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3.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supportingpropertybagstructure.xml" ContentType="application/vnd.ms-excel.rdsupportingpropertybagstructure+xml"/>
  <Override PartName="/xl/richData/rdRichValueTypes.xml" ContentType="application/vnd.ms-excel.rdrichvaluetypes+xml"/>
  <Override PartName="/xl/richData/rdrichvaluestructure.xml" ContentType="application/vnd.ms-excel.rdrichvaluestructure+xml"/>
  <Override PartName="/xl/richData/rdarray.xml" ContentType="application/vnd.ms-excel.rdarray+xml"/>
  <Override PartName="/xl/richData/rdsupportingpropertybag.xml" ContentType="application/vnd.ms-excel.rdsupportingpropertybag+xml"/>
  <Override PartName="/xl/richData/rdRichValueWebImage.xml" ContentType="application/vnd.ms-excel.rdrichvaluewebimage+xml"/>
  <Override PartName="/xl/richData/rdrichvalue.xml" ContentType="application/vnd.ms-excel.rdrichvalu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31D40804-73E8-4126-8C54-A60656AE55B7}" xr6:coauthVersionLast="47" xr6:coauthVersionMax="47" xr10:uidLastSave="{00000000-0000-0000-0000-000000000000}"/>
  <bookViews>
    <workbookView xWindow="3012" yWindow="1044" windowWidth="17280" windowHeight="8880" xr2:uid="{AC3D9971-87E5-4802-8C05-F7A646114B98}"/>
  </bookViews>
  <sheets>
    <sheet name="Dashboard Questions" sheetId="8" r:id="rId1"/>
    <sheet name="Customer Service" sheetId="2" r:id="rId2"/>
    <sheet name="CS-Pivot" sheetId="9" r:id="rId3"/>
    <sheet name="CS-Dashboard" sheetId="10" r:id="rId4"/>
    <sheet name="Finance" sheetId="3" r:id="rId5"/>
    <sheet name="Finance-Pivot" sheetId="12" r:id="rId6"/>
    <sheet name="Finance-Dashboard" sheetId="13" r:id="rId7"/>
    <sheet name="Orders" sheetId="6" r:id="rId8"/>
    <sheet name="Pv-order" sheetId="14" r:id="rId9"/>
    <sheet name="Oder-Dashboard" sheetId="15"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Order_Type">#N/A</definedName>
    <definedName name="Slicer_Region">#N/A</definedName>
  </definedNames>
  <calcPr calcId="191029" concurrentCalc="0"/>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L2" i="6" l="1"/>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K3" i="6"/>
  <c r="K7" i="6"/>
  <c r="K11" i="6"/>
  <c r="K15" i="6"/>
  <c r="K19" i="6"/>
  <c r="K23" i="6"/>
  <c r="K27" i="6"/>
  <c r="K31" i="6"/>
  <c r="K35" i="6"/>
  <c r="K39" i="6"/>
  <c r="K40" i="6"/>
  <c r="K43" i="6"/>
  <c r="K47" i="6"/>
  <c r="K51" i="6"/>
  <c r="K55" i="6"/>
  <c r="K59" i="6"/>
  <c r="K63" i="6"/>
  <c r="K67" i="6"/>
  <c r="K71" i="6"/>
  <c r="K75" i="6"/>
  <c r="K79" i="6"/>
  <c r="K83" i="6"/>
  <c r="K87" i="6"/>
  <c r="K91" i="6"/>
  <c r="K95" i="6"/>
  <c r="K99" i="6"/>
  <c r="K103" i="6"/>
  <c r="K104" i="6"/>
  <c r="K107" i="6"/>
  <c r="K111" i="6"/>
  <c r="K115" i="6"/>
  <c r="K119" i="6"/>
  <c r="K123" i="6"/>
  <c r="K127" i="6"/>
  <c r="K131" i="6"/>
  <c r="K135" i="6"/>
  <c r="K139" i="6"/>
  <c r="K143" i="6"/>
  <c r="K147" i="6"/>
  <c r="K151" i="6"/>
  <c r="K155" i="6"/>
  <c r="K159" i="6"/>
  <c r="K163" i="6"/>
  <c r="K167" i="6"/>
  <c r="K168" i="6"/>
  <c r="K171" i="6"/>
  <c r="K175" i="6"/>
  <c r="K179" i="6"/>
  <c r="K183" i="6"/>
  <c r="K187" i="6"/>
  <c r="K191" i="6"/>
  <c r="K195" i="6"/>
  <c r="K199" i="6"/>
  <c r="K203" i="6"/>
  <c r="K207" i="6"/>
  <c r="K211" i="6"/>
  <c r="K215" i="6"/>
  <c r="K219" i="6"/>
  <c r="K223" i="6"/>
  <c r="K227" i="6"/>
  <c r="K231" i="6"/>
  <c r="K232" i="6"/>
  <c r="K235" i="6"/>
  <c r="K239" i="6"/>
  <c r="K243" i="6"/>
  <c r="K247" i="6"/>
  <c r="K251" i="6"/>
  <c r="K255" i="6"/>
  <c r="K259" i="6"/>
  <c r="K263" i="6"/>
  <c r="K267" i="6"/>
  <c r="K271" i="6"/>
  <c r="K275" i="6"/>
  <c r="K279" i="6"/>
  <c r="K280" i="6"/>
  <c r="K283" i="6"/>
  <c r="K287" i="6"/>
  <c r="K291" i="6"/>
  <c r="K295" i="6"/>
  <c r="K296" i="6"/>
  <c r="K299" i="6"/>
  <c r="K303" i="6"/>
  <c r="K307" i="6"/>
  <c r="K311" i="6"/>
  <c r="K315" i="6"/>
  <c r="K319" i="6"/>
  <c r="K323" i="6"/>
  <c r="K327" i="6"/>
  <c r="K331" i="6"/>
  <c r="K335" i="6"/>
  <c r="K339" i="6"/>
  <c r="K343" i="6"/>
  <c r="K344" i="6"/>
  <c r="K347" i="6"/>
  <c r="K351" i="6"/>
  <c r="K355" i="6"/>
  <c r="K359" i="6"/>
  <c r="K360" i="6"/>
  <c r="K363" i="6"/>
  <c r="K367" i="6"/>
  <c r="K371" i="6"/>
  <c r="K375" i="6"/>
  <c r="K379" i="6"/>
  <c r="K383" i="6"/>
  <c r="K387" i="6"/>
  <c r="K391" i="6"/>
  <c r="K395" i="6"/>
  <c r="K399" i="6"/>
  <c r="K403" i="6"/>
  <c r="K407" i="6"/>
  <c r="K408" i="6"/>
  <c r="K411" i="6"/>
  <c r="K415" i="6"/>
  <c r="K419" i="6"/>
  <c r="K423" i="6"/>
  <c r="K424" i="6"/>
  <c r="K427" i="6"/>
  <c r="K431" i="6"/>
  <c r="K435" i="6"/>
  <c r="K439" i="6"/>
  <c r="K443" i="6"/>
  <c r="K447" i="6"/>
  <c r="K451" i="6"/>
  <c r="K455" i="6"/>
  <c r="K459" i="6"/>
  <c r="K463" i="6"/>
  <c r="K467" i="6"/>
  <c r="K471" i="6"/>
  <c r="K472" i="6"/>
  <c r="K475" i="6"/>
  <c r="K479" i="6"/>
  <c r="K483" i="6"/>
  <c r="K487" i="6"/>
  <c r="K488" i="6"/>
  <c r="K491" i="6"/>
  <c r="K495" i="6"/>
  <c r="K499" i="6"/>
  <c r="J2" i="6"/>
  <c r="K2" i="6"/>
  <c r="J3" i="6"/>
  <c r="J4" i="6"/>
  <c r="K4" i="6"/>
  <c r="J5" i="6"/>
  <c r="K5" i="6"/>
  <c r="J6" i="6"/>
  <c r="K6" i="6"/>
  <c r="J7" i="6"/>
  <c r="J8" i="6"/>
  <c r="K8" i="6"/>
  <c r="J9" i="6"/>
  <c r="K9" i="6"/>
  <c r="J10" i="6"/>
  <c r="K10" i="6"/>
  <c r="J11" i="6"/>
  <c r="J12" i="6"/>
  <c r="K12" i="6"/>
  <c r="J13" i="6"/>
  <c r="K13" i="6"/>
  <c r="J14" i="6"/>
  <c r="K14" i="6"/>
  <c r="J15" i="6"/>
  <c r="J16" i="6"/>
  <c r="K16" i="6"/>
  <c r="J17" i="6"/>
  <c r="K17" i="6"/>
  <c r="J18" i="6"/>
  <c r="K18" i="6"/>
  <c r="J19" i="6"/>
  <c r="J20" i="6"/>
  <c r="K20" i="6"/>
  <c r="J21" i="6"/>
  <c r="K21" i="6"/>
  <c r="J22" i="6"/>
  <c r="K22" i="6"/>
  <c r="J23" i="6"/>
  <c r="J24" i="6"/>
  <c r="K24" i="6"/>
  <c r="J25" i="6"/>
  <c r="K25" i="6"/>
  <c r="J26" i="6"/>
  <c r="K26" i="6"/>
  <c r="J27" i="6"/>
  <c r="J28" i="6"/>
  <c r="K28" i="6"/>
  <c r="J29" i="6"/>
  <c r="K29" i="6"/>
  <c r="J30" i="6"/>
  <c r="K30" i="6"/>
  <c r="J31" i="6"/>
  <c r="J32" i="6"/>
  <c r="K32" i="6"/>
  <c r="J33" i="6"/>
  <c r="K33" i="6"/>
  <c r="J34" i="6"/>
  <c r="K34" i="6"/>
  <c r="J35" i="6"/>
  <c r="J36" i="6"/>
  <c r="K36" i="6"/>
  <c r="J37" i="6"/>
  <c r="K37" i="6"/>
  <c r="J38" i="6"/>
  <c r="K38" i="6"/>
  <c r="J39" i="6"/>
  <c r="J40" i="6"/>
  <c r="J41" i="6"/>
  <c r="K41" i="6"/>
  <c r="J42" i="6"/>
  <c r="K42" i="6"/>
  <c r="J43" i="6"/>
  <c r="J44" i="6"/>
  <c r="K44" i="6"/>
  <c r="J45" i="6"/>
  <c r="K45" i="6"/>
  <c r="J46" i="6"/>
  <c r="K46" i="6"/>
  <c r="J47" i="6"/>
  <c r="J48" i="6"/>
  <c r="K48" i="6"/>
  <c r="J49" i="6"/>
  <c r="K49" i="6"/>
  <c r="J50" i="6"/>
  <c r="K50" i="6"/>
  <c r="J51" i="6"/>
  <c r="J52" i="6"/>
  <c r="K52" i="6"/>
  <c r="J53" i="6"/>
  <c r="K53" i="6"/>
  <c r="J54" i="6"/>
  <c r="K54" i="6"/>
  <c r="J55" i="6"/>
  <c r="J56" i="6"/>
  <c r="K56" i="6"/>
  <c r="J57" i="6"/>
  <c r="K57" i="6"/>
  <c r="J58" i="6"/>
  <c r="K58" i="6"/>
  <c r="J59" i="6"/>
  <c r="J60" i="6"/>
  <c r="K60" i="6"/>
  <c r="J61" i="6"/>
  <c r="K61" i="6"/>
  <c r="J62" i="6"/>
  <c r="K62" i="6"/>
  <c r="J63" i="6"/>
  <c r="J64" i="6"/>
  <c r="K64" i="6"/>
  <c r="J65" i="6"/>
  <c r="K65" i="6"/>
  <c r="J66" i="6"/>
  <c r="K66" i="6"/>
  <c r="J67" i="6"/>
  <c r="J68" i="6"/>
  <c r="K68" i="6"/>
  <c r="J69" i="6"/>
  <c r="K69" i="6"/>
  <c r="J70" i="6"/>
  <c r="K70" i="6"/>
  <c r="J71" i="6"/>
  <c r="J72" i="6"/>
  <c r="K72" i="6"/>
  <c r="J73" i="6"/>
  <c r="K73" i="6"/>
  <c r="J74" i="6"/>
  <c r="K74" i="6"/>
  <c r="J75" i="6"/>
  <c r="J76" i="6"/>
  <c r="K76" i="6"/>
  <c r="J77" i="6"/>
  <c r="K77" i="6"/>
  <c r="J78" i="6"/>
  <c r="K78" i="6"/>
  <c r="J79" i="6"/>
  <c r="J80" i="6"/>
  <c r="K80" i="6"/>
  <c r="J81" i="6"/>
  <c r="K81" i="6"/>
  <c r="J82" i="6"/>
  <c r="K82" i="6"/>
  <c r="J83" i="6"/>
  <c r="J84" i="6"/>
  <c r="K84" i="6"/>
  <c r="J85" i="6"/>
  <c r="K85" i="6"/>
  <c r="J86" i="6"/>
  <c r="K86" i="6"/>
  <c r="J87" i="6"/>
  <c r="J88" i="6"/>
  <c r="K88" i="6"/>
  <c r="J89" i="6"/>
  <c r="K89" i="6"/>
  <c r="J90" i="6"/>
  <c r="K90" i="6"/>
  <c r="J91" i="6"/>
  <c r="J92" i="6"/>
  <c r="K92" i="6"/>
  <c r="J93" i="6"/>
  <c r="K93" i="6"/>
  <c r="J94" i="6"/>
  <c r="K94" i="6"/>
  <c r="J95" i="6"/>
  <c r="J96" i="6"/>
  <c r="K96" i="6"/>
  <c r="J97" i="6"/>
  <c r="K97" i="6"/>
  <c r="J98" i="6"/>
  <c r="K98" i="6"/>
  <c r="J99" i="6"/>
  <c r="J100" i="6"/>
  <c r="K100" i="6"/>
  <c r="J101" i="6"/>
  <c r="K101" i="6"/>
  <c r="J102" i="6"/>
  <c r="K102" i="6"/>
  <c r="J103" i="6"/>
  <c r="J104" i="6"/>
  <c r="J105" i="6"/>
  <c r="K105" i="6"/>
  <c r="J106" i="6"/>
  <c r="K106" i="6"/>
  <c r="J107" i="6"/>
  <c r="J108" i="6"/>
  <c r="K108" i="6"/>
  <c r="J109" i="6"/>
  <c r="K109" i="6"/>
  <c r="J110" i="6"/>
  <c r="K110" i="6"/>
  <c r="J111" i="6"/>
  <c r="J112" i="6"/>
  <c r="K112" i="6"/>
  <c r="J113" i="6"/>
  <c r="K113" i="6"/>
  <c r="J114" i="6"/>
  <c r="K114" i="6"/>
  <c r="J115" i="6"/>
  <c r="J116" i="6"/>
  <c r="K116" i="6"/>
  <c r="J117" i="6"/>
  <c r="K117" i="6"/>
  <c r="J118" i="6"/>
  <c r="K118" i="6"/>
  <c r="J119" i="6"/>
  <c r="J120" i="6"/>
  <c r="K120" i="6"/>
  <c r="J121" i="6"/>
  <c r="K121" i="6"/>
  <c r="J122" i="6"/>
  <c r="K122" i="6"/>
  <c r="J123" i="6"/>
  <c r="J124" i="6"/>
  <c r="K124" i="6"/>
  <c r="J125" i="6"/>
  <c r="K125" i="6"/>
  <c r="J126" i="6"/>
  <c r="K126" i="6"/>
  <c r="J127" i="6"/>
  <c r="J128" i="6"/>
  <c r="K128" i="6"/>
  <c r="J129" i="6"/>
  <c r="K129" i="6"/>
  <c r="J130" i="6"/>
  <c r="K130" i="6"/>
  <c r="J131" i="6"/>
  <c r="J132" i="6"/>
  <c r="K132" i="6"/>
  <c r="J133" i="6"/>
  <c r="K133" i="6"/>
  <c r="J134" i="6"/>
  <c r="K134" i="6"/>
  <c r="J135" i="6"/>
  <c r="J136" i="6"/>
  <c r="K136" i="6"/>
  <c r="J137" i="6"/>
  <c r="K137" i="6"/>
  <c r="J138" i="6"/>
  <c r="K138" i="6"/>
  <c r="J139" i="6"/>
  <c r="J140" i="6"/>
  <c r="K140" i="6"/>
  <c r="J141" i="6"/>
  <c r="K141" i="6"/>
  <c r="J142" i="6"/>
  <c r="K142" i="6"/>
  <c r="J143" i="6"/>
  <c r="J144" i="6"/>
  <c r="K144" i="6"/>
  <c r="J145" i="6"/>
  <c r="K145" i="6"/>
  <c r="J146" i="6"/>
  <c r="K146" i="6"/>
  <c r="J147" i="6"/>
  <c r="J148" i="6"/>
  <c r="K148" i="6"/>
  <c r="J149" i="6"/>
  <c r="K149" i="6"/>
  <c r="J150" i="6"/>
  <c r="K150" i="6"/>
  <c r="J151" i="6"/>
  <c r="J152" i="6"/>
  <c r="K152" i="6"/>
  <c r="J153" i="6"/>
  <c r="K153" i="6"/>
  <c r="J154" i="6"/>
  <c r="K154" i="6"/>
  <c r="J155" i="6"/>
  <c r="J156" i="6"/>
  <c r="K156" i="6"/>
  <c r="J157" i="6"/>
  <c r="K157" i="6"/>
  <c r="J158" i="6"/>
  <c r="K158" i="6"/>
  <c r="J159" i="6"/>
  <c r="J160" i="6"/>
  <c r="K160" i="6"/>
  <c r="J161" i="6"/>
  <c r="K161" i="6"/>
  <c r="J162" i="6"/>
  <c r="K162" i="6"/>
  <c r="J163" i="6"/>
  <c r="J164" i="6"/>
  <c r="K164" i="6"/>
  <c r="J165" i="6"/>
  <c r="K165" i="6"/>
  <c r="J166" i="6"/>
  <c r="K166" i="6"/>
  <c r="J167" i="6"/>
  <c r="J168" i="6"/>
  <c r="J169" i="6"/>
  <c r="K169" i="6"/>
  <c r="J170" i="6"/>
  <c r="K170" i="6"/>
  <c r="J171" i="6"/>
  <c r="J172" i="6"/>
  <c r="K172" i="6"/>
  <c r="J173" i="6"/>
  <c r="K173" i="6"/>
  <c r="J174" i="6"/>
  <c r="K174" i="6"/>
  <c r="J175" i="6"/>
  <c r="J176" i="6"/>
  <c r="K176" i="6"/>
  <c r="J177" i="6"/>
  <c r="K177" i="6"/>
  <c r="J178" i="6"/>
  <c r="K178" i="6"/>
  <c r="J179" i="6"/>
  <c r="J180" i="6"/>
  <c r="K180" i="6"/>
  <c r="J181" i="6"/>
  <c r="K181" i="6"/>
  <c r="J182" i="6"/>
  <c r="K182" i="6"/>
  <c r="J183" i="6"/>
  <c r="J184" i="6"/>
  <c r="K184" i="6"/>
  <c r="J185" i="6"/>
  <c r="K185" i="6"/>
  <c r="J186" i="6"/>
  <c r="K186" i="6"/>
  <c r="J187" i="6"/>
  <c r="J188" i="6"/>
  <c r="K188" i="6"/>
  <c r="J189" i="6"/>
  <c r="K189" i="6"/>
  <c r="J190" i="6"/>
  <c r="K190" i="6"/>
  <c r="J191" i="6"/>
  <c r="J192" i="6"/>
  <c r="K192" i="6"/>
  <c r="J193" i="6"/>
  <c r="K193" i="6"/>
  <c r="J194" i="6"/>
  <c r="K194" i="6"/>
  <c r="J195" i="6"/>
  <c r="J196" i="6"/>
  <c r="K196" i="6"/>
  <c r="J197" i="6"/>
  <c r="K197" i="6"/>
  <c r="J198" i="6"/>
  <c r="K198" i="6"/>
  <c r="J199" i="6"/>
  <c r="J200" i="6"/>
  <c r="K200" i="6"/>
  <c r="J201" i="6"/>
  <c r="K201" i="6"/>
  <c r="J202" i="6"/>
  <c r="K202" i="6"/>
  <c r="J203" i="6"/>
  <c r="J204" i="6"/>
  <c r="K204" i="6"/>
  <c r="J205" i="6"/>
  <c r="K205" i="6"/>
  <c r="J206" i="6"/>
  <c r="K206" i="6"/>
  <c r="J207" i="6"/>
  <c r="J208" i="6"/>
  <c r="K208" i="6"/>
  <c r="J209" i="6"/>
  <c r="K209" i="6"/>
  <c r="J210" i="6"/>
  <c r="K210" i="6"/>
  <c r="J211" i="6"/>
  <c r="J212" i="6"/>
  <c r="K212" i="6"/>
  <c r="J213" i="6"/>
  <c r="K213" i="6"/>
  <c r="J214" i="6"/>
  <c r="K214" i="6"/>
  <c r="J215" i="6"/>
  <c r="J216" i="6"/>
  <c r="K216" i="6"/>
  <c r="J217" i="6"/>
  <c r="K217" i="6"/>
  <c r="J218" i="6"/>
  <c r="K218" i="6"/>
  <c r="J219" i="6"/>
  <c r="J220" i="6"/>
  <c r="K220" i="6"/>
  <c r="J221" i="6"/>
  <c r="K221" i="6"/>
  <c r="J222" i="6"/>
  <c r="K222" i="6"/>
  <c r="J223" i="6"/>
  <c r="J224" i="6"/>
  <c r="K224" i="6"/>
  <c r="J225" i="6"/>
  <c r="K225" i="6"/>
  <c r="J226" i="6"/>
  <c r="K226" i="6"/>
  <c r="J227" i="6"/>
  <c r="J228" i="6"/>
  <c r="K228" i="6"/>
  <c r="J229" i="6"/>
  <c r="K229" i="6"/>
  <c r="J230" i="6"/>
  <c r="K230" i="6"/>
  <c r="J231" i="6"/>
  <c r="J232" i="6"/>
  <c r="J233" i="6"/>
  <c r="K233" i="6"/>
  <c r="J234" i="6"/>
  <c r="K234" i="6"/>
  <c r="J235" i="6"/>
  <c r="J236" i="6"/>
  <c r="K236" i="6"/>
  <c r="J237" i="6"/>
  <c r="K237" i="6"/>
  <c r="J238" i="6"/>
  <c r="K238" i="6"/>
  <c r="J239" i="6"/>
  <c r="J240" i="6"/>
  <c r="K240" i="6"/>
  <c r="J241" i="6"/>
  <c r="K241" i="6"/>
  <c r="J242" i="6"/>
  <c r="K242" i="6"/>
  <c r="J243" i="6"/>
  <c r="J244" i="6"/>
  <c r="K244" i="6"/>
  <c r="J245" i="6"/>
  <c r="K245" i="6"/>
  <c r="J246" i="6"/>
  <c r="K246" i="6"/>
  <c r="J247" i="6"/>
  <c r="J248" i="6"/>
  <c r="K248" i="6"/>
  <c r="J249" i="6"/>
  <c r="K249" i="6"/>
  <c r="J250" i="6"/>
  <c r="K250" i="6"/>
  <c r="J251" i="6"/>
  <c r="J252" i="6"/>
  <c r="K252" i="6"/>
  <c r="J253" i="6"/>
  <c r="K253" i="6"/>
  <c r="J254" i="6"/>
  <c r="K254" i="6"/>
  <c r="J255" i="6"/>
  <c r="J256" i="6"/>
  <c r="K256" i="6"/>
  <c r="J257" i="6"/>
  <c r="K257" i="6"/>
  <c r="J258" i="6"/>
  <c r="K258" i="6"/>
  <c r="J259" i="6"/>
  <c r="J260" i="6"/>
  <c r="K260" i="6"/>
  <c r="J261" i="6"/>
  <c r="K261" i="6"/>
  <c r="J262" i="6"/>
  <c r="K262" i="6"/>
  <c r="J263" i="6"/>
  <c r="J264" i="6"/>
  <c r="K264" i="6"/>
  <c r="J265" i="6"/>
  <c r="K265" i="6"/>
  <c r="J266" i="6"/>
  <c r="K266" i="6"/>
  <c r="J267" i="6"/>
  <c r="J268" i="6"/>
  <c r="K268" i="6"/>
  <c r="J269" i="6"/>
  <c r="K269" i="6"/>
  <c r="J270" i="6"/>
  <c r="K270" i="6"/>
  <c r="J271" i="6"/>
  <c r="J272" i="6"/>
  <c r="K272" i="6"/>
  <c r="J273" i="6"/>
  <c r="K273" i="6"/>
  <c r="J274" i="6"/>
  <c r="K274" i="6"/>
  <c r="J275" i="6"/>
  <c r="J276" i="6"/>
  <c r="K276" i="6"/>
  <c r="J277" i="6"/>
  <c r="K277" i="6"/>
  <c r="J278" i="6"/>
  <c r="K278" i="6"/>
  <c r="J279" i="6"/>
  <c r="J280" i="6"/>
  <c r="J281" i="6"/>
  <c r="K281" i="6"/>
  <c r="J282" i="6"/>
  <c r="K282" i="6"/>
  <c r="J283" i="6"/>
  <c r="J284" i="6"/>
  <c r="K284" i="6"/>
  <c r="J285" i="6"/>
  <c r="K285" i="6"/>
  <c r="J286" i="6"/>
  <c r="K286" i="6"/>
  <c r="J287" i="6"/>
  <c r="J288" i="6"/>
  <c r="K288" i="6"/>
  <c r="J289" i="6"/>
  <c r="K289" i="6"/>
  <c r="J290" i="6"/>
  <c r="K290" i="6"/>
  <c r="J291" i="6"/>
  <c r="J292" i="6"/>
  <c r="K292" i="6"/>
  <c r="J293" i="6"/>
  <c r="K293" i="6"/>
  <c r="J294" i="6"/>
  <c r="K294" i="6"/>
  <c r="J295" i="6"/>
  <c r="J296" i="6"/>
  <c r="J297" i="6"/>
  <c r="K297" i="6"/>
  <c r="J298" i="6"/>
  <c r="K298" i="6"/>
  <c r="J299" i="6"/>
  <c r="J300" i="6"/>
  <c r="K300" i="6"/>
  <c r="J301" i="6"/>
  <c r="K301" i="6"/>
  <c r="J302" i="6"/>
  <c r="K302" i="6"/>
  <c r="J303" i="6"/>
  <c r="J304" i="6"/>
  <c r="K304" i="6"/>
  <c r="J305" i="6"/>
  <c r="K305" i="6"/>
  <c r="J306" i="6"/>
  <c r="K306" i="6"/>
  <c r="J307" i="6"/>
  <c r="J308" i="6"/>
  <c r="K308" i="6"/>
  <c r="J309" i="6"/>
  <c r="K309" i="6"/>
  <c r="J310" i="6"/>
  <c r="K310" i="6"/>
  <c r="J311" i="6"/>
  <c r="J312" i="6"/>
  <c r="K312" i="6"/>
  <c r="J313" i="6"/>
  <c r="K313" i="6"/>
  <c r="J314" i="6"/>
  <c r="K314" i="6"/>
  <c r="J315" i="6"/>
  <c r="J316" i="6"/>
  <c r="K316" i="6"/>
  <c r="J317" i="6"/>
  <c r="K317" i="6"/>
  <c r="J318" i="6"/>
  <c r="K318" i="6"/>
  <c r="J319" i="6"/>
  <c r="J320" i="6"/>
  <c r="K320" i="6"/>
  <c r="J321" i="6"/>
  <c r="K321" i="6"/>
  <c r="J322" i="6"/>
  <c r="K322" i="6"/>
  <c r="J323" i="6"/>
  <c r="J324" i="6"/>
  <c r="K324" i="6"/>
  <c r="J325" i="6"/>
  <c r="K325" i="6"/>
  <c r="J326" i="6"/>
  <c r="K326" i="6"/>
  <c r="J327" i="6"/>
  <c r="J328" i="6"/>
  <c r="K328" i="6"/>
  <c r="J329" i="6"/>
  <c r="K329" i="6"/>
  <c r="J330" i="6"/>
  <c r="K330" i="6"/>
  <c r="J331" i="6"/>
  <c r="J332" i="6"/>
  <c r="K332" i="6"/>
  <c r="J333" i="6"/>
  <c r="K333" i="6"/>
  <c r="J334" i="6"/>
  <c r="K334" i="6"/>
  <c r="J335" i="6"/>
  <c r="J336" i="6"/>
  <c r="K336" i="6"/>
  <c r="J337" i="6"/>
  <c r="K337" i="6"/>
  <c r="J338" i="6"/>
  <c r="K338" i="6"/>
  <c r="J339" i="6"/>
  <c r="J340" i="6"/>
  <c r="K340" i="6"/>
  <c r="J341" i="6"/>
  <c r="K341" i="6"/>
  <c r="J342" i="6"/>
  <c r="K342" i="6"/>
  <c r="J343" i="6"/>
  <c r="J344" i="6"/>
  <c r="J345" i="6"/>
  <c r="K345" i="6"/>
  <c r="J346" i="6"/>
  <c r="K346" i="6"/>
  <c r="J347" i="6"/>
  <c r="J348" i="6"/>
  <c r="K348" i="6"/>
  <c r="J349" i="6"/>
  <c r="K349" i="6"/>
  <c r="J350" i="6"/>
  <c r="K350" i="6"/>
  <c r="J351" i="6"/>
  <c r="J352" i="6"/>
  <c r="K352" i="6"/>
  <c r="J353" i="6"/>
  <c r="K353" i="6"/>
  <c r="J354" i="6"/>
  <c r="K354" i="6"/>
  <c r="J355" i="6"/>
  <c r="J356" i="6"/>
  <c r="K356" i="6"/>
  <c r="J357" i="6"/>
  <c r="K357" i="6"/>
  <c r="J358" i="6"/>
  <c r="K358" i="6"/>
  <c r="J359" i="6"/>
  <c r="J360" i="6"/>
  <c r="J361" i="6"/>
  <c r="K361" i="6"/>
  <c r="J362" i="6"/>
  <c r="K362" i="6"/>
  <c r="J363" i="6"/>
  <c r="J364" i="6"/>
  <c r="K364" i="6"/>
  <c r="J365" i="6"/>
  <c r="K365" i="6"/>
  <c r="J366" i="6"/>
  <c r="K366" i="6"/>
  <c r="J367" i="6"/>
  <c r="J368" i="6"/>
  <c r="K368" i="6"/>
  <c r="J369" i="6"/>
  <c r="K369" i="6"/>
  <c r="J370" i="6"/>
  <c r="K370" i="6"/>
  <c r="J371" i="6"/>
  <c r="J372" i="6"/>
  <c r="K372" i="6"/>
  <c r="J373" i="6"/>
  <c r="K373" i="6"/>
  <c r="J374" i="6"/>
  <c r="K374" i="6"/>
  <c r="J375" i="6"/>
  <c r="J376" i="6"/>
  <c r="K376" i="6"/>
  <c r="J377" i="6"/>
  <c r="K377" i="6"/>
  <c r="J378" i="6"/>
  <c r="K378" i="6"/>
  <c r="J379" i="6"/>
  <c r="J380" i="6"/>
  <c r="K380" i="6"/>
  <c r="J381" i="6"/>
  <c r="K381" i="6"/>
  <c r="J382" i="6"/>
  <c r="K382" i="6"/>
  <c r="J383" i="6"/>
  <c r="J384" i="6"/>
  <c r="K384" i="6"/>
  <c r="J385" i="6"/>
  <c r="K385" i="6"/>
  <c r="J386" i="6"/>
  <c r="K386" i="6"/>
  <c r="J387" i="6"/>
  <c r="J388" i="6"/>
  <c r="K388" i="6"/>
  <c r="J389" i="6"/>
  <c r="K389" i="6"/>
  <c r="J390" i="6"/>
  <c r="K390" i="6"/>
  <c r="J391" i="6"/>
  <c r="J392" i="6"/>
  <c r="K392" i="6"/>
  <c r="J393" i="6"/>
  <c r="K393" i="6"/>
  <c r="J394" i="6"/>
  <c r="K394" i="6"/>
  <c r="J395" i="6"/>
  <c r="J396" i="6"/>
  <c r="K396" i="6"/>
  <c r="J397" i="6"/>
  <c r="K397" i="6"/>
  <c r="J398" i="6"/>
  <c r="K398" i="6"/>
  <c r="J399" i="6"/>
  <c r="J400" i="6"/>
  <c r="K400" i="6"/>
  <c r="J401" i="6"/>
  <c r="K401" i="6"/>
  <c r="J402" i="6"/>
  <c r="K402" i="6"/>
  <c r="J403" i="6"/>
  <c r="J404" i="6"/>
  <c r="K404" i="6"/>
  <c r="J405" i="6"/>
  <c r="K405" i="6"/>
  <c r="J406" i="6"/>
  <c r="K406" i="6"/>
  <c r="J407" i="6"/>
  <c r="J408" i="6"/>
  <c r="J409" i="6"/>
  <c r="K409" i="6"/>
  <c r="J410" i="6"/>
  <c r="K410" i="6"/>
  <c r="J411" i="6"/>
  <c r="J412" i="6"/>
  <c r="K412" i="6"/>
  <c r="J413" i="6"/>
  <c r="K413" i="6"/>
  <c r="J414" i="6"/>
  <c r="K414" i="6"/>
  <c r="J415" i="6"/>
  <c r="J416" i="6"/>
  <c r="K416" i="6"/>
  <c r="J417" i="6"/>
  <c r="K417" i="6"/>
  <c r="J418" i="6"/>
  <c r="K418" i="6"/>
  <c r="J419" i="6"/>
  <c r="J420" i="6"/>
  <c r="K420" i="6"/>
  <c r="J421" i="6"/>
  <c r="K421" i="6"/>
  <c r="J422" i="6"/>
  <c r="K422" i="6"/>
  <c r="J423" i="6"/>
  <c r="J424" i="6"/>
  <c r="J425" i="6"/>
  <c r="K425" i="6"/>
  <c r="J426" i="6"/>
  <c r="K426" i="6"/>
  <c r="J427" i="6"/>
  <c r="J428" i="6"/>
  <c r="K428" i="6"/>
  <c r="J429" i="6"/>
  <c r="K429" i="6"/>
  <c r="J430" i="6"/>
  <c r="K430" i="6"/>
  <c r="J431" i="6"/>
  <c r="J432" i="6"/>
  <c r="K432" i="6"/>
  <c r="J433" i="6"/>
  <c r="K433" i="6"/>
  <c r="J434" i="6"/>
  <c r="K434" i="6"/>
  <c r="J435" i="6"/>
  <c r="J436" i="6"/>
  <c r="K436" i="6"/>
  <c r="J437" i="6"/>
  <c r="K437" i="6"/>
  <c r="J438" i="6"/>
  <c r="K438" i="6"/>
  <c r="J439" i="6"/>
  <c r="J440" i="6"/>
  <c r="K440" i="6"/>
  <c r="J441" i="6"/>
  <c r="K441" i="6"/>
  <c r="J442" i="6"/>
  <c r="K442" i="6"/>
  <c r="J443" i="6"/>
  <c r="J444" i="6"/>
  <c r="K444" i="6"/>
  <c r="J445" i="6"/>
  <c r="K445" i="6"/>
  <c r="J446" i="6"/>
  <c r="K446" i="6"/>
  <c r="J447" i="6"/>
  <c r="J448" i="6"/>
  <c r="K448" i="6"/>
  <c r="J449" i="6"/>
  <c r="K449" i="6"/>
  <c r="J450" i="6"/>
  <c r="K450" i="6"/>
  <c r="J451" i="6"/>
  <c r="J452" i="6"/>
  <c r="K452" i="6"/>
  <c r="J453" i="6"/>
  <c r="K453" i="6"/>
  <c r="J454" i="6"/>
  <c r="K454" i="6"/>
  <c r="J455" i="6"/>
  <c r="J456" i="6"/>
  <c r="K456" i="6"/>
  <c r="J457" i="6"/>
  <c r="K457" i="6"/>
  <c r="J458" i="6"/>
  <c r="K458" i="6"/>
  <c r="J459" i="6"/>
  <c r="J460" i="6"/>
  <c r="K460" i="6"/>
  <c r="J461" i="6"/>
  <c r="K461" i="6"/>
  <c r="J462" i="6"/>
  <c r="K462" i="6"/>
  <c r="J463" i="6"/>
  <c r="J464" i="6"/>
  <c r="K464" i="6"/>
  <c r="J465" i="6"/>
  <c r="K465" i="6"/>
  <c r="J466" i="6"/>
  <c r="K466" i="6"/>
  <c r="J467" i="6"/>
  <c r="J468" i="6"/>
  <c r="K468" i="6"/>
  <c r="J469" i="6"/>
  <c r="K469" i="6"/>
  <c r="J470" i="6"/>
  <c r="K470" i="6"/>
  <c r="J471" i="6"/>
  <c r="J472" i="6"/>
  <c r="J473" i="6"/>
  <c r="K473" i="6"/>
  <c r="J474" i="6"/>
  <c r="K474" i="6"/>
  <c r="J475" i="6"/>
  <c r="J476" i="6"/>
  <c r="K476" i="6"/>
  <c r="J477" i="6"/>
  <c r="K477" i="6"/>
  <c r="J478" i="6"/>
  <c r="K478" i="6"/>
  <c r="J479" i="6"/>
  <c r="J480" i="6"/>
  <c r="K480" i="6"/>
  <c r="J481" i="6"/>
  <c r="K481" i="6"/>
  <c r="J482" i="6"/>
  <c r="K482" i="6"/>
  <c r="J483" i="6"/>
  <c r="J484" i="6"/>
  <c r="K484" i="6"/>
  <c r="J485" i="6"/>
  <c r="K485" i="6"/>
  <c r="J486" i="6"/>
  <c r="K486" i="6"/>
  <c r="J487" i="6"/>
  <c r="J488" i="6"/>
  <c r="J489" i="6"/>
  <c r="K489" i="6"/>
  <c r="J490" i="6"/>
  <c r="K490" i="6"/>
  <c r="J491" i="6"/>
  <c r="J492" i="6"/>
  <c r="K492" i="6"/>
  <c r="J493" i="6"/>
  <c r="K493" i="6"/>
  <c r="J494" i="6"/>
  <c r="K494" i="6"/>
  <c r="J495" i="6"/>
  <c r="J496" i="6"/>
  <c r="K496" i="6"/>
  <c r="J497" i="6"/>
  <c r="K497" i="6"/>
  <c r="J498" i="6"/>
  <c r="K498" i="6"/>
  <c r="J499" i="6"/>
  <c r="J500" i="6"/>
  <c r="K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K502" i="6"/>
  <c r="L502" i="6"/>
  <c r="I503" i="6"/>
  <c r="K503" i="6"/>
  <c r="L503" i="6"/>
  <c r="I504" i="6"/>
  <c r="I505" i="6"/>
  <c r="K505" i="6"/>
  <c r="L505" i="6"/>
  <c r="I506" i="6"/>
  <c r="K506" i="6"/>
  <c r="L506" i="6"/>
  <c r="I507" i="6"/>
  <c r="K507" i="6"/>
  <c r="L507" i="6"/>
  <c r="I508" i="6"/>
  <c r="I509" i="6"/>
  <c r="I510" i="6"/>
  <c r="K510" i="6"/>
  <c r="L510" i="6"/>
  <c r="I511" i="6"/>
  <c r="K511" i="6"/>
  <c r="L511" i="6"/>
  <c r="I512" i="6"/>
  <c r="I513" i="6"/>
  <c r="K513" i="6"/>
  <c r="L513" i="6"/>
  <c r="I514" i="6"/>
  <c r="K514" i="6"/>
  <c r="L514" i="6"/>
  <c r="I515" i="6"/>
  <c r="K515" i="6"/>
  <c r="L515" i="6"/>
  <c r="I516" i="6"/>
  <c r="I517" i="6"/>
  <c r="I518" i="6"/>
  <c r="K518" i="6"/>
  <c r="L518" i="6"/>
  <c r="I519" i="6"/>
  <c r="K519" i="6"/>
  <c r="L519" i="6"/>
  <c r="I520" i="6"/>
  <c r="I521" i="6"/>
  <c r="K521" i="6"/>
  <c r="L521" i="6"/>
  <c r="I522" i="6"/>
  <c r="K522" i="6"/>
  <c r="L522" i="6"/>
  <c r="I523" i="6"/>
  <c r="K523" i="6"/>
  <c r="L523" i="6"/>
  <c r="I524" i="6"/>
  <c r="I525" i="6"/>
  <c r="I526" i="6"/>
  <c r="K526" i="6"/>
  <c r="L526" i="6"/>
  <c r="I527" i="6"/>
  <c r="K527" i="6"/>
  <c r="L527" i="6"/>
  <c r="I528" i="6"/>
  <c r="I529" i="6"/>
  <c r="K529" i="6"/>
  <c r="L529" i="6"/>
  <c r="I530" i="6"/>
  <c r="K530" i="6"/>
  <c r="L530" i="6"/>
  <c r="I531" i="6"/>
  <c r="K531" i="6"/>
  <c r="L531" i="6"/>
  <c r="I532" i="6"/>
  <c r="I533" i="6"/>
  <c r="I534" i="6"/>
  <c r="K534" i="6"/>
  <c r="L534" i="6"/>
  <c r="I535" i="6"/>
  <c r="K535" i="6"/>
  <c r="L535" i="6"/>
  <c r="I536" i="6"/>
  <c r="I537" i="6"/>
  <c r="K537" i="6"/>
  <c r="L537" i="6"/>
  <c r="I538" i="6"/>
  <c r="K538" i="6"/>
  <c r="L538" i="6"/>
  <c r="I539" i="6"/>
  <c r="K539" i="6"/>
  <c r="L539" i="6"/>
  <c r="I540" i="6"/>
  <c r="I541" i="6"/>
  <c r="I542" i="6"/>
  <c r="K542" i="6"/>
  <c r="L542" i="6"/>
  <c r="I543" i="6"/>
  <c r="K543" i="6"/>
  <c r="L543" i="6"/>
  <c r="I544" i="6"/>
  <c r="I545" i="6"/>
  <c r="K545" i="6"/>
  <c r="L545" i="6"/>
  <c r="I546" i="6"/>
  <c r="K546" i="6"/>
  <c r="L546" i="6"/>
  <c r="I547" i="6"/>
  <c r="K547" i="6"/>
  <c r="L547" i="6"/>
  <c r="I548" i="6"/>
  <c r="I549" i="6"/>
  <c r="I550" i="6"/>
  <c r="K550" i="6"/>
  <c r="L550" i="6"/>
  <c r="I551" i="6"/>
  <c r="K551" i="6"/>
  <c r="L551" i="6"/>
  <c r="I552" i="6"/>
  <c r="I553" i="6"/>
  <c r="K553" i="6"/>
  <c r="L553" i="6"/>
  <c r="I554" i="6"/>
  <c r="K554" i="6"/>
  <c r="L554" i="6"/>
  <c r="I555" i="6"/>
  <c r="K555" i="6"/>
  <c r="L555" i="6"/>
  <c r="I556" i="6"/>
  <c r="I557" i="6"/>
  <c r="I558" i="6"/>
  <c r="K558" i="6"/>
  <c r="L558" i="6"/>
  <c r="I559" i="6"/>
  <c r="K559" i="6"/>
  <c r="L559" i="6"/>
  <c r="I560" i="6"/>
  <c r="I561" i="6"/>
  <c r="K561" i="6"/>
  <c r="L561" i="6"/>
  <c r="I562" i="6"/>
  <c r="K562" i="6"/>
  <c r="L562" i="6"/>
  <c r="I563" i="6"/>
  <c r="K563" i="6"/>
  <c r="L563" i="6"/>
  <c r="I564" i="6"/>
  <c r="I565" i="6"/>
  <c r="I566" i="6"/>
  <c r="K566" i="6"/>
  <c r="L566" i="6"/>
  <c r="I567" i="6"/>
  <c r="K567" i="6"/>
  <c r="L567" i="6"/>
  <c r="I568" i="6"/>
  <c r="I569" i="6"/>
  <c r="K569" i="6"/>
  <c r="L569" i="6"/>
  <c r="I570" i="6"/>
  <c r="K570" i="6"/>
  <c r="L570" i="6"/>
  <c r="I571" i="6"/>
  <c r="K571" i="6"/>
  <c r="L571" i="6"/>
  <c r="I572" i="6"/>
  <c r="I573" i="6"/>
  <c r="I574" i="6"/>
  <c r="K574" i="6"/>
  <c r="L574" i="6"/>
  <c r="I575" i="6"/>
  <c r="K575" i="6"/>
  <c r="L575" i="6"/>
  <c r="I576" i="6"/>
  <c r="I577" i="6"/>
  <c r="K577" i="6"/>
  <c r="L577" i="6"/>
  <c r="I578" i="6"/>
  <c r="K578" i="6"/>
  <c r="L578" i="6"/>
  <c r="I579" i="6"/>
  <c r="K579" i="6"/>
  <c r="L579" i="6"/>
  <c r="I580" i="6"/>
  <c r="I581" i="6"/>
  <c r="I582" i="6"/>
  <c r="K582" i="6"/>
  <c r="L582" i="6"/>
  <c r="I583" i="6"/>
  <c r="K583" i="6"/>
  <c r="L583" i="6"/>
  <c r="I584" i="6"/>
  <c r="I585" i="6"/>
  <c r="K585" i="6"/>
  <c r="L585" i="6"/>
  <c r="I586" i="6"/>
  <c r="K586" i="6"/>
  <c r="L586" i="6"/>
  <c r="I587" i="6"/>
  <c r="K587" i="6"/>
  <c r="L587" i="6"/>
  <c r="I588" i="6"/>
  <c r="I589" i="6"/>
  <c r="I590" i="6"/>
  <c r="K590" i="6"/>
  <c r="L590" i="6"/>
  <c r="I591" i="6"/>
  <c r="K591" i="6"/>
  <c r="L591" i="6"/>
  <c r="I592" i="6"/>
  <c r="I593" i="6"/>
  <c r="K593" i="6"/>
  <c r="L593" i="6"/>
  <c r="I594" i="6"/>
  <c r="K594" i="6"/>
  <c r="L594" i="6"/>
  <c r="I595" i="6"/>
  <c r="K595" i="6"/>
  <c r="L595" i="6"/>
  <c r="I596" i="6"/>
  <c r="I597" i="6"/>
  <c r="I598" i="6"/>
  <c r="K598" i="6"/>
  <c r="L598" i="6"/>
  <c r="I599" i="6"/>
  <c r="K599" i="6"/>
  <c r="L599" i="6"/>
  <c r="I600" i="6"/>
  <c r="I601" i="6"/>
  <c r="K601" i="6"/>
  <c r="L601" i="6"/>
  <c r="I602" i="6"/>
  <c r="K602" i="6"/>
  <c r="L602" i="6"/>
  <c r="I603" i="6"/>
  <c r="K603" i="6"/>
  <c r="L603" i="6"/>
  <c r="I604" i="6"/>
  <c r="I605" i="6"/>
  <c r="I606" i="6"/>
  <c r="K606" i="6"/>
  <c r="L606" i="6"/>
  <c r="I607" i="6"/>
  <c r="K607" i="6"/>
  <c r="L607" i="6"/>
  <c r="I608" i="6"/>
  <c r="I609" i="6"/>
  <c r="K609" i="6"/>
  <c r="L609" i="6"/>
  <c r="I610" i="6"/>
  <c r="K610" i="6"/>
  <c r="L610" i="6"/>
  <c r="I611" i="6"/>
  <c r="K611" i="6"/>
  <c r="L611" i="6"/>
  <c r="I612" i="6"/>
  <c r="I613" i="6"/>
  <c r="I614" i="6"/>
  <c r="K614" i="6"/>
  <c r="L614" i="6"/>
  <c r="I615" i="6"/>
  <c r="K615" i="6"/>
  <c r="L615" i="6"/>
  <c r="I616" i="6"/>
  <c r="I617" i="6"/>
  <c r="K617" i="6"/>
  <c r="L617" i="6"/>
  <c r="I618" i="6"/>
  <c r="K618" i="6"/>
  <c r="L618" i="6"/>
  <c r="I619" i="6"/>
  <c r="K619" i="6"/>
  <c r="L619" i="6"/>
  <c r="I620" i="6"/>
  <c r="I621" i="6"/>
  <c r="I622" i="6"/>
  <c r="K622" i="6"/>
  <c r="L622" i="6"/>
  <c r="I623" i="6"/>
  <c r="K623" i="6"/>
  <c r="L623" i="6"/>
  <c r="I624" i="6"/>
  <c r="I625" i="6"/>
  <c r="K625" i="6"/>
  <c r="L625" i="6"/>
  <c r="I626" i="6"/>
  <c r="K626" i="6"/>
  <c r="L626" i="6"/>
  <c r="I627" i="6"/>
  <c r="K627" i="6"/>
  <c r="L627" i="6"/>
  <c r="I628" i="6"/>
  <c r="I629" i="6"/>
  <c r="I630" i="6"/>
  <c r="K630" i="6"/>
  <c r="L630" i="6"/>
  <c r="I631" i="6"/>
  <c r="K631" i="6"/>
  <c r="L631" i="6"/>
  <c r="I632" i="6"/>
  <c r="I633" i="6"/>
  <c r="K633" i="6"/>
  <c r="L633" i="6"/>
  <c r="I634" i="6"/>
  <c r="K634" i="6"/>
  <c r="L634" i="6"/>
  <c r="I635" i="6"/>
  <c r="K635" i="6"/>
  <c r="L635" i="6"/>
  <c r="I636" i="6"/>
  <c r="I637" i="6"/>
  <c r="I638" i="6"/>
  <c r="K638" i="6"/>
  <c r="L638" i="6"/>
  <c r="I639" i="6"/>
  <c r="K639" i="6"/>
  <c r="L639" i="6"/>
  <c r="I640" i="6"/>
  <c r="I641" i="6"/>
  <c r="K641" i="6"/>
  <c r="L641" i="6"/>
  <c r="I642" i="6"/>
  <c r="K642" i="6"/>
  <c r="L642" i="6"/>
  <c r="I643" i="6"/>
  <c r="K643" i="6"/>
  <c r="L643" i="6"/>
  <c r="I644" i="6"/>
  <c r="I645" i="6"/>
  <c r="I646" i="6"/>
  <c r="K646" i="6"/>
  <c r="L646" i="6"/>
  <c r="I647" i="6"/>
  <c r="K647" i="6"/>
  <c r="L647" i="6"/>
  <c r="I648" i="6"/>
  <c r="I649" i="6"/>
  <c r="K649" i="6"/>
  <c r="L649" i="6"/>
  <c r="I650" i="6"/>
  <c r="K650" i="6"/>
  <c r="L650" i="6"/>
  <c r="I651" i="6"/>
  <c r="K651" i="6"/>
  <c r="L651" i="6"/>
  <c r="I652" i="6"/>
  <c r="I653" i="6"/>
  <c r="I654" i="6"/>
  <c r="K654" i="6"/>
  <c r="L654" i="6"/>
  <c r="I655" i="6"/>
  <c r="K655" i="6"/>
  <c r="L655" i="6"/>
  <c r="I656" i="6"/>
  <c r="I657" i="6"/>
  <c r="K657" i="6"/>
  <c r="L657" i="6"/>
  <c r="I658" i="6"/>
  <c r="K658" i="6"/>
  <c r="L658" i="6"/>
  <c r="I659" i="6"/>
  <c r="K659" i="6"/>
  <c r="L659" i="6"/>
  <c r="I660" i="6"/>
  <c r="I661" i="6"/>
  <c r="I662" i="6"/>
  <c r="K662" i="6"/>
  <c r="L662" i="6"/>
  <c r="I663" i="6"/>
  <c r="K663" i="6"/>
  <c r="L663" i="6"/>
  <c r="I664" i="6"/>
  <c r="I665" i="6"/>
  <c r="K665" i="6"/>
  <c r="L665" i="6"/>
  <c r="I666" i="6"/>
  <c r="K666" i="6"/>
  <c r="L666" i="6"/>
  <c r="I667" i="6"/>
  <c r="K667" i="6"/>
  <c r="L667" i="6"/>
  <c r="I668" i="6"/>
  <c r="I669" i="6"/>
  <c r="I670" i="6"/>
  <c r="K670" i="6"/>
  <c r="L670" i="6"/>
  <c r="I671" i="6"/>
  <c r="K671" i="6"/>
  <c r="L671" i="6"/>
  <c r="I672" i="6"/>
  <c r="I673" i="6"/>
  <c r="K673" i="6"/>
  <c r="L673" i="6"/>
  <c r="I674" i="6"/>
  <c r="K674" i="6"/>
  <c r="L674" i="6"/>
  <c r="I675" i="6"/>
  <c r="K675" i="6"/>
  <c r="L675" i="6"/>
  <c r="I676" i="6"/>
  <c r="I677" i="6"/>
  <c r="I678" i="6"/>
  <c r="K678" i="6"/>
  <c r="L678" i="6"/>
  <c r="I679" i="6"/>
  <c r="K679" i="6"/>
  <c r="L679" i="6"/>
  <c r="I680" i="6"/>
  <c r="I681" i="6"/>
  <c r="K681" i="6"/>
  <c r="L681" i="6"/>
  <c r="I682" i="6"/>
  <c r="K682" i="6"/>
  <c r="L682" i="6"/>
  <c r="I683" i="6"/>
  <c r="K683" i="6"/>
  <c r="L683" i="6"/>
  <c r="I684" i="6"/>
  <c r="I685" i="6"/>
  <c r="I686" i="6"/>
  <c r="K686" i="6"/>
  <c r="L686" i="6"/>
  <c r="I687" i="6"/>
  <c r="K687" i="6"/>
  <c r="L687" i="6"/>
  <c r="I688" i="6"/>
  <c r="K688" i="6"/>
  <c r="L688" i="6"/>
  <c r="I689" i="6"/>
  <c r="K689" i="6"/>
  <c r="L689" i="6"/>
  <c r="I690" i="6"/>
  <c r="K690" i="6"/>
  <c r="L690" i="6"/>
  <c r="I691" i="6"/>
  <c r="K691" i="6"/>
  <c r="L691" i="6"/>
  <c r="I692" i="6"/>
  <c r="I693" i="6"/>
  <c r="I694" i="6"/>
  <c r="K694" i="6"/>
  <c r="L694" i="6"/>
  <c r="I695" i="6"/>
  <c r="K695" i="6"/>
  <c r="L695" i="6"/>
  <c r="I696" i="6"/>
  <c r="K696" i="6"/>
  <c r="L696" i="6"/>
  <c r="I697" i="6"/>
  <c r="K697" i="6"/>
  <c r="L697" i="6"/>
  <c r="I698" i="6"/>
  <c r="K698" i="6"/>
  <c r="L698" i="6"/>
  <c r="I699" i="6"/>
  <c r="K699" i="6"/>
  <c r="L699" i="6"/>
  <c r="I700" i="6"/>
  <c r="I701" i="6"/>
  <c r="I702" i="6"/>
  <c r="K702" i="6"/>
  <c r="L702" i="6"/>
  <c r="I703" i="6"/>
  <c r="K703" i="6"/>
  <c r="L703" i="6"/>
  <c r="I704" i="6"/>
  <c r="K704" i="6"/>
  <c r="L704" i="6"/>
  <c r="I705" i="6"/>
  <c r="K705" i="6"/>
  <c r="L705" i="6"/>
  <c r="I706" i="6"/>
  <c r="K706" i="6"/>
  <c r="L706" i="6"/>
  <c r="I707" i="6"/>
  <c r="K707" i="6"/>
  <c r="L707" i="6"/>
  <c r="I708" i="6"/>
  <c r="I709" i="6"/>
  <c r="I710" i="6"/>
  <c r="K710" i="6"/>
  <c r="L710" i="6"/>
  <c r="I711" i="6"/>
  <c r="K711" i="6"/>
  <c r="L711" i="6"/>
  <c r="I712" i="6"/>
  <c r="K712" i="6"/>
  <c r="L712" i="6"/>
  <c r="I713" i="6"/>
  <c r="K713" i="6"/>
  <c r="L713" i="6"/>
  <c r="I714" i="6"/>
  <c r="K714" i="6"/>
  <c r="L714" i="6"/>
  <c r="I715" i="6"/>
  <c r="K715" i="6"/>
  <c r="L715" i="6"/>
  <c r="I716" i="6"/>
  <c r="I717" i="6"/>
  <c r="I718" i="6"/>
  <c r="K718" i="6"/>
  <c r="L718" i="6"/>
  <c r="I719" i="6"/>
  <c r="K719" i="6"/>
  <c r="L719" i="6"/>
  <c r="I720" i="6"/>
  <c r="K720" i="6"/>
  <c r="L720" i="6"/>
  <c r="I721" i="6"/>
  <c r="K721" i="6"/>
  <c r="L721" i="6"/>
  <c r="I722" i="6"/>
  <c r="K722" i="6"/>
  <c r="L722" i="6"/>
  <c r="I723" i="6"/>
  <c r="K723" i="6"/>
  <c r="L723" i="6"/>
  <c r="I724" i="6"/>
  <c r="I725" i="6"/>
  <c r="I726" i="6"/>
  <c r="K726" i="6"/>
  <c r="L726" i="6"/>
  <c r="I727" i="6"/>
  <c r="K727" i="6"/>
  <c r="L727" i="6"/>
  <c r="I728" i="6"/>
  <c r="K728" i="6"/>
  <c r="L728" i="6"/>
  <c r="I729" i="6"/>
  <c r="K729" i="6"/>
  <c r="L729" i="6"/>
  <c r="I730" i="6"/>
  <c r="K730" i="6"/>
  <c r="L730" i="6"/>
  <c r="I731" i="6"/>
  <c r="K731" i="6"/>
  <c r="L731" i="6"/>
  <c r="I732" i="6"/>
  <c r="I733" i="6"/>
  <c r="I734" i="6"/>
  <c r="K734" i="6"/>
  <c r="L734" i="6"/>
  <c r="I735" i="6"/>
  <c r="K735" i="6"/>
  <c r="L735" i="6"/>
  <c r="I736" i="6"/>
  <c r="K736" i="6"/>
  <c r="L736" i="6"/>
  <c r="I737" i="6"/>
  <c r="K737" i="6"/>
  <c r="L737" i="6"/>
  <c r="I738" i="6"/>
  <c r="K738" i="6"/>
  <c r="L738" i="6"/>
  <c r="I739" i="6"/>
  <c r="K739" i="6"/>
  <c r="L739" i="6"/>
  <c r="I740" i="6"/>
  <c r="I741" i="6"/>
  <c r="I742" i="6"/>
  <c r="K742" i="6"/>
  <c r="L742" i="6"/>
  <c r="I743" i="6"/>
  <c r="K743" i="6"/>
  <c r="L743" i="6"/>
  <c r="I744" i="6"/>
  <c r="K744" i="6"/>
  <c r="L744" i="6"/>
  <c r="I745" i="6"/>
  <c r="K745" i="6"/>
  <c r="L745" i="6"/>
  <c r="I746" i="6"/>
  <c r="K746" i="6"/>
  <c r="L746" i="6"/>
  <c r="I747" i="6"/>
  <c r="K747" i="6"/>
  <c r="L747" i="6"/>
  <c r="I748" i="6"/>
  <c r="I749" i="6"/>
  <c r="I750" i="6"/>
  <c r="K750" i="6"/>
  <c r="L750" i="6"/>
  <c r="I751" i="6"/>
  <c r="K751" i="6"/>
  <c r="L751" i="6"/>
  <c r="I752" i="6"/>
  <c r="K752" i="6"/>
  <c r="L752" i="6"/>
  <c r="I753" i="6"/>
  <c r="K753" i="6"/>
  <c r="L753" i="6"/>
  <c r="I754" i="6"/>
  <c r="K754" i="6"/>
  <c r="L754" i="6"/>
  <c r="I755" i="6"/>
  <c r="K755" i="6"/>
  <c r="L755" i="6"/>
  <c r="I756" i="6"/>
  <c r="I757" i="6"/>
  <c r="I758" i="6"/>
  <c r="K758" i="6"/>
  <c r="L758" i="6"/>
  <c r="I759" i="6"/>
  <c r="K759" i="6"/>
  <c r="L759" i="6"/>
  <c r="I760" i="6"/>
  <c r="K760" i="6"/>
  <c r="L760" i="6"/>
  <c r="I761" i="6"/>
  <c r="K761" i="6"/>
  <c r="L761" i="6"/>
  <c r="I762" i="6"/>
  <c r="K762" i="6"/>
  <c r="L762" i="6"/>
  <c r="I763" i="6"/>
  <c r="K763" i="6"/>
  <c r="L763" i="6"/>
  <c r="I764" i="6"/>
  <c r="K764" i="6"/>
  <c r="L764" i="6"/>
  <c r="I765" i="6"/>
  <c r="I766" i="6"/>
  <c r="K766" i="6"/>
  <c r="L766" i="6"/>
  <c r="I767" i="6"/>
  <c r="K767" i="6"/>
  <c r="L767" i="6"/>
  <c r="I768" i="6"/>
  <c r="K768" i="6"/>
  <c r="L768" i="6"/>
  <c r="I769" i="6"/>
  <c r="K769" i="6"/>
  <c r="L769" i="6"/>
  <c r="I770" i="6"/>
  <c r="K770" i="6"/>
  <c r="L770" i="6"/>
  <c r="I771" i="6"/>
  <c r="K771" i="6"/>
  <c r="L771" i="6"/>
  <c r="I772" i="6"/>
  <c r="K772" i="6"/>
  <c r="L772" i="6"/>
  <c r="I773" i="6"/>
  <c r="I774" i="6"/>
  <c r="K774" i="6"/>
  <c r="L774" i="6"/>
  <c r="I775" i="6"/>
  <c r="K775" i="6"/>
  <c r="L775" i="6"/>
  <c r="I776" i="6"/>
  <c r="K776" i="6"/>
  <c r="L776" i="6"/>
  <c r="I777" i="6"/>
  <c r="K777" i="6"/>
  <c r="L777" i="6"/>
  <c r="I778" i="6"/>
  <c r="K778" i="6"/>
  <c r="L778" i="6"/>
  <c r="I779" i="6"/>
  <c r="K779" i="6"/>
  <c r="L779" i="6"/>
  <c r="I780" i="6"/>
  <c r="K780" i="6"/>
  <c r="L780" i="6"/>
  <c r="I781" i="6"/>
  <c r="I782" i="6"/>
  <c r="K782" i="6"/>
  <c r="L782" i="6"/>
  <c r="I783" i="6"/>
  <c r="K783" i="6"/>
  <c r="L783" i="6"/>
  <c r="I784" i="6"/>
  <c r="K784" i="6"/>
  <c r="L784" i="6"/>
  <c r="I785" i="6"/>
  <c r="K785" i="6"/>
  <c r="L785" i="6"/>
  <c r="I786" i="6"/>
  <c r="K786" i="6"/>
  <c r="L786" i="6"/>
  <c r="I787" i="6"/>
  <c r="K787" i="6"/>
  <c r="L787" i="6"/>
  <c r="I788" i="6"/>
  <c r="K788" i="6"/>
  <c r="L788" i="6"/>
  <c r="I789" i="6"/>
  <c r="I790" i="6"/>
  <c r="K790" i="6"/>
  <c r="L790" i="6"/>
  <c r="I791" i="6"/>
  <c r="K791" i="6"/>
  <c r="L791" i="6"/>
  <c r="I792" i="6"/>
  <c r="K792" i="6"/>
  <c r="L792" i="6"/>
  <c r="I793" i="6"/>
  <c r="K793" i="6"/>
  <c r="L793" i="6"/>
  <c r="I794" i="6"/>
  <c r="K794" i="6"/>
  <c r="L794" i="6"/>
  <c r="I795" i="6"/>
  <c r="K795" i="6"/>
  <c r="L795" i="6"/>
  <c r="I501" i="6"/>
  <c r="K789" i="6"/>
  <c r="L789" i="6"/>
  <c r="K781" i="6"/>
  <c r="L781" i="6"/>
  <c r="K773" i="6"/>
  <c r="L773" i="6"/>
  <c r="K765" i="6"/>
  <c r="L765" i="6"/>
  <c r="K757" i="6"/>
  <c r="L757" i="6"/>
  <c r="K749" i="6"/>
  <c r="L749" i="6"/>
  <c r="K741" i="6"/>
  <c r="L741" i="6"/>
  <c r="K733" i="6"/>
  <c r="L733" i="6"/>
  <c r="K725" i="6"/>
  <c r="L725" i="6"/>
  <c r="K717" i="6"/>
  <c r="L717" i="6"/>
  <c r="K709" i="6"/>
  <c r="L709" i="6"/>
  <c r="K701" i="6"/>
  <c r="L701" i="6"/>
  <c r="K693" i="6"/>
  <c r="L693" i="6"/>
  <c r="K501" i="6"/>
  <c r="L501" i="6"/>
  <c r="K756" i="6"/>
  <c r="L756" i="6"/>
  <c r="K748" i="6"/>
  <c r="L748" i="6"/>
  <c r="K740" i="6"/>
  <c r="L740" i="6"/>
  <c r="K732" i="6"/>
  <c r="L732" i="6"/>
  <c r="K724" i="6"/>
  <c r="L724" i="6"/>
  <c r="K716" i="6"/>
  <c r="L716" i="6"/>
  <c r="K708" i="6"/>
  <c r="L708" i="6"/>
  <c r="K700" i="6"/>
  <c r="L700" i="6"/>
  <c r="K692" i="6"/>
  <c r="L692" i="6"/>
  <c r="K680" i="6"/>
  <c r="L680" i="6"/>
  <c r="K672" i="6"/>
  <c r="L672" i="6"/>
  <c r="K664" i="6"/>
  <c r="L664" i="6"/>
  <c r="K656" i="6"/>
  <c r="L656" i="6"/>
  <c r="K648" i="6"/>
  <c r="L648" i="6"/>
  <c r="K640" i="6"/>
  <c r="L640" i="6"/>
  <c r="K632" i="6"/>
  <c r="L632" i="6"/>
  <c r="K624" i="6"/>
  <c r="L624" i="6"/>
  <c r="K616" i="6"/>
  <c r="L616" i="6"/>
  <c r="K608" i="6"/>
  <c r="L608" i="6"/>
  <c r="K600" i="6"/>
  <c r="L600" i="6"/>
  <c r="K592" i="6"/>
  <c r="L592" i="6"/>
  <c r="K584" i="6"/>
  <c r="L584" i="6"/>
  <c r="K576" i="6"/>
  <c r="L576" i="6"/>
  <c r="K568" i="6"/>
  <c r="L568" i="6"/>
  <c r="K560" i="6"/>
  <c r="L560" i="6"/>
  <c r="K552" i="6"/>
  <c r="L552" i="6"/>
  <c r="K544" i="6"/>
  <c r="L544" i="6"/>
  <c r="K536" i="6"/>
  <c r="L536" i="6"/>
  <c r="K528" i="6"/>
  <c r="L528" i="6"/>
  <c r="K520" i="6"/>
  <c r="L520" i="6"/>
  <c r="K512" i="6"/>
  <c r="L512" i="6"/>
  <c r="K504" i="6"/>
  <c r="L504" i="6"/>
  <c r="K685" i="6"/>
  <c r="L685" i="6"/>
  <c r="K677" i="6"/>
  <c r="L677" i="6"/>
  <c r="K669" i="6"/>
  <c r="L669" i="6"/>
  <c r="K661" i="6"/>
  <c r="L661" i="6"/>
  <c r="K653" i="6"/>
  <c r="L653" i="6"/>
  <c r="K645" i="6"/>
  <c r="L645" i="6"/>
  <c r="K637" i="6"/>
  <c r="L637" i="6"/>
  <c r="K629" i="6"/>
  <c r="L629" i="6"/>
  <c r="K621" i="6"/>
  <c r="L621" i="6"/>
  <c r="K613" i="6"/>
  <c r="L613" i="6"/>
  <c r="K605" i="6"/>
  <c r="L605" i="6"/>
  <c r="K597" i="6"/>
  <c r="L597" i="6"/>
  <c r="K589" i="6"/>
  <c r="L589" i="6"/>
  <c r="K581" i="6"/>
  <c r="L581" i="6"/>
  <c r="K573" i="6"/>
  <c r="L573" i="6"/>
  <c r="K565" i="6"/>
  <c r="L565" i="6"/>
  <c r="K557" i="6"/>
  <c r="L557" i="6"/>
  <c r="K549" i="6"/>
  <c r="L549" i="6"/>
  <c r="K541" i="6"/>
  <c r="L541" i="6"/>
  <c r="K533" i="6"/>
  <c r="L533" i="6"/>
  <c r="K525" i="6"/>
  <c r="L525" i="6"/>
  <c r="K517" i="6"/>
  <c r="L517" i="6"/>
  <c r="K509" i="6"/>
  <c r="L509" i="6"/>
  <c r="K684" i="6"/>
  <c r="L684" i="6"/>
  <c r="K676" i="6"/>
  <c r="L676" i="6"/>
  <c r="K668" i="6"/>
  <c r="L668" i="6"/>
  <c r="K660" i="6"/>
  <c r="L660" i="6"/>
  <c r="K652" i="6"/>
  <c r="L652" i="6"/>
  <c r="K644" i="6"/>
  <c r="L644" i="6"/>
  <c r="K636" i="6"/>
  <c r="L636" i="6"/>
  <c r="K628" i="6"/>
  <c r="L628" i="6"/>
  <c r="K620" i="6"/>
  <c r="L620" i="6"/>
  <c r="K612" i="6"/>
  <c r="L612" i="6"/>
  <c r="K604" i="6"/>
  <c r="L604" i="6"/>
  <c r="K596" i="6"/>
  <c r="L596" i="6"/>
  <c r="K588" i="6"/>
  <c r="L588" i="6"/>
  <c r="K580" i="6"/>
  <c r="L580" i="6"/>
  <c r="K572" i="6"/>
  <c r="L572" i="6"/>
  <c r="K564" i="6"/>
  <c r="L564" i="6"/>
  <c r="K556" i="6"/>
  <c r="L556" i="6"/>
  <c r="K548" i="6"/>
  <c r="L548" i="6"/>
  <c r="K540" i="6"/>
  <c r="L540" i="6"/>
  <c r="K532" i="6"/>
  <c r="L532" i="6"/>
  <c r="K524" i="6"/>
  <c r="L524" i="6"/>
  <c r="K516" i="6"/>
  <c r="L516" i="6"/>
  <c r="K508" i="6"/>
  <c r="L508"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<sst xmlns="http://schemas.openxmlformats.org/spreadsheetml/2006/main" count="12653" uniqueCount="1820">
  <si>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</si>
  <si>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</si>
  <si>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</si>
  <si>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</si>
  <si>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</si>
  <si>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</si>
  <si>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</si>
  <si>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</si>
  <si>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</si>
  <si>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</si>
  <si>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</si>
  <si>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</si>
  <si>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</si>
  <si>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</si>
  <si>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</si>
  <si>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</si>
  <si>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</si>
  <si>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</si>
  <si>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</si>
  <si>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</si>
  <si>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</si>
  <si>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</si>
  <si>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</si>
  <si>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</si>
  <si>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</si>
  <si>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</si>
  <si>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</si>
  <si>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</si>
  <si>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</si>
  <si>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</si>
  <si>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</si>
  <si>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</si>
  <si>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</si>
  <si>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</si>
  <si>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</si>
  <si>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</si>
  <si>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</si>
  <si>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</si>
  <si>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</si>
  <si>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</si>
  <si>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</si>
  <si>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</si>
  <si>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</si>
  <si>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</si>
  <si>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</si>
  <si>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</si>
  <si>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</si>
  <si>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</si>
  <si>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</si>
  <si>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</si>
  <si>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</si>
  <si>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</si>
  <si>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</si>
  <si>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</si>
  <si>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</si>
  <si>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</si>
  <si>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</si>
  <si>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</si>
  <si>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</si>
  <si>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</si>
  <si>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</si>
  <si>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</si>
  <si>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</si>
  <si>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</si>
  <si>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</si>
  <si>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</si>
  <si>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</si>
  <si>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</si>
  <si>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</si>
  <si>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</si>
  <si>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</si>
  <si>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</si>
  <si>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</si>
  <si>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</si>
  <si>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</si>
  <si>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</si>
  <si>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</si>
  <si>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</si>
  <si>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</si>
  <si>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</si>
  <si>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</si>
  <si>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</si>
  <si>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</si>
  <si>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</si>
  <si>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</si>
  <si>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</si>
  <si>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</si>
  <si>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</si>
  <si>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</si>
  <si>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</si>
  <si>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</si>
  <si>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</si>
  <si>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</si>
  <si>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</si>
  <si>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</si>
  <si>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</si>
  <si>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</si>
  <si>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</si>
  <si>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</si>
  <si>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</si>
  <si>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</si>
  <si>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</si>
  <si>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</si>
  <si>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</si>
  <si>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</si>
  <si>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</si>
  <si>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</si>
  <si>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</si>
  <si>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</si>
  <si>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</si>
  <si>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</si>
  <si>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</si>
  <si>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</si>
  <si>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</si>
  <si>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</si>
  <si>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</si>
  <si>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</si>
  <si>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</si>
  <si>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</si>
  <si>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</si>
  <si>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</si>
  <si>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</si>
  <si>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</si>
  <si>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</si>
  <si>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</si>
  <si>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</si>
  <si>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</si>
  <si>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</si>
  <si>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</si>
  <si>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</si>
  <si>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</si>
  <si>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</si>
  <si>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</si>
  <si>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</si>
  <si>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</si>
  <si>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</si>
  <si>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</si>
  <si>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</si>
  <si>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</si>
  <si>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</si>
  <si>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</si>
  <si>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</si>
  <si>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</si>
  <si>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</si>
  <si>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</si>
  <si>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</si>
  <si>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</si>
  <si>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</si>
  <si>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</si>
  <si>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</si>
  <si>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</si>
  <si>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</si>
  <si>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</si>
  <si>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</si>
  <si>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</si>
  <si>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</si>
  <si>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</si>
  <si>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</si>
  <si>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</si>
  <si>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</si>
  <si>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</si>
  <si>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</si>
  <si>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</si>
  <si>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</si>
  <si>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</si>
  <si>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</si>
  <si>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</si>
  <si>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</si>
  <si>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</si>
  <si>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</si>
  <si>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</si>
  <si>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</si>
  <si>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</si>
  <si>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</si>
  <si>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</si>
  <si>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</si>
  <si>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</si>
  <si>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</si>
  <si>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</si>
  <si>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</si>
  <si>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</si>
  <si>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</si>
  <si>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</si>
  <si>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</si>
  <si>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</si>
  <si>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</si>
  <si>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</si>
  <si>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</si>
  <si>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</si>
  <si>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</si>
  <si>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</si>
  <si>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</si>
  <si>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</si>
  <si>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</si>
  <si>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</si>
  <si>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</si>
  <si>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</si>
  <si>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</si>
  <si>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</si>
  <si>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</si>
  <si>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</si>
  <si>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</si>
  <si>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</si>
  <si>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</si>
  <si>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</si>
  <si>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</si>
  <si>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</si>
  <si>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</si>
  <si>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</si>
  <si>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</si>
  <si>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</si>
  <si>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</si>
  <si>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</si>
  <si>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</si>
  <si>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</si>
  <si>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</si>
  <si>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</si>
  <si>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</si>
  <si>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</si>
  <si>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</si>
  <si>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</si>
  <si>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</si>
  <si>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</si>
  <si>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</si>
  <si>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</si>
  <si>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</si>
  <si>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</si>
  <si>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</si>
  <si>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</si>
  <si>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</si>
  <si>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</si>
  <si>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</si>
  <si>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</si>
  <si>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</si>
  <si>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</si>
  <si>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</si>
  <si>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</si>
  <si>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</si>
  <si>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</si>
  <si>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</si>
  <si>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</si>
  <si>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</si>
  <si>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</si>
  <si>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</si>
  <si>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</si>
  <si>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</si>
  <si>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</si>
  <si>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</si>
  <si>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</si>
  <si>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</si>
  <si>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</si>
  <si>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</si>
  <si>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</si>
  <si>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</si>
  <si>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</si>
  <si>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</si>
  <si>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</si>
  <si>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</si>
  <si>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</si>
  <si>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</si>
  <si>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</si>
  <si>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</si>
  <si>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</si>
  <si>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</si>
  <si>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</si>
  <si>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</si>
  <si>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</si>
  <si>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</si>
  <si>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</si>
  <si>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</si>
  <si>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</si>
  <si>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</si>
  <si>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</si>
  <si>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</si>
  <si>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</si>
  <si>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</si>
  <si>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</si>
  <si>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</si>
  <si>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</si>
  <si>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</si>
  <si>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</si>
  <si>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</si>
  <si>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</si>
  <si>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</si>
  <si>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</si>
  <si>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</si>
  <si>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</si>
  <si>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</si>
  <si>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</si>
  <si>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</si>
  <si>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</si>
  <si>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</si>
  <si>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</si>
  <si>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</si>
  <si>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</si>
  <si>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</si>
  <si>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</si>
  <si>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</si>
  <si>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</si>
  <si>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</si>
  <si>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</si>
  <si>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</si>
  <si>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</si>
  <si>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</si>
  <si>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</si>
  <si>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</si>
  <si>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</si>
  <si>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</si>
  <si>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</si>
  <si>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</si>
  <si>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</si>
  <si>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</si>
  <si>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</si>
  <si>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</si>
  <si>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</si>
  <si>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</si>
  <si>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</si>
  <si>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</si>
  <si>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</si>
  <si>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</si>
  <si>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</si>
  <si>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</si>
  <si>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</si>
  <si>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</si>
  <si>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</si>
  <si>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</si>
  <si>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</si>
  <si>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</si>
  <si>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</si>
  <si>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</si>
  <si>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</si>
  <si>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</si>
  <si>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</si>
  <si>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</si>
  <si>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</si>
  <si>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</si>
  <si>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</si>
  <si>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</si>
  <si>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</si>
  <si>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</si>
  <si>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</si>
  <si>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</si>
  <si>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</si>
  <si>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</si>
  <si>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</si>
  <si>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</si>
  <si>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</si>
  <si>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</si>
  <si>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</si>
  <si>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</si>
  <si>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</si>
  <si>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</si>
  <si>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</si>
  <si>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</si>
  <si>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</si>
  <si>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</si>
  <si>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</si>
  <si>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</si>
  <si>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</si>
  <si>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</si>
  <si>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</si>
  <si>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</si>
  <si>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</si>
  <si>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</si>
  <si>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</si>
  <si>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</si>
  <si>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</si>
  <si>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</si>
  <si>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</si>
  <si>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</si>
  <si>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</si>
  <si>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</si>
  <si>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</si>
  <si>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</si>
  <si>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</si>
  <si>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</si>
  <si>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</si>
  <si>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</si>
  <si>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</si>
  <si>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</si>
  <si>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</si>
  <si>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</si>
  <si>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</si>
  <si>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</si>
  <si>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</si>
  <si>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</si>
  <si>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</si>
  <si>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</si>
  <si>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</si>
  <si>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</si>
  <si>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</si>
  <si>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</si>
  <si>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</si>
  <si>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</si>
  <si>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</si>
  <si>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</si>
  <si>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</si>
  <si>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</si>
  <si>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</si>
  <si>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</si>
  <si>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</si>
  <si>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</si>
  <si>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</si>
  <si>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</si>
  <si>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</si>
  <si>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</si>
  <si>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</si>
  <si>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</si>
  <si>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</si>
  <si>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</si>
  <si>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</si>
  <si>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</si>
  <si>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</si>
  <si>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</si>
  <si>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</si>
  <si>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</si>
  <si>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</si>
  <si>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</si>
  <si>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</si>
  <si>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</si>
  <si>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</si>
  <si>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</si>
  <si>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</si>
  <si>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</si>
  <si>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</si>
  <si>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</si>
  <si>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</si>
  <si>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</si>
  <si>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</si>
  <si>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</si>
  <si>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</si>
  <si>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</si>
  <si>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</si>
  <si>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</si>
  <si>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</si>
  <si>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</si>
  <si>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</si>
  <si>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</si>
  <si>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</si>
  <si>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</si>
  <si>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</si>
  <si>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</si>
  <si>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</si>
  <si>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</si>
  <si>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</si>
  <si>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</si>
  <si>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</si>
  <si>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</si>
  <si>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</si>
  <si>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</si>
  <si>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</si>
  <si>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</si>
  <si>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</si>
  <si>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</si>
  <si>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</si>
  <si>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</si>
  <si>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</si>
  <si>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</si>
  <si>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</si>
  <si>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</si>
  <si>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</si>
  <si>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</si>
  <si>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</si>
  <si>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</si>
  <si>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</si>
  <si>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</si>
  <si>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</si>
  <si>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</si>
  <si>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</si>
  <si>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</si>
  <si>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</si>
  <si>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</si>
  <si>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</si>
  <si>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</si>
  <si>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</si>
  <si>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</si>
  <si>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</si>
  <si>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</si>
  <si>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</si>
  <si>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</si>
  <si>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</si>
  <si>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</si>
  <si>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</si>
  <si>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</si>
  <si>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</si>
  <si>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</si>
  <si>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</si>
  <si>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</si>
  <si>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</si>
  <si>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</si>
  <si>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</si>
  <si>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</si>
  <si>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</si>
  <si>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</si>
  <si>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</si>
  <si>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</si>
  <si>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</si>
  <si>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</si>
  <si>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</si>
  <si>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</si>
  <si>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</si>
  <si>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</si>
  <si>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</si>
  <si>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</si>
  <si>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</si>
  <si>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</si>
  <si>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</si>
  <si>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</si>
  <si>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</si>
  <si>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</si>
  <si>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</si>
  <si>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</si>
  <si>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</si>
  <si>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</si>
  <si>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</si>
  <si>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</si>
  <si>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</si>
  <si>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</si>
  <si>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</si>
  <si>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</si>
  <si>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</si>
  <si>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</si>
  <si>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</si>
  <si>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</si>
  <si>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</si>
  <si>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</si>
  <si>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</si>
  <si>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</si>
  <si>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</si>
  <si>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</si>
  <si>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</si>
  <si>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</si>
  <si>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</si>
  <si>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</si>
  <si>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</si>
  <si>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</si>
  <si>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</si>
  <si>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</si>
  <si>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</si>
  <si>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</si>
  <si>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</si>
  <si>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</si>
  <si>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</si>
  <si>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</si>
  <si>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</si>
  <si>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</si>
  <si>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</si>
  <si>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</si>
  <si>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</si>
  <si>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</si>
  <si>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</si>
  <si>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</si>
  <si>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</si>
  <si>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</si>
  <si>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</si>
  <si>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</si>
  <si>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</si>
  <si>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</si>
  <si>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</si>
  <si>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</si>
  <si>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</si>
  <si>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</si>
  <si>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</si>
  <si>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</si>
  <si>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</si>
  <si>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</si>
  <si>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</si>
  <si>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</si>
  <si>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</si>
  <si>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</si>
  <si>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</si>
  <si>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</si>
  <si>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</si>
  <si>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</si>
  <si>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</si>
  <si>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</si>
  <si>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</si>
  <si>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</si>
  <si>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</si>
  <si>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</si>
  <si>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</si>
  <si>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</si>
  <si>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</si>
  <si>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</si>
  <si>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</si>
  <si>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</si>
  <si>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</si>
  <si>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</si>
  <si>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</si>
  <si>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</si>
  <si>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</si>
  <si>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</si>
  <si>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</si>
  <si>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</si>
  <si>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</si>
  <si>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</si>
  <si>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</si>
  <si>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</si>
  <si>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</si>
  <si>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</si>
  <si>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</si>
  <si>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</si>
  <si>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</si>
  <si>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</si>
  <si>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</si>
  <si>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</si>
  <si>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</si>
  <si>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</si>
  <si>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</si>
  <si>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</si>
  <si>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</si>
  <si>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</si>
  <si>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</si>
  <si>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</si>
  <si>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</si>
  <si>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</si>
  <si>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</si>
  <si>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</si>
  <si>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</si>
  <si>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</si>
  <si>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</si>
  <si>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</si>
  <si>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</si>
  <si>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</si>
  <si>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</si>
  <si>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</si>
  <si>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</si>
  <si>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</si>
  <si>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</si>
  <si>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</si>
  <si>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</si>
  <si>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</si>
  <si>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</si>
  <si>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</si>
  <si>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</si>
  <si>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</si>
  <si>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</si>
  <si>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</si>
  <si>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</si>
  <si>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</si>
  <si>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</si>
  <si>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</si>
  <si>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</si>
  <si>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</si>
  <si>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</si>
  <si>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</si>
  <si>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</si>
  <si>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</si>
  <si>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</si>
  <si>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</si>
  <si>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</si>
  <si>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</si>
  <si>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</si>
  <si>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</si>
  <si>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</si>
  <si>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</si>
  <si>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</si>
  <si>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</si>
  <si>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</si>
  <si>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</si>
  <si>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</si>
  <si>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</si>
  <si>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</si>
  <si>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</si>
  <si>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</si>
  <si>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</si>
  <si>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</si>
  <si>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</si>
  <si>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</si>
  <si>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</si>
  <si>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</si>
  <si>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</si>
  <si>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</si>
  <si>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</si>
  <si>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</si>
  <si>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</si>
  <si>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</si>
  <si>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</si>
  <si>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</si>
  <si>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</si>
  <si>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</si>
  <si>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</si>
  <si>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</si>
  <si>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</si>
  <si>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</si>
  <si>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</si>
  <si>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</si>
  <si>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</si>
  <si>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</si>
  <si>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</si>
  <si>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</si>
  <si>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</si>
  <si>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</si>
  <si>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</si>
  <si>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</si>
  <si>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</si>
  <si>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</si>
  <si>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</si>
  <si>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</si>
  <si>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</si>
  <si>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</si>
  <si>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</si>
  <si>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</si>
  <si>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</si>
  <si>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</si>
  <si>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</si>
  <si>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</si>
  <si>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</si>
  <si>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</si>
  <si>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</si>
  <si>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</si>
  <si>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</si>
  <si>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</si>
  <si>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</si>
  <si>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</si>
  <si>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</si>
  <si>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</si>
  <si>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</si>
  <si>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</si>
  <si>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</si>
  <si>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</si>
  <si>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</si>
  <si>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</si>
  <si>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</si>
  <si>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</si>
  <si>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</si>
  <si>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</si>
  <si>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</si>
  <si>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</si>
  <si>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</si>
  <si>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</si>
  <si>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</si>
  <si>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</si>
  <si>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</si>
  <si>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</si>
  <si>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</si>
  <si>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</si>
  <si>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</si>
  <si>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</si>
  <si>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</si>
  <si>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</si>
  <si>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</si>
  <si>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</si>
  <si>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</si>
  <si>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</si>
  <si>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</si>
  <si>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</si>
  <si>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</si>
  <si>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</si>
  <si>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</si>
  <si>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</si>
  <si>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</si>
  <si>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</si>
  <si>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</si>
  <si>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</si>
  <si>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</si>
  <si>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</si>
  <si>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</si>
  <si>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</si>
  <si>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</si>
  <si>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</si>
  <si>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</si>
  <si>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</si>
  <si>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</si>
  <si>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</si>
  <si>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</si>
  <si>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</si>
  <si>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</si>
  <si>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</si>
  <si>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</si>
  <si>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</si>
  <si>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</si>
  <si>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</si>
  <si>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</si>
  <si>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</si>
  <si>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</si>
  <si>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</si>
  <si>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</si>
  <si>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</si>
  <si>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</si>
  <si>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</si>
  <si>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</si>
  <si>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</si>
  <si>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</si>
  <si>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</si>
  <si>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</si>
  <si>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</si>
  <si>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</si>
  <si>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</si>
  <si>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</si>
  <si>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</si>
  <si>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</si>
  <si>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</si>
  <si>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</si>
  <si>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</si>
  <si>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</si>
  <si>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</si>
  <si>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</si>
  <si>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</si>
  <si>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</si>
  <si>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</si>
  <si>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</si>
  <si>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</si>
  <si>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</si>
  <si>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</si>
  <si>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</si>
  <si>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</si>
  <si>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</si>
  <si>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</si>
  <si>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</si>
  <si>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</si>
  <si>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</si>
  <si>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</si>
  <si>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</si>
  <si>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</si>
  <si>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</si>
  <si>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</si>
  <si>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</si>
  <si>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</si>
  <si>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</si>
  <si>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</si>
  <si>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</si>
  <si>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</si>
  <si>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</si>
  <si>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</si>
  <si>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</si>
  <si>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</si>
  <si>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</si>
  <si>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</si>
  <si>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</si>
  <si>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</si>
  <si>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</si>
  <si>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</si>
  <si>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</si>
  <si>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</si>
  <si>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</si>
  <si>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</si>
  <si>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</si>
  <si>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</si>
  <si>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</si>
  <si>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</si>
  <si>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</si>
  <si>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</si>
  <si>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</si>
  <si>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</si>
  <si>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</si>
  <si>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</si>
  <si>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</si>
  <si>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</si>
  <si>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</si>
  <si>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</si>
  <si>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</si>
  <si>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</si>
  <si>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</si>
  <si>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</si>
  <si>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</si>
  <si>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</si>
  <si>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</si>
  <si>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</si>
  <si>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</si>
  <si>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</si>
  <si>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</si>
  <si>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</si>
  <si>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</si>
  <si>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</si>
  <si>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</si>
  <si>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</si>
  <si>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</si>
  <si>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</si>
  <si>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</si>
  <si>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</si>
  <si>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</si>
  <si>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</si>
  <si>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</si>
  <si>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</si>
  <si>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</si>
  <si>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</si>
  <si>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</si>
  <si>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</si>
  <si>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</si>
  <si>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</si>
  <si>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</si>
  <si>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</si>
  <si>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</si>
  <si>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</si>
  <si>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</si>
  <si>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</si>
  <si>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</si>
  <si>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</si>
  <si>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</si>
  <si>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</si>
  <si>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</si>
  <si>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</si>
  <si>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</si>
  <si>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</si>
  <si>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</si>
  <si>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</si>
  <si>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</si>
  <si>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</si>
  <si>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</si>
  <si>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</si>
  <si>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</si>
  <si>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</si>
  <si>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</si>
  <si>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</si>
  <si>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</si>
  <si>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</si>
  <si>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</si>
  <si>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</si>
  <si>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</si>
  <si>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</si>
  <si>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</si>
  <si>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</si>
  <si>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</si>
  <si>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</si>
  <si>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</si>
  <si>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</si>
  <si>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</si>
  <si>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</si>
  <si>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</si>
  <si>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</si>
  <si>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</si>
  <si>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</si>
  <si>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</si>
  <si>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</si>
  <si>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</si>
  <si>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</si>
  <si>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</si>
  <si>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</si>
  <si>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</si>
  <si>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</si>
  <si>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</si>
  <si>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</si>
  <si>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</si>
  <si>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</si>
  <si>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</si>
  <si>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</si>
  <si>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</si>
  <si>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</si>
  <si>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</si>
  <si>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</si>
  <si>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</si>
  <si>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</si>
  <si>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</si>
  <si>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</si>
  <si>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</si>
  <si>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</si>
  <si>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</si>
  <si>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</si>
  <si>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</si>
  <si>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</si>
  <si>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</si>
  <si>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</si>
  <si>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</si>
  <si>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</si>
  <si>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</si>
  <si>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</si>
  <si>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</si>
  <si>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</si>
  <si>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</si>
  <si>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</si>
  <si>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</si>
  <si>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</si>
  <si>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</si>
  <si>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</si>
  <si>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</si>
  <si>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</si>
  <si>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</si>
  <si>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</si>
  <si>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</si>
  <si>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</si>
  <si>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</si>
  <si>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</si>
  <si>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</si>
  <si>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</si>
  <si>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</si>
  <si>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</si>
  <si>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</si>
  <si>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</si>
  <si>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</si>
  <si>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</si>
  <si>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</si>
  <si>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</si>
  <si>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</si>
  <si>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</si>
  <si>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</si>
  <si>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</si>
  <si>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</si>
  <si>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</si>
  <si>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</si>
  <si>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</si>
  <si>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</si>
  <si>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</si>
  <si>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</si>
  <si>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</si>
  <si>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</si>
  <si>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</si>
  <si>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</si>
  <si>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</si>
  <si>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</si>
  <si>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</si>
  <si>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</si>
  <si>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</si>
  <si>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</si>
  <si>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</si>
  <si>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</si>
  <si>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</si>
  <si>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</si>
  <si>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</si>
  <si>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</si>
  <si>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</si>
  <si>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</si>
  <si>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</si>
  <si>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</si>
  <si>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</si>
  <si>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</si>
  <si>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</si>
  <si>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</si>
  <si>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</si>
  <si>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</si>
  <si>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</si>
  <si>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</si>
  <si>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</si>
  <si>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</si>
  <si>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</si>
  <si>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</si>
  <si>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</si>
  <si>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</si>
  <si>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</si>
  <si>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</si>
  <si>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</si>
  <si>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</si>
  <si>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</si>
  <si>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</si>
  <si>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</si>
  <si>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</si>
  <si>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</si>
  <si>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</si>
  <si>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</si>
  <si>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</si>
  <si>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</si>
  <si>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</si>
  <si>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</si>
  <si>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</si>
  <si>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</si>
  <si>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</si>
  <si>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</si>
  <si>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</si>
  <si>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</si>
  <si>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</si>
  <si>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</si>
  <si>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</si>
  <si>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</si>
  <si>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</si>
  <si>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</si>
  <si>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</si>
  <si>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</si>
  <si>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</si>
  <si>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</si>
  <si>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</si>
  <si>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</si>
  <si>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</si>
  <si>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</si>
  <si>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</si>
  <si>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</si>
  <si>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</si>
  <si>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</si>
  <si>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</si>
  <si>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</si>
  <si>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</si>
  <si>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</si>
  <si>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</si>
  <si>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</si>
  <si>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</si>
  <si>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</si>
  <si>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</si>
  <si>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</si>
  <si>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</si>
  <si>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</si>
  <si>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</si>
  <si>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</si>
  <si>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</si>
  <si>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</si>
  <si>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</si>
  <si>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</si>
  <si>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</si>
  <si>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</si>
  <si>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</si>
  <si>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</si>
  <si>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</si>
  <si>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</si>
  <si>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</si>
  <si>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</si>
  <si>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</si>
  <si>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</si>
  <si>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</si>
  <si>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</si>
  <si>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</si>
  <si>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</si>
  <si>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</si>
  <si>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</si>
  <si>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</si>
  <si>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</si>
  <si>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</si>
  <si>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</si>
  <si>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</si>
  <si>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</si>
  <si>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</si>
  <si>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</si>
  <si>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</si>
  <si>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</si>
  <si>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</si>
  <si>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</si>
  <si>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</si>
  <si>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</si>
  <si>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</si>
  <si>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</si>
  <si>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</si>
  <si>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</si>
  <si>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</si>
  <si>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</si>
  <si>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</si>
  <si>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</si>
  <si>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</si>
  <si>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</si>
  <si>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</si>
  <si>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</si>
  <si>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</si>
  <si>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</si>
  <si>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</si>
  <si>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</si>
  <si>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</si>
  <si>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</si>
  <si>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</si>
  <si>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</si>
  <si>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</si>
  <si>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</si>
  <si>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</si>
  <si>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</si>
  <si>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</si>
  <si>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</si>
  <si>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</si>
  <si>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</si>
  <si>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</si>
  <si>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</si>
  <si>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</si>
  <si>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</si>
  <si>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</si>
  <si>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</si>
  <si>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</si>
  <si>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</si>
  <si>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</si>
  <si>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</si>
  <si>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</si>
  <si>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</si>
  <si>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</si>
  <si>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</si>
  <si>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</si>
  <si>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</si>
  <si>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</si>
  <si>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</si>
  <si>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</si>
  <si>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</si>
  <si>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</si>
  <si>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</si>
  <si>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</si>
  <si>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</si>
  <si>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</si>
  <si>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</si>
  <si>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</si>
  <si>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</si>
  <si>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</si>
  <si>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</si>
  <si>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</si>
  <si>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</si>
  <si>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</si>
  <si>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</si>
  <si>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</si>
  <si>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</si>
  <si>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</si>
  <si>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</si>
  <si>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</si>
  <si>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</si>
  <si>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</si>
  <si>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</si>
  <si>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</si>
  <si>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</si>
  <si>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</si>
  <si>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</si>
  <si>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</si>
  <si>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</si>
  <si>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</si>
  <si>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</si>
  <si>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</si>
  <si>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</si>
  <si>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</si>
  <si>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</si>
  <si>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</si>
  <si>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</si>
  <si>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</si>
  <si>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</si>
  <si>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</si>
  <si>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</si>
  <si>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</si>
  <si>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</si>
  <si>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</si>
  <si>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</si>
  <si>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</si>
  <si>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</si>
  <si>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</si>
  <si>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</si>
  <si>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</si>
  <si>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</si>
  <si>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</si>
  <si>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</si>
  <si>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</si>
  <si>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</si>
  <si>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</si>
  <si>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</si>
  <si>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</si>
  <si>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</si>
  <si>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</si>
  <si>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</si>
  <si>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</si>
  <si>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</si>
  <si>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</si>
  <si>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</si>
  <si>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</si>
  <si>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</si>
  <si>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</si>
  <si>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</si>
  <si>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</si>
  <si>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</si>
  <si>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</si>
  <si>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</si>
  <si>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</si>
  <si>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</si>
  <si>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</si>
  <si>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</si>
  <si>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</si>
  <si>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</si>
  <si>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</si>
  <si>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</si>
  <si>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</si>
  <si>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</si>
  <si>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</si>
  <si>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</si>
  <si>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</si>
  <si>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</si>
  <si>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</si>
  <si>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</si>
  <si>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</si>
  <si>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</si>
  <si>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</si>
  <si>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</si>
  <si>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</si>
  <si>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</si>
  <si>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</si>
  <si>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</si>
  <si>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</si>
  <si>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</si>
  <si>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</si>
  <si>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</si>
  <si>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</si>
  <si>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</si>
  <si>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</si>
  <si>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</si>
  <si>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</si>
  <si>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</si>
  <si>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</si>
  <si>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</si>
  <si>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</si>
  <si>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</si>
  <si>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</si>
  <si>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</si>
  <si>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</si>
  <si>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</si>
  <si>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</si>
  <si>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</si>
  <si>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</si>
  <si>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</si>
  <si>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</si>
  <si>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</si>
  <si>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</si>
  <si>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</si>
  <si>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</si>
  <si>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</si>
  <si>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</si>
  <si>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</si>
  <si>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</si>
  <si>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</si>
  <si>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</si>
  <si>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</si>
  <si>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</si>
  <si>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</si>
  <si>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</si>
  <si>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</si>
  <si>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</si>
  <si>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</si>
  <si>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</si>
  <si>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</si>
  <si>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</si>
  <si>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</si>
  <si>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</si>
  <si>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</si>
  <si>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</si>
  <si>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</si>
  <si>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</si>
  <si>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</si>
  <si>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</si>
  <si>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</si>
  <si>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</si>
  <si>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</si>
  <si>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</si>
  <si>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</si>
  <si>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</si>
  <si>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</si>
  <si>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</si>
  <si>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</si>
  <si>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</si>
  <si>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</si>
  <si>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</si>
  <si>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</si>
  <si>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</si>
  <si>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</si>
  <si>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</si>
  <si>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</si>
  <si>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</si>
  <si>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</si>
  <si>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</si>
  <si>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</si>
  <si>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</si>
  <si>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</si>
  <si>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</si>
  <si>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</si>
  <si>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</si>
  <si>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</si>
  <si>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</si>
  <si>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</si>
  <si>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</si>
  <si>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</si>
  <si>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</si>
  <si>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</si>
  <si>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</si>
  <si>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</si>
  <si>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</si>
  <si>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</si>
  <si>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</si>
  <si>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</si>
  <si>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</si>
  <si>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</si>
  <si>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</si>
  <si>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</si>
  <si>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</si>
  <si>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</si>
  <si>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</si>
  <si>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</si>
  <si>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</si>
  <si>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</si>
  <si>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</si>
  <si>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</si>
  <si>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</si>
  <si>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</si>
  <si>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</si>
  <si>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</si>
  <si>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</si>
  <si>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</si>
  <si>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</si>
  <si>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</si>
  <si>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</si>
  <si>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</si>
  <si>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</si>
  <si>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</si>
  <si>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</si>
  <si>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</si>
  <si>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</si>
  <si>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</si>
  <si>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</si>
  <si>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</si>
  <si>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</si>
  <si>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</si>
  <si>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</si>
  <si>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</si>
  <si>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</si>
  <si>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</si>
  <si>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</si>
  <si>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</si>
  <si>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</si>
  <si>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</si>
  <si>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</si>
  <si>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</si>
  <si>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</si>
  <si>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</si>
  <si>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</si>
  <si>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</si>
  <si>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</si>
  <si>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</si>
  <si>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</si>
  <si>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</si>
  <si>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</si>
  <si>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</si>
  <si>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</si>
  <si>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</si>
  <si>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</si>
  <si>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</si>
  <si>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</si>
  <si>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</si>
  <si>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</si>
  <si>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</si>
  <si>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</si>
  <si>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</si>
  <si>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</si>
  <si>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</si>
  <si>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</si>
  <si>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</si>
  <si>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</si>
  <si>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</si>
  <si>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</si>
  <si>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</si>
  <si>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</si>
  <si>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</si>
  <si>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</si>
  <si>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</si>
  <si>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</si>
  <si>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</si>
  <si>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</si>
  <si>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</si>
  <si>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</si>
  <si>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</si>
  <si>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</si>
  <si>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</si>
  <si>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</si>
  <si>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</si>
  <si>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</si>
  <si>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</si>
  <si>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</si>
  <si>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</si>
  <si>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</si>
  <si>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</si>
  <si>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</si>
  <si>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</si>
  <si>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</si>
  <si>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</si>
  <si>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</si>
  <si>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</si>
  <si>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</si>
  <si>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</si>
  <si>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</si>
  <si>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</si>
  <si>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</si>
  <si>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</si>
  <si>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</si>
  <si>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</si>
  <si>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</si>
  <si>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</si>
  <si>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</si>
  <si>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</si>
  <si>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</si>
  <si>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</si>
  <si>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</si>
  <si>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</si>
  <si>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</si>
  <si>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</si>
  <si>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</si>
  <si>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</si>
  <si>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</si>
  <si>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</si>
  <si>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</si>
  <si>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</si>
  <si>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</si>
  <si>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</si>
  <si>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</si>
  <si>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</si>
  <si>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</si>
  <si>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</si>
  <si>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</si>
  <si>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</si>
  <si>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</si>
  <si>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</si>
  <si>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</si>
  <si>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</si>
  <si>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</si>
  <si>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</si>
  <si>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</si>
  <si>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</si>
  <si>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</si>
  <si>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</si>
  <si>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</si>
  <si>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</si>
  <si>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</si>
  <si>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</si>
  <si>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</si>
  <si>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</si>
  <si>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</si>
  <si>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</si>
  <si>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</si>
  <si>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</si>
  <si>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</si>
  <si>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</si>
  <si>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</si>
  <si>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</si>
  <si>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</si>
  <si>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</si>
  <si>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</si>
  <si>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</si>
  <si>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</si>
  <si>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</si>
  <si>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</si>
  <si>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</si>
  <si>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</si>
  <si>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</si>
  <si>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</si>
  <si>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</si>
  <si>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</si>
  <si>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</si>
  <si>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</si>
  <si>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</si>
  <si>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</si>
  <si>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</si>
  <si>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</si>
  <si>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</si>
  <si>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</si>
  <si>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</si>
  <si>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</si>
  <si>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</si>
  <si>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</si>
  <si>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</si>
  <si>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</si>
  <si>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</si>
  <si>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</si>
  <si>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</si>
  <si>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</si>
  <si>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</si>
  <si>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</si>
  <si>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</si>
  <si>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</si>
  <si>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</si>
  <si>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</si>
  <si>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</si>
  <si>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</si>
  <si>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</si>
  <si>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</si>
  <si>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</si>
  <si>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</si>
  <si>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</si>
  <si>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</si>
  <si>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</si>
  <si>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</si>
  <si>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</si>
  <si>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</si>
  <si>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</si>
  <si>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</si>
  <si>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</si>
  <si>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</si>
  <si>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</si>
  <si>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</si>
  <si>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</si>
  <si>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</si>
  <si>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</si>
  <si>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</si>
  <si>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</si>
  <si>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</si>
  <si>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</si>
  <si>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</si>
  <si>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</si>
  <si>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</si>
  <si>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</si>
  <si>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</si>
  <si>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</si>
  <si>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</si>
  <si>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</si>
  <si>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</si>
  <si>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</si>
  <si>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</si>
  <si>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</si>
  <si>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</si>
  <si>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</si>
  <si>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</si>
  <si>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</si>
  <si>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</si>
  <si>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</si>
  <si>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</si>
  <si>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</si>
  <si>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</si>
  <si>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</si>
  <si>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</si>
  <si>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</si>
  <si>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</si>
  <si>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</si>
  <si>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</si>
  <si>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</si>
  <si>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</si>
  <si>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</si>
  <si>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</si>
  <si>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</si>
  <si>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</si>
  <si>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</si>
  <si>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</si>
  <si>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</si>
  <si>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</si>
  <si>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</si>
  <si>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</si>
  <si>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</si>
  <si>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</si>
  <si>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</si>
  <si>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</si>
  <si>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</si>
  <si>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</si>
  <si>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</si>
  <si>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</si>
  <si>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</si>
  <si>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</si>
  <si>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</si>
  <si>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</si>
  <si>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</si>
  <si>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</si>
  <si>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</si>
  <si>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</si>
  <si>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</si>
  <si>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</si>
  <si>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</si>
  <si>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</si>
  <si>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</si>
  <si>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</si>
  <si>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</si>
  <si>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</si>
  <si>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</si>
  <si>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</si>
  <si>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</si>
  <si>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</si>
  <si>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</si>
  <si>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</si>
  <si>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</si>
  <si>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</si>
  <si>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</si>
  <si>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</si>
  <si>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</si>
  <si>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</si>
  <si>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</si>
  <si>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</si>
  <si>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</si>
  <si>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</si>
  <si>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</si>
  <si>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</si>
  <si>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</si>
  <si>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</si>
  <si>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</si>
  <si>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</si>
  <si>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</si>
  <si>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</si>
  <si>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</si>
  <si>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</si>
  <si>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</si>
  <si>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</si>
  <si>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</si>
  <si>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</si>
  <si>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</si>
  <si>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</si>
  <si>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</si>
  <si>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</si>
  <si>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</si>
  <si>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</si>
  <si>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</si>
  <si>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</si>
  <si>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</si>
  <si>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</si>
  <si>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</si>
  <si>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</si>
  <si>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</si>
  <si>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</si>
  <si>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</si>
  <si>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</si>
  <si>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</si>
  <si>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</si>
  <si>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</si>
  <si>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</si>
  <si>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</si>
  <si>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</si>
  <si>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</si>
  <si>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</si>
  <si>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</si>
  <si>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</si>
  <si>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</si>
  <si>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</si>
  <si>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</si>
  <si>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</si>
  <si>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</si>
  <si>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</si>
  <si>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</si>
  <si>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</si>
  <si>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</si>
  <si>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</si>
  <si>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</si>
  <si>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</si>
  <si>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</si>
  <si>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</si>
  <si>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</si>
  <si>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</si>
  <si>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</si>
  <si>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</si>
  <si>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Average Customer-Satis</t>
  </si>
  <si>
    <t>No of Interaction</t>
  </si>
  <si>
    <t>Average -Customer -Satis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</si>
  <si>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</si>
  <si>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</si>
  <si>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</si>
  <si>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</si>
  <si>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</si>
  <si>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</si>
  <si>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</si>
  <si>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</si>
  <si>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</si>
  <si>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</si>
  <si>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</si>
  <si>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</si>
  <si>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</si>
  <si>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</si>
  <si>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</si>
  <si>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</si>
  <si>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</si>
  <si>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</si>
  <si>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</si>
  <si>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</si>
  <si>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</si>
  <si>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</si>
  <si>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</si>
  <si>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</si>
  <si>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</si>
  <si>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</si>
  <si>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</si>
  <si>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</si>
  <si>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</si>
  <si>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</si>
  <si>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</si>
  <si>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</si>
  <si>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</si>
  <si>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</si>
  <si>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</si>
  <si>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</si>
  <si>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</si>
  <si>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</si>
  <si>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</si>
  <si>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</si>
  <si>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</si>
  <si>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</si>
  <si>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</si>
  <si>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</si>
  <si>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</si>
  <si>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</si>
  <si>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</si>
  <si>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</si>
  <si>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</si>
  <si>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</si>
  <si>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</si>
  <si>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</si>
  <si>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</si>
  <si>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</si>
  <si>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</si>
  <si>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</si>
  <si>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</si>
  <si>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</si>
  <si>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</si>
  <si>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</si>
  <si>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</si>
  <si>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</si>
  <si>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</si>
  <si>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</si>
  <si>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</si>
  <si>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</si>
  <si>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</si>
  <si>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</si>
  <si>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</si>
  <si>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</si>
  <si>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</si>
  <si>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</si>
  <si>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</si>
  <si>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</si>
  <si>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</si>
  <si>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</si>
  <si>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</si>
  <si>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</si>
  <si>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</si>
  <si>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</si>
  <si>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</si>
  <si>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</si>
  <si>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</si>
  <si>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</si>
  <si>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Comparision or Interaction intent for orders</t>
  </si>
  <si>
    <t xml:space="preserve"> Agent's Average Customer Satisfaction</t>
  </si>
  <si>
    <t xml:space="preserve"> Agent's No of Interactions with customers</t>
  </si>
  <si>
    <t xml:space="preserve"> Contact Types's No of Interactions </t>
  </si>
  <si>
    <t xml:space="preserve"> Contact Types's Average Customer Satisfaction</t>
  </si>
  <si>
    <t>Day wise Customer No of Interaction</t>
  </si>
  <si>
    <t>Row Labels</t>
  </si>
  <si>
    <t>Overall Sales</t>
  </si>
  <si>
    <t>Average of Amount in Sales</t>
  </si>
  <si>
    <t>Avg Sales Amount</t>
  </si>
  <si>
    <t>100-299</t>
  </si>
  <si>
    <t>300-499</t>
  </si>
  <si>
    <t>500-699</t>
  </si>
  <si>
    <t>700-900</t>
  </si>
  <si>
    <t>Size</t>
  </si>
  <si>
    <t>Count of Sales</t>
  </si>
  <si>
    <t>Trend of  Overall Sales Perday</t>
  </si>
  <si>
    <t>Trend of  Average Sales Perday</t>
  </si>
  <si>
    <t>Salesfor 200$ Buckets</t>
  </si>
  <si>
    <t>No of Sales for200$ Buckets</t>
  </si>
  <si>
    <t>Overall Sales Vs Aveg Sales</t>
  </si>
  <si>
    <t>Revenue-Bef</t>
  </si>
  <si>
    <t>Revenue-Aft</t>
  </si>
  <si>
    <t>Sum of Revenue-Aft</t>
  </si>
  <si>
    <t>Avg Discount</t>
  </si>
  <si>
    <t>Sum of Avg Discount</t>
  </si>
  <si>
    <t>Total Orders</t>
  </si>
  <si>
    <t>Total Revenue</t>
  </si>
  <si>
    <t>Average Revenue</t>
  </si>
  <si>
    <t>Grand Total</t>
  </si>
  <si>
    <t>Count of Revenue-Aft2</t>
  </si>
  <si>
    <t>Count of Avg Discount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</si>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</sst>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
    <numFmt numFmtId="165" formatCode="&quot;₹&quot;\ #,##0.00"/>
  </numFmts>
  <fonts count="4" x14ac:knownFonts="1">
    <font>
      <sz val="11"/>
      <color theme="1"/>
      <name val="Calibri"/>
      <family val="2"/>
      <scheme val="minor"/>
    </font>
    <font>
      <sz val="8"/>
      <name val="Calibri"/>
      <family val="2"/>
      <scheme val="minor"/>
    </font>
    <font>
      <b/>
      <sz val="11"/>
      <color theme="0"/>
      <name val="Calibri"/>
      <family val="2"/>
      <scheme val="minor"/>
    </font>
    <font>
      <sz val="20"/>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CCECFF"/>
        <bgColor indexed="64"/>
      </patternFill>
    </fill>
    <fill>
      <patternFill patternType="solid">
        <fgColor theme="8" tint="0.399975585192419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0" fontId="0" fillId="4" borderId="0" xfId="0" applyFill="1"/>
    <xf numFmtId="0" fontId="0" fillId="5" borderId="0" xfId="0" applyFill="1"/>
    <xf numFmtId="0" fontId="3" fillId="5" borderId="0" xfId="0" applyFont="1" applyFill="1"/>
    <xf numFmtId="164" fontId="0" fillId="0" borderId="0" xfId="0" applyNumberFormat="1"/>
    <xf numFmtId="165" fontId="0" fillId="0" borderId="0" xfId="0" applyNumberFormat="1"/>
    <xf numFmtId="0" fontId="0" fillId="6" borderId="0" xfId="0" applyFill="1"/>
    <xf numFmtId="0" fontId="0" fillId="7" borderId="0" xfId="0" applyFill="1"/>
    <xf numFmtId="0" fontId="0" fillId="0" borderId="0" xfId="0" applyNumberFormat="1"/>
  </cellXfs>
  <cellStyles count="1">
    <cellStyle name="Normal" xfId="0" builtinId="0"/>
  </cellStyles>
  <dxfs count="16">
    <dxf>
      <numFmt numFmtId="0" formatCode="General"/>
    </dxf>
    <dxf>
      <numFmt numFmtId="0" formatCode="General"/>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name val="Castellar"/>
        <family val="1"/>
        <scheme val="none"/>
      </font>
      <border>
        <bottom style="thin">
          <color auto="1"/>
        </bottom>
      </border>
    </dxf>
    <dxf>
      <fill>
        <patternFill patternType="none">
          <bgColor auto="1"/>
        </patternFill>
      </fill>
    </dxf>
    <dxf>
      <font>
        <b/>
        <i val="0"/>
      </font>
      <fill>
        <patternFill>
          <bgColor theme="4" tint="0.79998168889431442"/>
        </patternFill>
      </fill>
    </dxf>
    <dxf>
      <fill>
        <patternFill patternType="none">
          <bgColor auto="1"/>
        </patternFill>
      </fill>
    </dxf>
    <dxf>
      <font>
        <b/>
        <i val="0"/>
      </font>
      <border>
        <bottom style="thin">
          <color auto="1"/>
        </bottom>
      </border>
    </dxf>
    <dxf>
      <fill>
        <patternFill patternType="none">
          <bgColor auto="1"/>
        </patternFill>
      </fill>
    </dxf>
  </dxfs>
  <tableStyles count="5" defaultTableStyle="TableStyleMedium2" defaultPivotStyle="PivotStyleLight16">
    <tableStyle name="Dashboard " pivot="0" table="0" count="3" xr9:uid="{F18D3EA1-AF65-4104-A74C-01E6F95C35B5}">
      <tableStyleElement type="wholeTable" dxfId="15"/>
      <tableStyleElement type="headerRow" dxfId="14"/>
    </tableStyle>
    <tableStyle name="Invisible" pivot="0" table="0" count="0" xr9:uid="{3E1378A3-7D63-4E68-B8CF-E0729F08057B}"/>
    <tableStyle name="Slicer Style 1" pivot="0" table="0" count="4" xr9:uid="{FD94CD80-4657-4560-A312-8EF7E1515316}"/>
    <tableStyle name="Slicer Style 2" pivot="0" table="0" count="6" xr9:uid="{4A8251DA-13E5-4108-97B0-45B8A7AAF173}">
      <tableStyleElement type="wholeTable" dxfId="13"/>
      <tableStyleElement type="headerRow" dxfId="12"/>
    </tableStyle>
    <tableStyle name="Slicer Style 3" pivot="0" table="0" count="6" xr9:uid="{38D3721E-4200-48A9-AD6A-7BD94569B709}">
      <tableStyleElement type="wholeTable" dxfId="11"/>
      <tableStyleElement type="headerRow" dxfId="10"/>
    </tableStyle>
  </tableStyles>
  <colors>
    <mruColors>
      <color rgb="FFCCECFF"/>
      <color rgb="FFFF9966"/>
      <color rgb="FFFFFF99"/>
      <color rgb="FFFFCCFF"/>
    </mruColors>
  </colors>
  <extLst>
    <ext xmlns:x14="http://schemas.microsoft.com/office/spreadsheetml/2009/9/main" uri="{46F421CA-312F-682f-3DD2-61675219B42D}">
      <x14:dxfs count="13">
        <dxf>
          <font>
            <color rgb="FFC00000"/>
          </font>
          <fill>
            <patternFill>
              <bgColor theme="5" tint="0.39994506668294322"/>
            </patternFill>
          </fill>
        </dxf>
        <dxf>
          <fill>
            <patternFill>
              <bgColor theme="5"/>
            </patternFill>
          </fill>
        </dxf>
        <dxf>
          <fill>
            <patternFill>
              <bgColor theme="0" tint="-0.34998626667073579"/>
            </patternFill>
          </fill>
        </dxf>
        <dxf>
          <fill>
            <patternFill>
              <bgColor theme="5" tint="0.79998168889431442"/>
            </patternFill>
          </fill>
        </dxf>
        <dxf>
          <fill>
            <patternFill>
              <bgColor theme="4" tint="0.79998168889431442"/>
            </patternFill>
          </fill>
        </dxf>
        <dxf>
          <fill>
            <patternFill>
              <bgColor theme="4" tint="0.59996337778862885"/>
            </patternFill>
          </fill>
        </dxf>
        <dxf>
          <font>
            <color theme="3" tint="0.59996337778862885"/>
          </font>
          <fill>
            <patternFill>
              <bgColor theme="5" tint="0.59996337778862885"/>
            </patternFill>
          </fill>
        </dxf>
        <dxf>
          <fill>
            <patternFill>
              <bgColor theme="5" tint="0.39994506668294322"/>
            </patternFill>
          </fill>
        </dxf>
        <dxf>
          <fill>
            <patternFill>
              <bgColor theme="4" tint="0.79998168889431442"/>
            </patternFill>
          </fill>
        </dxf>
        <dxf>
          <fill>
            <patternFill>
              <bgColor theme="4" tint="0.59996337778862885"/>
            </patternFill>
          </fill>
        </dxf>
        <dxf>
          <fill>
            <patternFill>
              <bgColor theme="5" tint="0.79998168889431442"/>
            </patternFill>
          </fill>
        </dxf>
        <dxf>
          <fill>
            <patternFill>
              <bgColor theme="5" tint="0.79998168889431442"/>
            </patternFill>
          </fill>
        </dxf>
        <dxf>
          <font>
            <color theme="1"/>
          </font>
          <fill>
            <patternFill>
              <bgColor theme="5" tint="0.59996337778862885"/>
            </patternFill>
          </fill>
        </dxf>
      </x14:dxfs>
    </ext>
    <ext xmlns:x14="http://schemas.microsoft.com/office/spreadsheetml/2009/9/main" uri="{EB79DEF2-80B8-43e5-95BD-54CBDDF9020C}">
      <x14:slicerStyles defaultSlicerStyle="Slicer Style 3">
        <x14:slicerStyle name="Dashboard ">
          <x14:slicerStyleElements>
            <x14:slicerStyleElement type="selectedItemWithNoData" dxfId="12"/>
          </x14:slicerStyleElements>
        </x14:slicerStyle>
        <x14:slicerStyle name="Slicer Style 1">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3">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microsoft.com/office/2017/06/relationships/rdSupportingPropertyBagStructure" Target="richData/rdsupportingpropertybagstructure.xml"/><Relationship Id="rId50" Type="http://schemas.microsoft.com/office/2017/06/relationships/rdRichValueTypes" Target="richData/rdRichValueTyp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microsoft.com/office/2017/06/relationships/rdRichValueStructure" Target="richData/rdrichvaluestructure.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microsoft.com/office/2017/06/relationships/rdArray" Target="richData/rdarray.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4" Type="http://schemas.microsoft.com/office/2017/06/relationships/rdSupportingPropertyBag" Target="richData/rdsupportingpropertybag.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microsoft.com/office/2020/07/relationships/rdRichValueWebImage" Target="richData/rdRichValueWebImage.xml"/><Relationship Id="rId48" Type="http://schemas.microsoft.com/office/2017/06/relationships/rdRichValue" Target="richData/rdrichvalue.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microsoft.com/office/2017/06/relationships/richStyles" Target="richData/richStyles.xml"/><Relationship Id="rId20" Type="http://schemas.openxmlformats.org/officeDocument/2006/relationships/styles" Target="style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Project.xlsx]CS-Pivot!PivotTable1</c:name>
    <c:fmtId val="2"/>
  </c:pivotSource>
  <c:chart>
    <c:title>
      <c:tx>
        <c:strRef>
          <c:f>'CS-Pivot'!$A$2:$D$2</c:f>
          <c:strCache>
            <c:ptCount val="4"/>
            <c:pt idx="0">
              <c:v> Agent's Average Customer Satisfaction</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0495381711178E-2"/>
          <c:y val="0.24443459371014492"/>
          <c:w val="0.95439009236577643"/>
          <c:h val="0.60391578553095682"/>
        </c:manualLayout>
      </c:layout>
      <c:barChart>
        <c:barDir val="col"/>
        <c:grouping val="clustered"/>
        <c:varyColors val="0"/>
        <c:ser>
          <c:idx val="0"/>
          <c:order val="0"/>
          <c:tx>
            <c:strRef>
              <c:f>'CS-Pivot'!$A$2:$D$2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'CS-Pivot'!$A$2:$D$2</c:f>
              <c:strCache>
                <c:ptCount val="3"/>
                <c:pt idx="0">
                  <c:v>Adrien Martin</c:v>
                </c:pt>
                <c:pt idx="1">
                  <c:v>Albain Forestier</c:v>
                </c:pt>
                <c:pt idx="2">
                  <c:v>Roch Cousineau</c:v>
                </c:pt>
              </c:strCache>
            </c:strRef>
          </c:cat>
          <c:val>
            <c:numRef>
              <c:f>'CS-Pivot'!$A$2:$D$2</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7BA9-43FB-8164-CD517705DC97}"/>
            </c:ext>
          </c:extLst>
        </c:ser>
        <c:dLbls>
          <c:dLblPos val="outEnd"/>
          <c:showLegendKey val="0"/>
          <c:showVal val="1"/>
          <c:showCatName val="0"/>
          <c:showSerName val="0"/>
          <c:showPercent val="0"/>
          <c:showBubbleSize val="0"/>
        </c:dLbls>
        <c:gapWidth val="219"/>
        <c:overlap val="-27"/>
        <c:axId val="731087536"/>
        <c:axId val="731080336"/>
      </c:barChart>
      <c:catAx>
        <c:axId val="731087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31080336"/>
        <c:crosses val="autoZero"/>
        <c:auto val="1"/>
        <c:lblAlgn val="ctr"/>
        <c:lblOffset val="100"/>
        <c:noMultiLvlLbl val="0"/>
      </c:catAx>
      <c:valAx>
        <c:axId val="731080336"/>
        <c:scaling>
          <c:orientation val="minMax"/>
        </c:scaling>
        <c:delete val="1"/>
        <c:axPos val="l"/>
        <c:numFmt formatCode="0.00" sourceLinked="1"/>
        <c:majorTickMark val="out"/>
        <c:minorTickMark val="none"/>
        <c:tickLblPos val="nextTo"/>
        <c:crossAx val="73108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alpha val="23000"/>
        </a:schemeClr>
      </a:outerShdw>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Project.xlsx]Finance-Pivot!PivotTable1</c:name>
    <c:fmtId val="4"/>
  </c:pivotSource>
  <c:chart>
    <c:title>
      <c:tx>
        <c:strRef>
          <c:f>'Finance-Pivot'!$A$12:$D$12</c:f>
          <c:strCache>
            <c:ptCount val="4"/>
            <c:pt idx="0">
              <c:v>Trend of  Overall Sales Perday</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'Finance-Pivot'!$A$12:$D$12</c:f>
              <c:strCache>
                <c:ptCount val="1"/>
                <c:pt idx="0">
                  <c:v>Total</c:v>
                </c:pt>
              </c:strCache>
            </c:strRef>
          </c:tx>
          <c:spPr>
            <a:ln w="63500" cap="rnd">
              <a:solidFill>
                <a:schemeClr val="accent1"/>
              </a:solidFill>
              <a:round/>
            </a:ln>
            <a:effectLst/>
          </c:spPr>
          <c:marker>
            <c:symbol val="none"/>
          </c:marker>
          <c:cat>
            <c:strRef>
              <c:f>'Finance-Pivot'!$A$12:$D$12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'Finance-Pivot'!$A$12:$D$12</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DADC-496A-9ABC-81A561114AC7}"/>
            </c:ext>
          </c:extLst>
        </c:ser>
        <c:dLbls>
          <c:showLegendKey val="0"/>
          <c:showVal val="0"/>
          <c:showCatName val="0"/>
          <c:showSerName val="0"/>
          <c:showPercent val="0"/>
          <c:showBubbleSize val="0"/>
        </c:dLbls>
        <c:smooth val="0"/>
        <c:axId val="164752480"/>
        <c:axId val="164740480"/>
      </c:lineChart>
      <c:catAx>
        <c:axId val="164752480"/>
        <c:scaling>
          <c:orientation val="minMax"/>
        </c:scaling>
        <c:delete val="1"/>
        <c:axPos val="b"/>
        <c:numFmt formatCode="General" sourceLinked="1"/>
        <c:majorTickMark val="out"/>
        <c:minorTickMark val="none"/>
        <c:tickLblPos val="nextTo"/>
        <c:crossAx val="164740480"/>
        <c:crosses val="autoZero"/>
        <c:auto val="1"/>
        <c:lblAlgn val="ctr"/>
        <c:lblOffset val="100"/>
        <c:noMultiLvlLbl val="0"/>
      </c:catAx>
      <c:valAx>
        <c:axId val="164740480"/>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75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Project.xlsx]Finance-Pivot!PivotTable2</c:name>
    <c:fmtId val="2"/>
  </c:pivotSource>
  <c:chart>
    <c:title>
      <c:tx>
        <c:strRef>
          <c:f>'Finance-Pivot'!$L$12:$N$12</c:f>
          <c:strCache>
            <c:ptCount val="3"/>
            <c:pt idx="0">
              <c:v>Trend of  Average Sales Perday</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'Finance-Pivot'!$L$12:$N$12</c:f>
              <c:strCache>
                <c:ptCount val="1"/>
                <c:pt idx="0">
                  <c:v>Total</c:v>
                </c:pt>
              </c:strCache>
            </c:strRef>
          </c:tx>
          <c:spPr>
            <a:ln w="63500" cap="rnd">
              <a:solidFill>
                <a:schemeClr val="accent1"/>
              </a:solidFill>
              <a:round/>
            </a:ln>
            <a:effectLst/>
          </c:spPr>
          <c:marker>
            <c:symbol val="none"/>
          </c:marker>
          <c:cat>
            <c:strRef>
              <c:f>'Finance-Pivot'!$L$12:$N$12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'Finance-Pivot'!$L$12:$N$12</c:f>
              <c:numCache>
                <c:formatCode>"₹"\ #,##0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62BB-4D3A-B8B1-4B4D229F76EC}"/>
            </c:ext>
          </c:extLst>
        </c:ser>
        <c:dLbls>
          <c:showLegendKey val="0"/>
          <c:showVal val="0"/>
          <c:showCatName val="0"/>
          <c:showSerName val="0"/>
          <c:showPercent val="0"/>
          <c:showBubbleSize val="0"/>
        </c:dLbls>
        <c:smooth val="0"/>
        <c:axId val="164741440"/>
        <c:axId val="164739040"/>
      </c:lineChart>
      <c:catAx>
        <c:axId val="164741440"/>
        <c:scaling>
          <c:orientation val="minMax"/>
        </c:scaling>
        <c:delete val="1"/>
        <c:axPos val="b"/>
        <c:numFmt formatCode="General" sourceLinked="1"/>
        <c:majorTickMark val="out"/>
        <c:minorTickMark val="none"/>
        <c:tickLblPos val="nextTo"/>
        <c:crossAx val="164739040"/>
        <c:crosses val="autoZero"/>
        <c:auto val="1"/>
        <c:lblAlgn val="ctr"/>
        <c:lblOffset val="100"/>
        <c:noMultiLvlLbl val="0"/>
      </c:catAx>
      <c:valAx>
        <c:axId val="164739040"/>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74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Project.xlsx]Finance-Pivot!PivotTable5</c:name>
    <c:fmtId val="2"/>
  </c:pivotSource>
  <c:chart>
    <c:title>
      <c:tx>
        <c:strRef>
          <c:f>'Finance-Pivot'!$A$142:$D$142</c:f>
          <c:strCache>
            <c:ptCount val="4"/>
            <c:pt idx="0">
              <c:v>Overall Sales Vs Aveg Sales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'Finance-Pivot'!$A$142:$D$142</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'Finance-Pivot'!$A$142:$D$142</c:f>
              <c:strCache>
                <c:ptCount val="6"/>
                <c:pt idx="0">
                  <c:v>PIZB0001</c:v>
                </c:pt>
                <c:pt idx="1">
                  <c:v>PIZB0002</c:v>
                </c:pt>
                <c:pt idx="2">
                  <c:v>PIZB0003</c:v>
                </c:pt>
                <c:pt idx="3">
                  <c:v>PIZB0004</c:v>
                </c:pt>
                <c:pt idx="4">
                  <c:v>PIZB0005</c:v>
                </c:pt>
                <c:pt idx="5">
                  <c:v>PIZB0006</c:v>
                </c:pt>
              </c:strCache>
            </c:strRef>
          </c:cat>
          <c:val>
            <c:numRef>
              <c:f>'Finance-Pivot'!$A$142:$D$142</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CD87-4828-90A6-DC4D5F776AF5}"/>
            </c:ext>
          </c:extLst>
        </c:ser>
        <c:dLbls>
          <c:showLegendKey val="0"/>
          <c:showVal val="0"/>
          <c:showCatName val="0"/>
          <c:showSerName val="0"/>
          <c:showPercent val="0"/>
          <c:showBubbleSize val="0"/>
        </c:dLbls>
        <c:gapWidth val="79"/>
        <c:overlap val="-27"/>
        <c:axId val="164754400"/>
        <c:axId val="164737120"/>
      </c:barChart>
      <c:lineChart>
        <c:grouping val="standard"/>
        <c:varyColors val="0"/>
        <c:ser>
          <c:idx val="1"/>
          <c:order val="1"/>
          <c:tx>
            <c:strRef>
              <c:f>'Finance-Pivot'!$A$142:$D$142</c:f>
              <c:strCache>
                <c:ptCount val="1"/>
                <c:pt idx="0">
                  <c:v>Average of Amount in Sales</c:v>
                </c:pt>
              </c:strCache>
            </c:strRef>
          </c:tx>
          <c:spPr>
            <a:ln w="28575" cap="rnd">
              <a:solidFill>
                <a:schemeClr val="accent2"/>
              </a:solidFill>
              <a:round/>
            </a:ln>
            <a:effectLst/>
          </c:spPr>
          <c:marker>
            <c:symbol val="none"/>
          </c:marker>
          <c:cat>
            <c:strRef>
              <c:f>'Finance-Pivot'!$A$142:$D$142</c:f>
              <c:strCache>
                <c:ptCount val="6"/>
                <c:pt idx="0">
                  <c:v>PIZB0001</c:v>
                </c:pt>
                <c:pt idx="1">
                  <c:v>PIZB0002</c:v>
                </c:pt>
                <c:pt idx="2">
                  <c:v>PIZB0003</c:v>
                </c:pt>
                <c:pt idx="3">
                  <c:v>PIZB0004</c:v>
                </c:pt>
                <c:pt idx="4">
                  <c:v>PIZB0005</c:v>
                </c:pt>
                <c:pt idx="5">
                  <c:v>PIZB0006</c:v>
                </c:pt>
              </c:strCache>
            </c:strRef>
          </c:cat>
          <c:val>
            <c:numRef>
              <c:f>'Finance-Pivot'!$A$142:$D$142</c:f>
              <c:numCache>
                <c:formatCode>"₹"\ #,##0.00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CD87-4828-90A6-DC4D5F776AF5}"/>
            </c:ext>
          </c:extLst>
        </c:ser>
        <c:dLbls>
          <c:showLegendKey val="0"/>
          <c:showVal val="0"/>
          <c:showCatName val="0"/>
          <c:showSerName val="0"/>
          <c:showPercent val="0"/>
          <c:showBubbleSize val="0"/>
        </c:dLbls>
        <c:marker val="1"/>
        <c:smooth val="0"/>
        <c:axId val="164751520"/>
        <c:axId val="164758240"/>
      </c:lineChart>
      <c:catAx>
        <c:axId val="164754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737120"/>
        <c:crosses val="autoZero"/>
        <c:auto val="1"/>
        <c:lblAlgn val="ctr"/>
        <c:lblOffset val="100"/>
        <c:noMultiLvlLbl val="0"/>
      </c:catAx>
      <c:valAx>
        <c:axId val="164737120"/>
        <c:scaling>
          <c:orientation val="minMax"/>
        </c:scaling>
        <c:delete val="0"/>
        <c:axPos val="l"/>
        <c:numFmt formatCode="&quot;₹&quot;\ #,##0" sourceLinked="1"/>
        <c:majorTickMark val="out"/>
        <c:minorTickMark val="none"/>
        <c:tickLblPos val="nextTo"/>
        <c:spPr>
          <a:solidFill>
            <a:sysClr val="window" lastClr="FFFFFF"/>
          </a:solid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64754400"/>
        <c:crosses val="autoZero"/>
        <c:crossBetween val="between"/>
      </c:valAx>
      <c:valAx>
        <c:axId val="164758240"/>
        <c:scaling>
          <c:orientation val="minMax"/>
        </c:scaling>
        <c:delete val="0"/>
        <c:axPos val="r"/>
        <c:numFmt formatCode="&quot;₹&quot;\ #,##0.00" sourceLinked="1"/>
        <c:majorTickMark val="out"/>
        <c:minorTickMark val="none"/>
        <c:tickLblPos val="nextTo"/>
        <c:spPr>
          <a:solidFill>
            <a:sysClr val="window" lastClr="FFFFFF"/>
          </a:solid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64751520"/>
        <c:crosses val="max"/>
        <c:crossBetween val="between"/>
      </c:valAx>
      <c:catAx>
        <c:axId val="164751520"/>
        <c:scaling>
          <c:orientation val="minMax"/>
        </c:scaling>
        <c:delete val="1"/>
        <c:axPos val="t"/>
        <c:numFmt formatCode="General" sourceLinked="1"/>
        <c:majorTickMark val="out"/>
        <c:minorTickMark val="none"/>
        <c:tickLblPos val="nextTo"/>
        <c:crossAx val="164758240"/>
        <c:crosses val="max"/>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Project.xlsx]Pv-order!PivotTable3</c:name>
    <c:fmtId val="2"/>
  </c:pivotSource>
  <c:chart>
    <c:title>
      <c:tx>
        <c:rich>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r>
              <a:rPr lang="en-US" b="1"/>
              <a:t>Average</a:t>
            </a:r>
            <a:r>
              <a:rPr lang="en-US" b="1" baseline="0"/>
              <a:t> REV</a:t>
            </a:r>
          </a:p>
          <a:p>
            <a:pPr>
              <a:defRPr b="1"/>
            </a:pPr>
            <a:endParaRPr lang="en-US" b="1"/>
          </a:p>
        </c:rich>
      </c:tx>
      <c:overlay val="0"/>
      <c:spPr>
        <a:noFill/>
        <a:ln>
          <a:noFill/>
        </a:ln>
        <a:effectLst/>
      </c:spPr>
      <c:txPr>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43633454079019673"/>
                  <c:h val="0.22129571586639793"/>
                </c:manualLayout>
              </c15:layout>
            </c:ext>
          </c:extLst>
        </c:dLbl>
      </c:pivotFmt>
    </c:pivotFmts>
    <c:plotArea>
      <c:layout/>
      <c:barChart>
        <c:barDir val="bar"/>
        <c:grouping val="clustered"/>
        <c:varyColors val="0"/>
        <c:ser>
          <c:idx val="0"/>
          <c:order val="0"/>
          <c:tx>
            <c:strRef>
              <c:f>'Pv-order'!$B$21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8BF2-4FF1-BD0C-42811CCC9F1A}"/>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43633454079019673"/>
                      <c:h val="0.22129571586639793"/>
                    </c:manualLayout>
                  </c15:layout>
                </c:ext>
                <c:ext xmlns:c16="http://schemas.microsoft.com/office/drawing/2014/chart" uri="{C3380CC4-5D6E-409C-BE32-E72D297353CC}">
                  <c16:uniqueId val="{00000001-8BF2-4FF1-BD0C-42811CCC9F1A}"/>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'Pv-order'!$B$22</c:f>
              <c:strCache>
                <c:ptCount val="1"/>
                <c:pt idx="0">
                  <c:v>Total</c:v>
                </c:pt>
              </c:strCache>
            </c:strRef>
          </c:cat>
          <c:val>
            <c:numRef>
              <c:f>'Pv-order'!$B$22</c:f>
              <c:numCache>
                <c:formatCode>General</c:formatCode>
                <c:ptCount val="1"/>
                <c:pt idx="0">
                  <c:v>292.1687979539642</c:v>
                </c:pt>
              </c:numCache>
            </c:numRef>
          </c:val>
          <c:extLst>
            <c:ext xmlns:c16="http://schemas.microsoft.com/office/drawing/2014/chart" uri="{C3380CC4-5D6E-409C-BE32-E72D297353CC}">
              <c16:uniqueId val="{00000000-8BF2-4FF1-BD0C-42811CCC9F1A}"/>
            </c:ext>
          </c:extLst>
        </c:ser>
        <c:dLbls>
          <c:dLblPos val="outEnd"/>
          <c:showLegendKey val="0"/>
          <c:showVal val="1"/>
          <c:showCatName val="0"/>
          <c:showSerName val="0"/>
          <c:showPercent val="0"/>
          <c:showBubbleSize val="0"/>
        </c:dLbls>
        <c:gapWidth val="77"/>
        <c:axId val="2114260368"/>
        <c:axId val="2114278608"/>
      </c:barChart>
      <c:catAx>
        <c:axId val="2114260368"/>
        <c:scaling>
          <c:orientation val="minMax"/>
        </c:scaling>
        <c:delete val="1"/>
        <c:axPos val="l"/>
        <c:numFmt formatCode="General" sourceLinked="1"/>
        <c:majorTickMark val="none"/>
        <c:minorTickMark val="none"/>
        <c:tickLblPos val="nextTo"/>
        <c:crossAx val="2114278608"/>
        <c:crosses val="autoZero"/>
        <c:auto val="1"/>
        <c:lblAlgn val="ctr"/>
        <c:lblOffset val="100"/>
        <c:noMultiLvlLbl val="0"/>
      </c:catAx>
      <c:valAx>
        <c:axId val="2114278608"/>
        <c:scaling>
          <c:orientation val="minMax"/>
        </c:scaling>
        <c:delete val="1"/>
        <c:axPos val="b"/>
        <c:numFmt formatCode="General" sourceLinked="1"/>
        <c:majorTickMark val="none"/>
        <c:minorTickMark val="none"/>
        <c:tickLblPos val="nextTo"/>
        <c:crossAx val="211426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3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Project.xlsx]Pv-order!PivotTable2</c:name>
    <c:fmtId val="2"/>
  </c:pivotSource>
  <c:chart>
    <c:title>
      <c:tx>
        <c:rich>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r>
              <a:rPr lang="en-US"/>
              <a:t>Total Rev</a:t>
            </a:r>
          </a:p>
          <a:p>
            <a:pPr>
              <a:defRPr/>
            </a:pPr>
            <a:endParaRPr lang="en-US"/>
          </a:p>
        </c:rich>
      </c:tx>
      <c:overlay val="0"/>
      <c:spPr>
        <a:noFill/>
        <a:ln>
          <a:noFill/>
        </a:ln>
        <a:effectLst/>
      </c:spPr>
      <c:txPr>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3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sz="13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20379852216041"/>
                  <c:h val="0.13974907914121432"/>
                </c:manualLayout>
              </c15:layout>
            </c:ext>
          </c:extLst>
        </c:dLbl>
      </c:pivotFmt>
    </c:pivotFmts>
    <c:plotArea>
      <c:layout/>
      <c:barChart>
        <c:barDir val="bar"/>
        <c:grouping val="clustered"/>
        <c:varyColors val="0"/>
        <c:ser>
          <c:idx val="0"/>
          <c:order val="0"/>
          <c:tx>
            <c:strRef>
              <c:f>'Pv-order'!$B$18</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9942-4B0F-8580-EC3D0609466B}"/>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5720379852216041"/>
                      <c:h val="0.13974907914121432"/>
                    </c:manualLayout>
                  </c15:layout>
                </c:ext>
                <c:ext xmlns:c16="http://schemas.microsoft.com/office/drawing/2014/chart" uri="{C3380CC4-5D6E-409C-BE32-E72D297353CC}">
                  <c16:uniqueId val="{00000001-9942-4B0F-8580-EC3D0609466B}"/>
                </c:ext>
              </c:extLst>
            </c:dLbl>
            <c:spPr>
              <a:noFill/>
              <a:ln>
                <a:noFill/>
              </a:ln>
              <a:effectLst/>
            </c:spPr>
            <c:txPr>
              <a:bodyPr rot="0" spcFirstLastPara="1" vertOverflow="ellipsis" vert="horz" wrap="square" anchor="ctr" anchorCtr="1"/>
              <a:lstStyle/>
              <a:p>
                <a:pPr>
                  <a:defRPr sz="13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'Pv-order'!$B$19</c:f>
              <c:strCache>
                <c:ptCount val="1"/>
                <c:pt idx="0">
                  <c:v>Total</c:v>
                </c:pt>
              </c:strCache>
            </c:strRef>
          </c:cat>
          <c:val>
            <c:numRef>
              <c:f>'Pv-order'!$B$19</c:f>
              <c:numCache>
                <c:formatCode>General</c:formatCode>
                <c:ptCount val="1"/>
                <c:pt idx="0">
                  <c:v>114238</c:v>
                </c:pt>
              </c:numCache>
            </c:numRef>
          </c:val>
          <c:extLst>
            <c:ext xmlns:c16="http://schemas.microsoft.com/office/drawing/2014/chart" uri="{C3380CC4-5D6E-409C-BE32-E72D297353CC}">
              <c16:uniqueId val="{00000000-9942-4B0F-8580-EC3D0609466B}"/>
            </c:ext>
          </c:extLst>
        </c:ser>
        <c:dLbls>
          <c:showLegendKey val="0"/>
          <c:showVal val="0"/>
          <c:showCatName val="0"/>
          <c:showSerName val="0"/>
          <c:showPercent val="0"/>
          <c:showBubbleSize val="0"/>
        </c:dLbls>
        <c:gapWidth val="77"/>
        <c:axId val="2114265168"/>
        <c:axId val="2114281008"/>
      </c:barChart>
      <c:catAx>
        <c:axId val="2114265168"/>
        <c:scaling>
          <c:orientation val="minMax"/>
        </c:scaling>
        <c:delete val="1"/>
        <c:axPos val="l"/>
        <c:numFmt formatCode="General" sourceLinked="1"/>
        <c:majorTickMark val="none"/>
        <c:minorTickMark val="none"/>
        <c:tickLblPos val="nextTo"/>
        <c:crossAx val="2114281008"/>
        <c:crosses val="autoZero"/>
        <c:auto val="1"/>
        <c:lblAlgn val="ctr"/>
        <c:lblOffset val="100"/>
        <c:noMultiLvlLbl val="0"/>
      </c:catAx>
      <c:valAx>
        <c:axId val="2114281008"/>
        <c:scaling>
          <c:orientation val="minMax"/>
        </c:scaling>
        <c:delete val="1"/>
        <c:axPos val="b"/>
        <c:numFmt formatCode="General" sourceLinked="1"/>
        <c:majorTickMark val="none"/>
        <c:minorTickMark val="none"/>
        <c:tickLblPos val="nextTo"/>
        <c:crossAx val="211426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3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Project.xlsx]Pv-order!PivotTable1</c:name>
    <c:fmtId val="2"/>
  </c:pivotSource>
  <c:chart>
    <c:title>
      <c:tx>
        <c:rich>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r>
              <a:rPr lang="en-US" b="1"/>
              <a:t>Total</a:t>
            </a:r>
            <a:r>
              <a:rPr lang="en-US" b="1" baseline="0"/>
              <a:t> Oder</a:t>
            </a:r>
            <a:endParaRPr lang="en-US" b="1"/>
          </a:p>
        </c:rich>
      </c:tx>
      <c:overlay val="0"/>
      <c:spPr>
        <a:noFill/>
        <a:ln>
          <a:noFill/>
        </a:ln>
        <a:effectLst/>
      </c:spPr>
      <c:txPr>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'Pv-order'!$B$15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2A4-494D-9420-71D2472468CA}"/>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A4-494D-9420-71D2472468CA}"/>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'Pv-order'!$B$16</c:f>
              <c:strCache>
                <c:ptCount val="1"/>
                <c:pt idx="0">
                  <c:v>Total</c:v>
                </c:pt>
              </c:strCache>
            </c:strRef>
          </c:cat>
          <c:val>
            <c:numRef>
              <c:f>'Pv-order'!$B$16</c:f>
              <c:numCache>
                <c:formatCode>General</c:formatCode>
                <c:ptCount val="1"/>
                <c:pt idx="0">
                  <c:v>391</c:v>
                </c:pt>
              </c:numCache>
            </c:numRef>
          </c:val>
          <c:extLst>
            <c:ext xmlns:c16="http://schemas.microsoft.com/office/drawing/2014/chart" uri="{C3380CC4-5D6E-409C-BE32-E72D297353CC}">
              <c16:uniqueId val="{00000000-62A4-494D-9420-71D2472468CA}"/>
            </c:ext>
          </c:extLst>
        </c:ser>
        <c:dLbls>
          <c:showLegendKey val="0"/>
          <c:showVal val="0"/>
          <c:showCatName val="0"/>
          <c:showSerName val="0"/>
          <c:showPercent val="0"/>
          <c:showBubbleSize val="0"/>
        </c:dLbls>
        <c:gapWidth val="77"/>
        <c:axId val="2114277648"/>
        <c:axId val="2114270448"/>
      </c:barChart>
      <c:catAx>
        <c:axId val="2114277648"/>
        <c:scaling>
          <c:orientation val="minMax"/>
        </c:scaling>
        <c:delete val="1"/>
        <c:axPos val="l"/>
        <c:numFmt formatCode="General" sourceLinked="1"/>
        <c:majorTickMark val="none"/>
        <c:minorTickMark val="none"/>
        <c:tickLblPos val="nextTo"/>
        <c:crossAx val="2114270448"/>
        <c:crosses val="autoZero"/>
        <c:auto val="1"/>
        <c:lblAlgn val="ctr"/>
        <c:lblOffset val="100"/>
        <c:noMultiLvlLbl val="0"/>
      </c:catAx>
      <c:valAx>
        <c:axId val="2114270448"/>
        <c:scaling>
          <c:orientation val="minMax"/>
        </c:scaling>
        <c:delete val="1"/>
        <c:axPos val="b"/>
        <c:numFmt formatCode="General" sourceLinked="1"/>
        <c:majorTickMark val="none"/>
        <c:minorTickMark val="none"/>
        <c:tickLblPos val="nextTo"/>
        <c:crossAx val="211427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3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Project.xlsx]Pv-order!PivotTable5</c:name>
    <c:fmtId val="2"/>
  </c:pivotSource>
  <c:chart>
    <c:title>
      <c:tx>
        <c:strRef>
          <c:f>'Pv-order'!$A$28:$B$28</c:f>
          <c:strCache>
            <c:ptCount val="2"/>
            <c:pt idx="0">
              <c:v>Most Ordered Products</c:v>
            </c:pt>
          </c:strCache>
        </c:strRef>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8257997097067"/>
          <c:y val="0.24670674722203137"/>
          <c:w val="0.84134591321835839"/>
          <c:h val="0.69565343564750859"/>
        </c:manualLayout>
      </c:layout>
      <c:barChart>
        <c:barDir val="col"/>
        <c:grouping val="clustered"/>
        <c:varyColors val="0"/>
        <c:ser>
          <c:idx val="0"/>
          <c:order val="0"/>
          <c:tx>
            <c:strRef>
              <c:f>'Pv-order'!$A$28:$B$28</c:f>
              <c:strCache>
                <c:ptCount val="1"/>
                <c:pt idx="0">
                  <c:v>Sum of Revenue-Aft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'Pv-order'!$A$28:$B$28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'Pv-order'!$A$28:$B$28</c:f>
              <c:numCache>
                <c:formatCode>General</c:formatCode>
                <c:ptCount val="6"/>
                <c:pt idx="0">
                  <c:v>5658</c:v>
                </c:pt>
                <c:pt idx="1">
                  <c:v>24278</c:v>
                </c:pt>
                <c:pt idx="2">
                  <c:v>28817</c:v>
                </c:pt>
                <c:pt idx="3">
                  <c:v>23525</c:v>
                </c:pt>
                <c:pt idx="4">
                  <c:v>7449</c:v>
                </c:pt>
                <c:pt idx="5">
                  <c:v>24511</c:v>
                </c:pt>
              </c:numCache>
            </c:numRef>
          </c:val>
          <c:extLst>
            <c:ext xmlns:c16="http://schemas.microsoft.com/office/drawing/2014/chart" uri="{C3380CC4-5D6E-409C-BE32-E72D297353CC}">
              <c16:uniqueId val="{00000000-25CB-41F0-9965-329AF44AD195}"/>
            </c:ext>
          </c:extLst>
        </c:ser>
        <c:ser>
          <c:idx val="1"/>
          <c:order val="1"/>
          <c:tx>
            <c:strRef>
              <c:f>'Pv-order'!$A$28:$B$28</c:f>
              <c:strCache>
                <c:ptCount val="1"/>
                <c:pt idx="0">
                  <c:v>Count of Revenue-Aft2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'Pv-order'!$A$28:$B$28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'Pv-order'!$A$28:$B$28</c:f>
              <c:numCache>
                <c:formatCode>General</c:formatCode>
                <c:ptCount val="6"/>
                <c:pt idx="0">
                  <c:v>21</c:v>
                </c:pt>
                <c:pt idx="1">
                  <c:v>90</c:v>
                </c:pt>
                <c:pt idx="2">
                  <c:v>89</c:v>
                </c:pt>
                <c:pt idx="3">
                  <c:v>81</c:v>
                </c:pt>
                <c:pt idx="4">
                  <c:v>28</c:v>
                </c:pt>
                <c:pt idx="5">
                  <c:v>82</c:v>
                </c:pt>
              </c:numCache>
            </c:numRef>
          </c:val>
          <c:extLst>
            <c:ext xmlns:c16="http://schemas.microsoft.com/office/drawing/2014/chart" uri="{C3380CC4-5D6E-409C-BE32-E72D297353CC}">
              <c16:uniqueId val="{00000001-25CB-41F0-9965-329AF44AD195}"/>
            </c:ext>
          </c:extLst>
        </c:ser>
        <c:dLbls>
          <c:dLblPos val="outEnd"/>
          <c:showLegendKey val="0"/>
          <c:showVal val="1"/>
          <c:showCatName val="0"/>
          <c:showSerName val="0"/>
          <c:showPercent val="0"/>
          <c:showBubbleSize val="0"/>
        </c:dLbls>
        <c:gapWidth val="219"/>
        <c:overlap val="-27"/>
        <c:axId val="2114262288"/>
        <c:axId val="2114257488"/>
      </c:barChart>
      <c:catAx>
        <c:axId val="2114262288"/>
        <c:scaling>
          <c:orientation val="minMax"/>
        </c:scaling>
        <c:delete val="1"/>
        <c:axPos val="b"/>
        <c:numFmt formatCode="General" sourceLinked="1"/>
        <c:majorTickMark val="none"/>
        <c:minorTickMark val="none"/>
        <c:tickLblPos val="nextTo"/>
        <c:crossAx val="2114257488"/>
        <c:crosses val="autoZero"/>
        <c:auto val="1"/>
        <c:lblAlgn val="ctr"/>
        <c:lblOffset val="100"/>
        <c:noMultiLvlLbl val="0"/>
      </c:catAx>
      <c:valAx>
        <c:axId val="211425748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14262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Project.xlsx]Pv-order!PivotTable4</c:name>
    <c:fmtId val="2"/>
  </c:pivotSource>
  <c:chart>
    <c:title>
      <c:tx>
        <c:rich>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r>
              <a:rPr lang="en-US" b="1"/>
              <a:t>Avegl</a:t>
            </a:r>
          </a:p>
        </c:rich>
      </c:tx>
      <c:overlay val="0"/>
      <c:spPr>
        <a:noFill/>
        <a:ln>
          <a:noFill/>
        </a:ln>
        <a:effectLst/>
      </c:spPr>
      <c:txPr>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1295445028541541"/>
                  <c:h val="0.34893377876299603"/>
                </c:manualLayout>
              </c15:layout>
            </c:ext>
          </c:extLst>
        </c:dLbl>
      </c:pivotFmt>
    </c:pivotFmts>
    <c:plotArea>
      <c:layout/>
      <c:barChart>
        <c:barDir val="bar"/>
        <c:grouping val="clustered"/>
        <c:varyColors val="0"/>
        <c:ser>
          <c:idx val="0"/>
          <c:order val="0"/>
          <c:tx>
            <c:strRef>
              <c:f>'Pv-order'!$B$25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8A8B-4BC1-AC18-1BE4E1FB260E}"/>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31295445028541541"/>
                      <c:h val="0.34893377876299603"/>
                    </c:manualLayout>
                  </c15:layout>
                </c:ext>
                <c:ext xmlns:c16="http://schemas.microsoft.com/office/drawing/2014/chart" uri="{C3380CC4-5D6E-409C-BE32-E72D297353CC}">
                  <c16:uniqueId val="{00000003-8A8B-4BC1-AC18-1BE4E1FB260E}"/>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'Pv-order'!$B$26</c:f>
              <c:strCache>
                <c:ptCount val="1"/>
                <c:pt idx="0">
                  <c:v>Total</c:v>
                </c:pt>
              </c:strCache>
            </c:strRef>
          </c:cat>
          <c:val>
            <c:numRef>
              <c:f>'Pv-order'!$B$26</c:f>
              <c:numCache>
                <c:formatCode>General</c:formatCode>
                <c:ptCount val="1"/>
                <c:pt idx="0">
                  <c:v>102534</c:v>
                </c:pt>
              </c:numCache>
            </c:numRef>
          </c:val>
          <c:extLst>
            <c:ext xmlns:c16="http://schemas.microsoft.com/office/drawing/2014/chart" uri="{C3380CC4-5D6E-409C-BE32-E72D297353CC}">
              <c16:uniqueId val="{00000000-8A8B-4BC1-AC18-1BE4E1FB260E}"/>
            </c:ext>
          </c:extLst>
        </c:ser>
        <c:dLbls>
          <c:dLblPos val="outEnd"/>
          <c:showLegendKey val="0"/>
          <c:showVal val="1"/>
          <c:showCatName val="0"/>
          <c:showSerName val="0"/>
          <c:showPercent val="0"/>
          <c:showBubbleSize val="0"/>
        </c:dLbls>
        <c:gapWidth val="77"/>
        <c:axId val="2126437184"/>
        <c:axId val="2126447264"/>
      </c:barChart>
      <c:catAx>
        <c:axId val="2126437184"/>
        <c:scaling>
          <c:orientation val="minMax"/>
        </c:scaling>
        <c:delete val="1"/>
        <c:axPos val="l"/>
        <c:numFmt formatCode="General" sourceLinked="1"/>
        <c:majorTickMark val="out"/>
        <c:minorTickMark val="none"/>
        <c:tickLblPos val="nextTo"/>
        <c:crossAx val="2126447264"/>
        <c:crosses val="autoZero"/>
        <c:auto val="1"/>
        <c:lblAlgn val="ctr"/>
        <c:lblOffset val="100"/>
        <c:noMultiLvlLbl val="0"/>
      </c:catAx>
      <c:valAx>
        <c:axId val="2126447264"/>
        <c:scaling>
          <c:orientation val="minMax"/>
        </c:scaling>
        <c:delete val="1"/>
        <c:axPos val="b"/>
        <c:numFmt formatCode="General" sourceLinked="1"/>
        <c:majorTickMark val="out"/>
        <c:minorTickMark val="none"/>
        <c:tickLblPos val="nextTo"/>
        <c:crossAx val="212643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3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Project.xlsx]Pv-order!PivotTable6</c:name>
    <c:fmtId val="3"/>
  </c:pivotSource>
  <c:chart>
    <c:title>
      <c:tx>
        <c:strRef>
          <c:f>'Pv-order'!$F$45:$H$45</c:f>
          <c:strCache>
            <c:ptCount val="3"/>
            <c:pt idx="0">
              <c:v>Trend of Revenue Generated for Each Product</c:v>
            </c:pt>
          </c:strCache>
        </c:strRef>
      </c:tx>
      <c:overlay val="0"/>
      <c:spPr>
        <a:noFill/>
        <a:ln>
          <a:noFill/>
        </a:ln>
        <a:effectLst/>
      </c:spPr>
      <c:txPr>
        <a:bodyPr rot="0" spcFirstLastPara="1" vertOverflow="ellipsis" vert="horz" wrap="square" anchor="ctr" anchorCtr="1"/>
        <a:lstStyle/>
        <a:p>
          <a:pPr>
            <a:defRPr sz="15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'Pv-order'!$F$45:$H$45</c:f>
              <c:strCache>
                <c:ptCount val="1"/>
                <c:pt idx="0">
                  <c:v>Total</c:v>
                </c:pt>
              </c:strCache>
            </c:strRef>
          </c:tx>
          <c:spPr>
            <a:solidFill>
              <a:schemeClr val="accent1"/>
            </a:solidFill>
            <a:ln>
              <a:noFill/>
            </a:ln>
            <a:effectLst/>
          </c:spPr>
          <c:cat>
            <c:strRef>
              <c:f>'Pv-order'!$F$45:$H$45</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'Pv-order'!$F$45:$H$45</c:f>
              <c:numCache>
                <c:formatCode>General</c:formatCode>
                <c:ptCount val="79"/>
                <c:pt idx="0">
                  <c:v>7</c:v>
                </c:pt>
                <c:pt idx="1">
                  <c:v>7</c:v>
                </c:pt>
                <c:pt idx="2">
                  <c:v>9</c:v>
                </c:pt>
                <c:pt idx="3">
                  <c:v>3</c:v>
                </c:pt>
                <c:pt idx="4">
                  <c:v>5</c:v>
                </c:pt>
                <c:pt idx="5">
                  <c:v>2</c:v>
                </c:pt>
                <c:pt idx="6">
                  <c:v>5</c:v>
                </c:pt>
                <c:pt idx="7">
                  <c:v>4</c:v>
                </c:pt>
                <c:pt idx="8">
                  <c:v>2</c:v>
                </c:pt>
                <c:pt idx="9">
                  <c:v>11</c:v>
                </c:pt>
                <c:pt idx="10">
                  <c:v>10</c:v>
                </c:pt>
                <c:pt idx="11">
                  <c:v>7</c:v>
                </c:pt>
                <c:pt idx="12">
                  <c:v>13</c:v>
                </c:pt>
                <c:pt idx="13">
                  <c:v>7</c:v>
                </c:pt>
                <c:pt idx="14">
                  <c:v>5</c:v>
                </c:pt>
                <c:pt idx="15">
                  <c:v>13</c:v>
                </c:pt>
                <c:pt idx="16">
                  <c:v>10</c:v>
                </c:pt>
                <c:pt idx="17">
                  <c:v>4</c:v>
                </c:pt>
                <c:pt idx="18">
                  <c:v>11</c:v>
                </c:pt>
                <c:pt idx="19">
                  <c:v>1</c:v>
                </c:pt>
                <c:pt idx="20">
                  <c:v>14</c:v>
                </c:pt>
                <c:pt idx="21">
                  <c:v>1</c:v>
                </c:pt>
                <c:pt idx="22">
                  <c:v>7</c:v>
                </c:pt>
                <c:pt idx="23">
                  <c:v>5</c:v>
                </c:pt>
                <c:pt idx="24">
                  <c:v>6</c:v>
                </c:pt>
                <c:pt idx="25">
                  <c:v>6</c:v>
                </c:pt>
                <c:pt idx="26">
                  <c:v>7</c:v>
                </c:pt>
                <c:pt idx="27">
                  <c:v>9</c:v>
                </c:pt>
                <c:pt idx="28">
                  <c:v>4</c:v>
                </c:pt>
                <c:pt idx="29">
                  <c:v>18</c:v>
                </c:pt>
                <c:pt idx="30">
                  <c:v>8</c:v>
                </c:pt>
                <c:pt idx="31">
                  <c:v>9</c:v>
                </c:pt>
                <c:pt idx="32">
                  <c:v>2</c:v>
                </c:pt>
                <c:pt idx="33">
                  <c:v>8</c:v>
                </c:pt>
                <c:pt idx="34">
                  <c:v>8</c:v>
                </c:pt>
                <c:pt idx="35">
                  <c:v>8</c:v>
                </c:pt>
                <c:pt idx="36">
                  <c:v>8</c:v>
                </c:pt>
                <c:pt idx="37">
                  <c:v>12</c:v>
                </c:pt>
                <c:pt idx="38">
                  <c:v>9</c:v>
                </c:pt>
                <c:pt idx="39">
                  <c:v>5</c:v>
                </c:pt>
                <c:pt idx="40">
                  <c:v>2</c:v>
                </c:pt>
                <c:pt idx="41">
                  <c:v>1</c:v>
                </c:pt>
                <c:pt idx="42">
                  <c:v>1</c:v>
                </c:pt>
                <c:pt idx="43">
                  <c:v>6</c:v>
                </c:pt>
                <c:pt idx="44">
                  <c:v>1</c:v>
                </c:pt>
                <c:pt idx="45">
                  <c:v>2</c:v>
                </c:pt>
                <c:pt idx="46">
                  <c:v>5</c:v>
                </c:pt>
                <c:pt idx="47">
                  <c:v>1</c:v>
                </c:pt>
                <c:pt idx="48">
                  <c:v>2</c:v>
                </c:pt>
                <c:pt idx="49">
                  <c:v>1</c:v>
                </c:pt>
                <c:pt idx="50">
                  <c:v>3</c:v>
                </c:pt>
                <c:pt idx="51">
                  <c:v>1</c:v>
                </c:pt>
                <c:pt idx="52">
                  <c:v>1</c:v>
                </c:pt>
                <c:pt idx="53">
                  <c:v>1</c:v>
                </c:pt>
                <c:pt idx="54">
                  <c:v>4</c:v>
                </c:pt>
                <c:pt idx="55">
                  <c:v>2</c:v>
                </c:pt>
                <c:pt idx="56">
                  <c:v>2</c:v>
                </c:pt>
                <c:pt idx="57">
                  <c:v>4</c:v>
                </c:pt>
                <c:pt idx="58">
                  <c:v>1</c:v>
                </c:pt>
                <c:pt idx="59">
                  <c:v>3</c:v>
                </c:pt>
                <c:pt idx="60">
                  <c:v>3</c:v>
                </c:pt>
                <c:pt idx="61">
                  <c:v>3</c:v>
                </c:pt>
                <c:pt idx="62">
                  <c:v>4</c:v>
                </c:pt>
                <c:pt idx="63">
                  <c:v>2</c:v>
                </c:pt>
                <c:pt idx="64">
                  <c:v>4</c:v>
                </c:pt>
                <c:pt idx="65">
                  <c:v>4</c:v>
                </c:pt>
                <c:pt idx="66">
                  <c:v>3</c:v>
                </c:pt>
                <c:pt idx="67">
                  <c:v>3</c:v>
                </c:pt>
                <c:pt idx="68">
                  <c:v>2</c:v>
                </c:pt>
                <c:pt idx="69">
                  <c:v>6</c:v>
                </c:pt>
                <c:pt idx="70">
                  <c:v>3</c:v>
                </c:pt>
                <c:pt idx="71">
                  <c:v>2</c:v>
                </c:pt>
                <c:pt idx="72">
                  <c:v>3</c:v>
                </c:pt>
                <c:pt idx="73">
                  <c:v>1</c:v>
                </c:pt>
                <c:pt idx="74">
                  <c:v>1</c:v>
                </c:pt>
                <c:pt idx="75">
                  <c:v>3</c:v>
                </c:pt>
                <c:pt idx="76">
                  <c:v>4</c:v>
                </c:pt>
                <c:pt idx="77">
                  <c:v>1</c:v>
                </c:pt>
                <c:pt idx="78">
                  <c:v>5</c:v>
                </c:pt>
              </c:numCache>
            </c:numRef>
          </c:val>
          <c:extLst>
            <c:ext xmlns:c16="http://schemas.microsoft.com/office/drawing/2014/chart" uri="{C3380CC4-5D6E-409C-BE32-E72D297353CC}">
              <c16:uniqueId val="{00000000-3825-46BD-86BB-0674FE858670}"/>
            </c:ext>
          </c:extLst>
        </c:ser>
        <c:dLbls>
          <c:showLegendKey val="0"/>
          <c:showVal val="0"/>
          <c:showCatName val="0"/>
          <c:showSerName val="0"/>
          <c:showPercent val="0"/>
          <c:showBubbleSize val="0"/>
        </c:dLbls>
        <c:axId val="1704847696"/>
        <c:axId val="1827896368"/>
      </c:areaChart>
      <c:catAx>
        <c:axId val="170484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827896368"/>
        <c:crosses val="autoZero"/>
        <c:auto val="1"/>
        <c:lblAlgn val="ctr"/>
        <c:lblOffset val="100"/>
        <c:noMultiLvlLbl val="0"/>
      </c:catAx>
      <c:valAx>
        <c:axId val="1827896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7048476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3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Project.xlsx]Pv-order!PivotTable7</c:name>
    <c:fmtId val="2"/>
  </c:pivotSource>
  <c:chart>
    <c:title>
      <c:tx>
        <c:strRef>
          <c:f>'Pv-order'!$A$46:$C$46</c:f>
          <c:strCache>
            <c:ptCount val="3"/>
            <c:pt idx="0">
              <c:v>Trend of no of Sales for Each Day</c:v>
            </c:pt>
          </c:strCache>
        </c:strRef>
      </c:tx>
      <c:overlay val="0"/>
      <c:spPr>
        <a:noFill/>
        <a:ln>
          <a:noFill/>
        </a:ln>
        <a:effectLst/>
      </c:spPr>
      <c:txPr>
        <a:bodyPr rot="0" spcFirstLastPara="1" vertOverflow="ellipsis" vert="horz" wrap="square" anchor="ctr" anchorCtr="1"/>
        <a:lstStyle/>
        <a:p>
          <a:pPr>
            <a:defRPr sz="15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'Pv-order'!$A$46:$C$46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'Pv-order'!$A$46:$C$46</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'Pv-order'!$A$46:$C$46</c:f>
              <c:numCache>
                <c:formatCode>General</c:formatCode>
                <c:ptCount val="79"/>
                <c:pt idx="0">
                  <c:v>7</c:v>
                </c:pt>
                <c:pt idx="1">
                  <c:v>7</c:v>
                </c:pt>
                <c:pt idx="2">
                  <c:v>9</c:v>
                </c:pt>
                <c:pt idx="3">
                  <c:v>3</c:v>
                </c:pt>
                <c:pt idx="4">
                  <c:v>5</c:v>
                </c:pt>
                <c:pt idx="5">
                  <c:v>2</c:v>
                </c:pt>
                <c:pt idx="6">
                  <c:v>5</c:v>
                </c:pt>
                <c:pt idx="7">
                  <c:v>4</c:v>
                </c:pt>
                <c:pt idx="8">
                  <c:v>2</c:v>
                </c:pt>
                <c:pt idx="9">
                  <c:v>11</c:v>
                </c:pt>
                <c:pt idx="10">
                  <c:v>10</c:v>
                </c:pt>
                <c:pt idx="11">
                  <c:v>7</c:v>
                </c:pt>
                <c:pt idx="12">
                  <c:v>13</c:v>
                </c:pt>
                <c:pt idx="13">
                  <c:v>7</c:v>
                </c:pt>
                <c:pt idx="14">
                  <c:v>5</c:v>
                </c:pt>
                <c:pt idx="15">
                  <c:v>13</c:v>
                </c:pt>
                <c:pt idx="16">
                  <c:v>10</c:v>
                </c:pt>
                <c:pt idx="17">
                  <c:v>4</c:v>
                </c:pt>
                <c:pt idx="18">
                  <c:v>11</c:v>
                </c:pt>
                <c:pt idx="19">
                  <c:v>1</c:v>
                </c:pt>
                <c:pt idx="20">
                  <c:v>14</c:v>
                </c:pt>
                <c:pt idx="21">
                  <c:v>1</c:v>
                </c:pt>
                <c:pt idx="22">
                  <c:v>7</c:v>
                </c:pt>
                <c:pt idx="23">
                  <c:v>5</c:v>
                </c:pt>
                <c:pt idx="24">
                  <c:v>6</c:v>
                </c:pt>
                <c:pt idx="25">
                  <c:v>6</c:v>
                </c:pt>
                <c:pt idx="26">
                  <c:v>7</c:v>
                </c:pt>
                <c:pt idx="27">
                  <c:v>9</c:v>
                </c:pt>
                <c:pt idx="28">
                  <c:v>4</c:v>
                </c:pt>
                <c:pt idx="29">
                  <c:v>18</c:v>
                </c:pt>
                <c:pt idx="30">
                  <c:v>8</c:v>
                </c:pt>
                <c:pt idx="31">
                  <c:v>9</c:v>
                </c:pt>
                <c:pt idx="32">
                  <c:v>2</c:v>
                </c:pt>
                <c:pt idx="33">
                  <c:v>8</c:v>
                </c:pt>
                <c:pt idx="34">
                  <c:v>8</c:v>
                </c:pt>
                <c:pt idx="35">
                  <c:v>8</c:v>
                </c:pt>
                <c:pt idx="36">
                  <c:v>8</c:v>
                </c:pt>
                <c:pt idx="37">
                  <c:v>12</c:v>
                </c:pt>
                <c:pt idx="38">
                  <c:v>9</c:v>
                </c:pt>
                <c:pt idx="39">
                  <c:v>5</c:v>
                </c:pt>
                <c:pt idx="40">
                  <c:v>2</c:v>
                </c:pt>
                <c:pt idx="41">
                  <c:v>1</c:v>
                </c:pt>
                <c:pt idx="42">
                  <c:v>1</c:v>
                </c:pt>
                <c:pt idx="43">
                  <c:v>6</c:v>
                </c:pt>
                <c:pt idx="44">
                  <c:v>1</c:v>
                </c:pt>
                <c:pt idx="45">
                  <c:v>2</c:v>
                </c:pt>
                <c:pt idx="46">
                  <c:v>5</c:v>
                </c:pt>
                <c:pt idx="47">
                  <c:v>1</c:v>
                </c:pt>
                <c:pt idx="48">
                  <c:v>2</c:v>
                </c:pt>
                <c:pt idx="49">
                  <c:v>1</c:v>
                </c:pt>
                <c:pt idx="50">
                  <c:v>3</c:v>
                </c:pt>
                <c:pt idx="51">
                  <c:v>1</c:v>
                </c:pt>
                <c:pt idx="52">
                  <c:v>1</c:v>
                </c:pt>
                <c:pt idx="53">
                  <c:v>1</c:v>
                </c:pt>
                <c:pt idx="54">
                  <c:v>4</c:v>
                </c:pt>
                <c:pt idx="55">
                  <c:v>2</c:v>
                </c:pt>
                <c:pt idx="56">
                  <c:v>2</c:v>
                </c:pt>
                <c:pt idx="57">
                  <c:v>4</c:v>
                </c:pt>
                <c:pt idx="58">
                  <c:v>1</c:v>
                </c:pt>
                <c:pt idx="59">
                  <c:v>3</c:v>
                </c:pt>
                <c:pt idx="60">
                  <c:v>3</c:v>
                </c:pt>
                <c:pt idx="61">
                  <c:v>3</c:v>
                </c:pt>
                <c:pt idx="62">
                  <c:v>4</c:v>
                </c:pt>
                <c:pt idx="63">
                  <c:v>2</c:v>
                </c:pt>
                <c:pt idx="64">
                  <c:v>4</c:v>
                </c:pt>
                <c:pt idx="65">
                  <c:v>4</c:v>
                </c:pt>
                <c:pt idx="66">
                  <c:v>3</c:v>
                </c:pt>
                <c:pt idx="67">
                  <c:v>3</c:v>
                </c:pt>
                <c:pt idx="68">
                  <c:v>2</c:v>
                </c:pt>
                <c:pt idx="69">
                  <c:v>6</c:v>
                </c:pt>
                <c:pt idx="70">
                  <c:v>3</c:v>
                </c:pt>
                <c:pt idx="71">
                  <c:v>2</c:v>
                </c:pt>
                <c:pt idx="72">
                  <c:v>3</c:v>
                </c:pt>
                <c:pt idx="73">
                  <c:v>1</c:v>
                </c:pt>
                <c:pt idx="74">
                  <c:v>1</c:v>
                </c:pt>
                <c:pt idx="75">
                  <c:v>3</c:v>
                </c:pt>
                <c:pt idx="76">
                  <c:v>4</c:v>
                </c:pt>
                <c:pt idx="77">
                  <c:v>1</c:v>
                </c:pt>
                <c:pt idx="78">
                  <c:v>5</c:v>
                </c:pt>
              </c:numCache>
            </c:numRef>
          </c:val>
          <c:smooth val="0"/>
          <c:extLst>
            <c:ext xmlns:c16="http://schemas.microsoft.com/office/drawing/2014/chart" uri="{C3380CC4-5D6E-409C-BE32-E72D297353CC}">
              <c16:uniqueId val="{00000000-E350-4F6B-95E8-EDD27692E5C0}"/>
            </c:ext>
          </c:extLst>
        </c:ser>
        <c:dLbls>
          <c:showLegendKey val="0"/>
          <c:showVal val="0"/>
          <c:showCatName val="0"/>
          <c:showSerName val="0"/>
          <c:showPercent val="0"/>
          <c:showBubbleSize val="0"/>
        </c:dLbls>
        <c:marker val="1"/>
        <c:smooth val="0"/>
        <c:axId val="1827899728"/>
        <c:axId val="1827901168"/>
      </c:lineChart>
      <c:catAx>
        <c:axId val="182789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827901168"/>
        <c:crosses val="autoZero"/>
        <c:auto val="1"/>
        <c:lblAlgn val="ctr"/>
        <c:lblOffset val="100"/>
        <c:noMultiLvlLbl val="0"/>
      </c:catAx>
      <c:valAx>
        <c:axId val="1827901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82789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3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Project.xlsx]CS-Pivot!PivotTable2</c:name>
    <c:fmtId val="2"/>
  </c:pivotSource>
  <c:chart>
    <c:title>
      <c:tx>
        <c:strRef>
          <c:f>'CS-Pivot'!$A$3:$D$3</c:f>
          <c:strCache>
            <c:ptCount val="4"/>
            <c:pt idx="0">
              <c:v> Agent's No of Interactions with customers</c:v>
            </c:pt>
          </c:strCache>
        </c:strRef>
      </c:tx>
      <c:overlay val="0"/>
      <c:spPr>
        <a:noFill/>
        <a:ln>
          <a:noFill/>
        </a:ln>
        <a:effectLst/>
      </c:spPr>
      <c:txPr>
        <a:bodyPr rot="0" spcFirstLastPara="1" vertOverflow="ellipsis" vert="horz" wrap="square" anchor="ctr" anchorCtr="1"/>
        <a:lstStyle/>
        <a:p>
          <a:pPr>
            <a:defRPr lang="en-US" sz="2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42596848441088E-2"/>
          <c:y val="0.31817045417245643"/>
          <c:w val="0.95431480630311782"/>
          <c:h val="0.53032867599592981"/>
        </c:manualLayout>
      </c:layout>
      <c:barChart>
        <c:barDir val="col"/>
        <c:grouping val="clustered"/>
        <c:varyColors val="0"/>
        <c:ser>
          <c:idx val="0"/>
          <c:order val="0"/>
          <c:tx>
            <c:strRef>
              <c:f>'CS-Pivot'!$A$3:$D$3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'CS-Pivot'!$A$3:$D$3</c:f>
              <c:strCache>
                <c:ptCount val="3"/>
                <c:pt idx="0">
                  <c:v>Adrien Martin</c:v>
                </c:pt>
                <c:pt idx="1">
                  <c:v>Albain Forestier</c:v>
                </c:pt>
                <c:pt idx="2">
                  <c:v>Roch Cousineau</c:v>
                </c:pt>
              </c:strCache>
            </c:strRef>
          </c:cat>
          <c:val>
            <c:numRef>
              <c:f>'CS-Pivot'!$A$3:$D$3</c:f>
              <c:numCache>
                <c:formatCode>General</c:formatCode>
                <c:ptCount val="3"/>
                <c:pt idx="0">
                  <c:v>255</c:v>
                </c:pt>
                <c:pt idx="1">
                  <c:v>254</c:v>
                </c:pt>
                <c:pt idx="2">
                  <c:v>285</c:v>
                </c:pt>
              </c:numCache>
            </c:numRef>
          </c:val>
          <c:extLst>
            <c:ext xmlns:c16="http://schemas.microsoft.com/office/drawing/2014/chart" uri="{C3380CC4-5D6E-409C-BE32-E72D297353CC}">
              <c16:uniqueId val="{00000000-C073-43E4-9FDA-BAB35D7B9D34}"/>
            </c:ext>
          </c:extLst>
        </c:ser>
        <c:dLbls>
          <c:dLblPos val="outEnd"/>
          <c:showLegendKey val="0"/>
          <c:showVal val="1"/>
          <c:showCatName val="0"/>
          <c:showSerName val="0"/>
          <c:showPercent val="0"/>
          <c:showBubbleSize val="0"/>
        </c:dLbls>
        <c:gapWidth val="219"/>
        <c:overlap val="-27"/>
        <c:axId val="12107904"/>
        <c:axId val="12108864"/>
      </c:barChart>
      <c:catAx>
        <c:axId val="12107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crossAx val="12108864"/>
        <c:crosses val="autoZero"/>
        <c:auto val="1"/>
        <c:lblAlgn val="ctr"/>
        <c:lblOffset val="100"/>
        <c:noMultiLvlLbl val="0"/>
      </c:catAx>
      <c:valAx>
        <c:axId val="12108864"/>
        <c:scaling>
          <c:orientation val="minMax"/>
        </c:scaling>
        <c:delete val="1"/>
        <c:axPos val="l"/>
        <c:numFmt formatCode="General" sourceLinked="1"/>
        <c:majorTickMark val="none"/>
        <c:minorTickMark val="none"/>
        <c:tickLblPos val="nextTo"/>
        <c:crossAx val="1210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tx2">
          <a:alpha val="27000"/>
        </a:schemeClr>
      </a:outerShdw>
    </a:effectLst>
  </c:spPr>
  <c:txPr>
    <a:bodyPr/>
    <a:lstStyle/>
    <a:p>
      <a:pPr>
        <a:defRPr lang="en-US" sz="2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Project.xlsx]Pv-order!PivotTable8</c:name>
    <c:fmtId val="2"/>
  </c:pivotSource>
  <c:chart>
    <c:title>
      <c:tx>
        <c:strRef>
          <c:f>'Pv-order'!$K$45:$L$45</c:f>
          <c:strCache>
            <c:ptCount val="2"/>
            <c:pt idx="0">
              <c:v>Trend of Revenue Generated for Each Product</c:v>
            </c:pt>
          </c:strCache>
        </c:strRef>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'Pv-order'!$K$45:$L$45</c:f>
              <c:strCache>
                <c:ptCount val="1"/>
                <c:pt idx="0">
                  <c:v>Aloo Shots Pizzabun</c:v>
                </c:pt>
              </c:strCache>
            </c:strRef>
          </c:tx>
          <c:spPr>
            <a:solidFill>
              <a:schemeClr val="accent1"/>
            </a:solidFill>
            <a:ln>
              <a:noFill/>
            </a:ln>
            <a:effectLst/>
          </c:spPr>
          <c:invertIfNegative val="0"/>
          <c:cat>
            <c:strRef>
              <c:f>'Pv-order'!$K$45:$L$45</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'Pv-order'!$K$45:$L$45</c:f>
              <c:numCache>
                <c:formatCode>General</c:formatCode>
                <c:ptCount val="79"/>
                <c:pt idx="7">
                  <c:v>377</c:v>
                </c:pt>
                <c:pt idx="9">
                  <c:v>346</c:v>
                </c:pt>
                <c:pt idx="10">
                  <c:v>218</c:v>
                </c:pt>
                <c:pt idx="13">
                  <c:v>671</c:v>
                </c:pt>
                <c:pt idx="22">
                  <c:v>28</c:v>
                </c:pt>
                <c:pt idx="26">
                  <c:v>473</c:v>
                </c:pt>
                <c:pt idx="29">
                  <c:v>335</c:v>
                </c:pt>
                <c:pt idx="30">
                  <c:v>561</c:v>
                </c:pt>
                <c:pt idx="32">
                  <c:v>658</c:v>
                </c:pt>
                <c:pt idx="37">
                  <c:v>486</c:v>
                </c:pt>
                <c:pt idx="43">
                  <c:v>27</c:v>
                </c:pt>
                <c:pt idx="46">
                  <c:v>129</c:v>
                </c:pt>
                <c:pt idx="52">
                  <c:v>74</c:v>
                </c:pt>
                <c:pt idx="57">
                  <c:v>56</c:v>
                </c:pt>
                <c:pt idx="61">
                  <c:v>665</c:v>
                </c:pt>
                <c:pt idx="62">
                  <c:v>543</c:v>
                </c:pt>
              </c:numCache>
            </c:numRef>
          </c:val>
          <c:extLst>
            <c:ext xmlns:c16="http://schemas.microsoft.com/office/drawing/2014/chart" uri="{C3380CC4-5D6E-409C-BE32-E72D297353CC}">
              <c16:uniqueId val="{00000000-2301-4EB0-8CC6-581EA86CE68C}"/>
            </c:ext>
          </c:extLst>
        </c:ser>
        <c:ser>
          <c:idx val="1"/>
          <c:order val="1"/>
          <c:tx>
            <c:strRef>
              <c:f>'Pv-order'!$K$45:$L$45</c:f>
              <c:strCache>
                <c:ptCount val="1"/>
                <c:pt idx="0">
                  <c:v>Crispy Chole Pizzabun</c:v>
                </c:pt>
              </c:strCache>
            </c:strRef>
          </c:tx>
          <c:spPr>
            <a:solidFill>
              <a:schemeClr val="accent2"/>
            </a:solidFill>
            <a:ln>
              <a:noFill/>
            </a:ln>
            <a:effectLst/>
          </c:spPr>
          <c:invertIfNegative val="0"/>
          <c:cat>
            <c:strRef>
              <c:f>'Pv-order'!$K$45:$L$45</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'Pv-order'!$K$45:$L$45</c:f>
              <c:numCache>
                <c:formatCode>General</c:formatCode>
                <c:ptCount val="79"/>
                <c:pt idx="0">
                  <c:v>177</c:v>
                </c:pt>
                <c:pt idx="1">
                  <c:v>59</c:v>
                </c:pt>
                <c:pt idx="2">
                  <c:v>759</c:v>
                </c:pt>
                <c:pt idx="3">
                  <c:v>762</c:v>
                </c:pt>
                <c:pt idx="4">
                  <c:v>640</c:v>
                </c:pt>
                <c:pt idx="6">
                  <c:v>307</c:v>
                </c:pt>
                <c:pt idx="7">
                  <c:v>357</c:v>
                </c:pt>
                <c:pt idx="9">
                  <c:v>1011</c:v>
                </c:pt>
                <c:pt idx="10">
                  <c:v>592</c:v>
                </c:pt>
                <c:pt idx="11">
                  <c:v>680</c:v>
                </c:pt>
                <c:pt idx="12">
                  <c:v>621</c:v>
                </c:pt>
                <c:pt idx="13">
                  <c:v>51</c:v>
                </c:pt>
                <c:pt idx="14">
                  <c:v>533</c:v>
                </c:pt>
                <c:pt idx="15">
                  <c:v>1497</c:v>
                </c:pt>
                <c:pt idx="16">
                  <c:v>368</c:v>
                </c:pt>
                <c:pt idx="17">
                  <c:v>648</c:v>
                </c:pt>
                <c:pt idx="18">
                  <c:v>823</c:v>
                </c:pt>
                <c:pt idx="20">
                  <c:v>1548</c:v>
                </c:pt>
                <c:pt idx="23">
                  <c:v>340</c:v>
                </c:pt>
                <c:pt idx="24">
                  <c:v>509</c:v>
                </c:pt>
                <c:pt idx="25">
                  <c:v>2</c:v>
                </c:pt>
                <c:pt idx="26">
                  <c:v>151</c:v>
                </c:pt>
                <c:pt idx="27">
                  <c:v>105</c:v>
                </c:pt>
                <c:pt idx="28">
                  <c:v>95</c:v>
                </c:pt>
                <c:pt idx="29">
                  <c:v>516</c:v>
                </c:pt>
                <c:pt idx="30">
                  <c:v>157</c:v>
                </c:pt>
                <c:pt idx="31">
                  <c:v>437</c:v>
                </c:pt>
                <c:pt idx="33">
                  <c:v>611</c:v>
                </c:pt>
                <c:pt idx="34">
                  <c:v>500</c:v>
                </c:pt>
                <c:pt idx="35">
                  <c:v>762</c:v>
                </c:pt>
                <c:pt idx="36">
                  <c:v>91</c:v>
                </c:pt>
                <c:pt idx="37">
                  <c:v>305</c:v>
                </c:pt>
                <c:pt idx="38">
                  <c:v>722</c:v>
                </c:pt>
                <c:pt idx="39">
                  <c:v>482</c:v>
                </c:pt>
                <c:pt idx="40">
                  <c:v>286</c:v>
                </c:pt>
                <c:pt idx="43">
                  <c:v>974</c:v>
                </c:pt>
                <c:pt idx="45">
                  <c:v>571</c:v>
                </c:pt>
                <c:pt idx="48">
                  <c:v>123</c:v>
                </c:pt>
                <c:pt idx="49">
                  <c:v>102</c:v>
                </c:pt>
                <c:pt idx="51">
                  <c:v>329</c:v>
                </c:pt>
                <c:pt idx="54">
                  <c:v>13</c:v>
                </c:pt>
                <c:pt idx="56">
                  <c:v>383</c:v>
                </c:pt>
                <c:pt idx="57">
                  <c:v>24</c:v>
                </c:pt>
                <c:pt idx="59">
                  <c:v>256</c:v>
                </c:pt>
                <c:pt idx="60">
                  <c:v>464</c:v>
                </c:pt>
                <c:pt idx="61">
                  <c:v>729</c:v>
                </c:pt>
                <c:pt idx="62">
                  <c:v>312</c:v>
                </c:pt>
                <c:pt idx="63">
                  <c:v>645</c:v>
                </c:pt>
                <c:pt idx="67">
                  <c:v>74</c:v>
                </c:pt>
                <c:pt idx="69">
                  <c:v>317</c:v>
                </c:pt>
                <c:pt idx="70">
                  <c:v>72</c:v>
                </c:pt>
                <c:pt idx="71">
                  <c:v>19</c:v>
                </c:pt>
                <c:pt idx="72">
                  <c:v>167</c:v>
                </c:pt>
                <c:pt idx="76">
                  <c:v>122</c:v>
                </c:pt>
                <c:pt idx="78">
                  <c:v>557</c:v>
                </c:pt>
              </c:numCache>
            </c:numRef>
          </c:val>
          <c:extLst>
            <c:ext xmlns:c16="http://schemas.microsoft.com/office/drawing/2014/chart" uri="{C3380CC4-5D6E-409C-BE32-E72D297353CC}">
              <c16:uniqueId val="{00000001-2301-4EB0-8CC6-581EA86CE68C}"/>
            </c:ext>
          </c:extLst>
        </c:ser>
        <c:ser>
          <c:idx val="2"/>
          <c:order val="2"/>
          <c:tx>
            <c:strRef>
              <c:f>'Pv-order'!$K$45:$L$45</c:f>
              <c:strCache>
                <c:ptCount val="1"/>
                <c:pt idx="0">
                  <c:v>Large Paneer Tikka Pizzabun</c:v>
                </c:pt>
              </c:strCache>
            </c:strRef>
          </c:tx>
          <c:spPr>
            <a:solidFill>
              <a:schemeClr val="accent3"/>
            </a:solidFill>
            <a:ln>
              <a:noFill/>
            </a:ln>
            <a:effectLst/>
          </c:spPr>
          <c:invertIfNegative val="0"/>
          <c:cat>
            <c:strRef>
              <c:f>'Pv-order'!$K$45:$L$45</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'Pv-order'!$K$45:$L$45</c:f>
              <c:numCache>
                <c:formatCode>General</c:formatCode>
                <c:ptCount val="79"/>
                <c:pt idx="0">
                  <c:v>963</c:v>
                </c:pt>
                <c:pt idx="1">
                  <c:v>333</c:v>
                </c:pt>
                <c:pt idx="2">
                  <c:v>389</c:v>
                </c:pt>
                <c:pt idx="4">
                  <c:v>223</c:v>
                </c:pt>
                <c:pt idx="5">
                  <c:v>189</c:v>
                </c:pt>
                <c:pt idx="6">
                  <c:v>263</c:v>
                </c:pt>
                <c:pt idx="8">
                  <c:v>171</c:v>
                </c:pt>
                <c:pt idx="9">
                  <c:v>63</c:v>
                </c:pt>
                <c:pt idx="10">
                  <c:v>257</c:v>
                </c:pt>
                <c:pt idx="11">
                  <c:v>193</c:v>
                </c:pt>
                <c:pt idx="12">
                  <c:v>183</c:v>
                </c:pt>
                <c:pt idx="13">
                  <c:v>468</c:v>
                </c:pt>
                <c:pt idx="14">
                  <c:v>383</c:v>
                </c:pt>
                <c:pt idx="15">
                  <c:v>601</c:v>
                </c:pt>
                <c:pt idx="16">
                  <c:v>881</c:v>
                </c:pt>
                <c:pt idx="17">
                  <c:v>255</c:v>
                </c:pt>
                <c:pt idx="18">
                  <c:v>602</c:v>
                </c:pt>
                <c:pt idx="19">
                  <c:v>94</c:v>
                </c:pt>
                <c:pt idx="20">
                  <c:v>802</c:v>
                </c:pt>
                <c:pt idx="21">
                  <c:v>358</c:v>
                </c:pt>
                <c:pt idx="23">
                  <c:v>154</c:v>
                </c:pt>
                <c:pt idx="24">
                  <c:v>113</c:v>
                </c:pt>
                <c:pt idx="25">
                  <c:v>281</c:v>
                </c:pt>
                <c:pt idx="26">
                  <c:v>6</c:v>
                </c:pt>
                <c:pt idx="27">
                  <c:v>1077</c:v>
                </c:pt>
                <c:pt idx="28">
                  <c:v>548</c:v>
                </c:pt>
                <c:pt idx="29">
                  <c:v>1394</c:v>
                </c:pt>
                <c:pt idx="30">
                  <c:v>59</c:v>
                </c:pt>
                <c:pt idx="31">
                  <c:v>112</c:v>
                </c:pt>
                <c:pt idx="32">
                  <c:v>223</c:v>
                </c:pt>
                <c:pt idx="33">
                  <c:v>1608</c:v>
                </c:pt>
                <c:pt idx="34">
                  <c:v>541</c:v>
                </c:pt>
                <c:pt idx="35">
                  <c:v>13</c:v>
                </c:pt>
                <c:pt idx="36">
                  <c:v>844</c:v>
                </c:pt>
                <c:pt idx="37">
                  <c:v>748</c:v>
                </c:pt>
                <c:pt idx="38">
                  <c:v>618</c:v>
                </c:pt>
                <c:pt idx="39">
                  <c:v>147</c:v>
                </c:pt>
                <c:pt idx="42">
                  <c:v>157</c:v>
                </c:pt>
                <c:pt idx="45">
                  <c:v>86</c:v>
                </c:pt>
                <c:pt idx="47">
                  <c:v>254</c:v>
                </c:pt>
                <c:pt idx="48">
                  <c:v>377</c:v>
                </c:pt>
                <c:pt idx="53">
                  <c:v>285</c:v>
                </c:pt>
                <c:pt idx="55">
                  <c:v>95</c:v>
                </c:pt>
                <c:pt idx="59">
                  <c:v>115</c:v>
                </c:pt>
                <c:pt idx="63">
                  <c:v>259</c:v>
                </c:pt>
                <c:pt idx="64">
                  <c:v>330</c:v>
                </c:pt>
                <c:pt idx="66">
                  <c:v>238</c:v>
                </c:pt>
                <c:pt idx="67">
                  <c:v>817</c:v>
                </c:pt>
                <c:pt idx="68">
                  <c:v>207</c:v>
                </c:pt>
                <c:pt idx="69">
                  <c:v>362</c:v>
                </c:pt>
                <c:pt idx="70">
                  <c:v>627</c:v>
                </c:pt>
                <c:pt idx="72">
                  <c:v>618</c:v>
                </c:pt>
                <c:pt idx="73">
                  <c:v>151</c:v>
                </c:pt>
                <c:pt idx="75">
                  <c:v>22</c:v>
                </c:pt>
                <c:pt idx="76">
                  <c:v>518</c:v>
                </c:pt>
                <c:pt idx="77">
                  <c:v>203</c:v>
                </c:pt>
                <c:pt idx="78">
                  <c:v>555</c:v>
                </c:pt>
              </c:numCache>
            </c:numRef>
          </c:val>
          <c:extLst>
            <c:ext xmlns:c16="http://schemas.microsoft.com/office/drawing/2014/chart" uri="{C3380CC4-5D6E-409C-BE32-E72D297353CC}">
              <c16:uniqueId val="{00000002-2301-4EB0-8CC6-581EA86CE68C}"/>
            </c:ext>
          </c:extLst>
        </c:ser>
        <c:ser>
          <c:idx val="3"/>
          <c:order val="3"/>
          <c:tx>
            <c:strRef>
              <c:f>'Pv-order'!$K$45:$L$45</c:f>
              <c:strCache>
                <c:ptCount val="1"/>
                <c:pt idx="0">
                  <c:v>Medium Crispy Chole Pizzabun</c:v>
                </c:pt>
              </c:strCache>
            </c:strRef>
          </c:tx>
          <c:spPr>
            <a:solidFill>
              <a:schemeClr val="accent4"/>
            </a:solidFill>
            <a:ln>
              <a:noFill/>
            </a:ln>
            <a:effectLst/>
          </c:spPr>
          <c:invertIfNegative val="0"/>
          <c:cat>
            <c:strRef>
              <c:f>'Pv-order'!$K$45:$L$45</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'Pv-order'!$K$45:$L$45</c:f>
              <c:numCache>
                <c:formatCode>General</c:formatCode>
                <c:ptCount val="79"/>
                <c:pt idx="0">
                  <c:v>64</c:v>
                </c:pt>
                <c:pt idx="1">
                  <c:v>1182</c:v>
                </c:pt>
                <c:pt idx="2">
                  <c:v>127</c:v>
                </c:pt>
                <c:pt idx="3">
                  <c:v>325</c:v>
                </c:pt>
                <c:pt idx="4">
                  <c:v>515</c:v>
                </c:pt>
                <c:pt idx="6">
                  <c:v>229</c:v>
                </c:pt>
                <c:pt idx="9">
                  <c:v>183</c:v>
                </c:pt>
                <c:pt idx="10">
                  <c:v>98</c:v>
                </c:pt>
                <c:pt idx="11">
                  <c:v>658</c:v>
                </c:pt>
                <c:pt idx="12">
                  <c:v>777</c:v>
                </c:pt>
                <c:pt idx="13">
                  <c:v>42</c:v>
                </c:pt>
                <c:pt idx="15">
                  <c:v>250</c:v>
                </c:pt>
                <c:pt idx="16">
                  <c:v>476</c:v>
                </c:pt>
                <c:pt idx="17">
                  <c:v>12</c:v>
                </c:pt>
                <c:pt idx="18">
                  <c:v>1499</c:v>
                </c:pt>
                <c:pt idx="20">
                  <c:v>119</c:v>
                </c:pt>
                <c:pt idx="22">
                  <c:v>484</c:v>
                </c:pt>
                <c:pt idx="23">
                  <c:v>842</c:v>
                </c:pt>
                <c:pt idx="24">
                  <c:v>233</c:v>
                </c:pt>
                <c:pt idx="25">
                  <c:v>887</c:v>
                </c:pt>
                <c:pt idx="26">
                  <c:v>516</c:v>
                </c:pt>
                <c:pt idx="27">
                  <c:v>339</c:v>
                </c:pt>
                <c:pt idx="29">
                  <c:v>1147</c:v>
                </c:pt>
                <c:pt idx="30">
                  <c:v>279</c:v>
                </c:pt>
                <c:pt idx="31">
                  <c:v>257</c:v>
                </c:pt>
                <c:pt idx="34">
                  <c:v>311</c:v>
                </c:pt>
                <c:pt idx="35">
                  <c:v>258</c:v>
                </c:pt>
                <c:pt idx="36">
                  <c:v>839</c:v>
                </c:pt>
                <c:pt idx="37">
                  <c:v>826</c:v>
                </c:pt>
                <c:pt idx="38">
                  <c:v>515</c:v>
                </c:pt>
                <c:pt idx="39">
                  <c:v>215</c:v>
                </c:pt>
                <c:pt idx="43">
                  <c:v>291</c:v>
                </c:pt>
                <c:pt idx="46">
                  <c:v>392</c:v>
                </c:pt>
                <c:pt idx="50">
                  <c:v>191</c:v>
                </c:pt>
                <c:pt idx="54">
                  <c:v>522</c:v>
                </c:pt>
                <c:pt idx="55">
                  <c:v>133</c:v>
                </c:pt>
                <c:pt idx="56">
                  <c:v>834</c:v>
                </c:pt>
                <c:pt idx="57">
                  <c:v>335</c:v>
                </c:pt>
                <c:pt idx="58">
                  <c:v>96</c:v>
                </c:pt>
                <c:pt idx="60">
                  <c:v>239</c:v>
                </c:pt>
                <c:pt idx="62">
                  <c:v>34</c:v>
                </c:pt>
                <c:pt idx="64">
                  <c:v>325</c:v>
                </c:pt>
                <c:pt idx="65">
                  <c:v>869</c:v>
                </c:pt>
                <c:pt idx="66">
                  <c:v>614</c:v>
                </c:pt>
                <c:pt idx="68">
                  <c:v>309</c:v>
                </c:pt>
                <c:pt idx="69">
                  <c:v>363</c:v>
                </c:pt>
                <c:pt idx="70">
                  <c:v>326</c:v>
                </c:pt>
                <c:pt idx="74">
                  <c:v>19</c:v>
                </c:pt>
                <c:pt idx="75">
                  <c:v>149</c:v>
                </c:pt>
              </c:numCache>
            </c:numRef>
          </c:val>
          <c:extLst>
            <c:ext xmlns:c16="http://schemas.microsoft.com/office/drawing/2014/chart" uri="{C3380CC4-5D6E-409C-BE32-E72D297353CC}">
              <c16:uniqueId val="{00000003-2301-4EB0-8CC6-581EA86CE68C}"/>
            </c:ext>
          </c:extLst>
        </c:ser>
        <c:ser>
          <c:idx val="4"/>
          <c:order val="4"/>
          <c:tx>
            <c:strRef>
              <c:f>'Pv-order'!$K$45:$L$45</c:f>
              <c:strCache>
                <c:ptCount val="1"/>
                <c:pt idx="0">
                  <c:v>Minty Pizzabun</c:v>
                </c:pt>
              </c:strCache>
            </c:strRef>
          </c:tx>
          <c:spPr>
            <a:solidFill>
              <a:schemeClr val="accent5"/>
            </a:solidFill>
            <a:ln>
              <a:noFill/>
            </a:ln>
            <a:effectLst/>
          </c:spPr>
          <c:invertIfNegative val="0"/>
          <c:cat>
            <c:strRef>
              <c:f>'Pv-order'!$K$45:$L$45</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'Pv-order'!$K$45:$L$45</c:f>
              <c:numCache>
                <c:formatCode>General</c:formatCode>
                <c:ptCount val="79"/>
                <c:pt idx="2">
                  <c:v>347</c:v>
                </c:pt>
                <c:pt idx="7">
                  <c:v>130</c:v>
                </c:pt>
                <c:pt idx="9">
                  <c:v>166</c:v>
                </c:pt>
                <c:pt idx="10">
                  <c:v>653</c:v>
                </c:pt>
                <c:pt idx="12">
                  <c:v>395</c:v>
                </c:pt>
                <c:pt idx="14">
                  <c:v>12</c:v>
                </c:pt>
                <c:pt idx="15">
                  <c:v>55</c:v>
                </c:pt>
                <c:pt idx="16">
                  <c:v>1034</c:v>
                </c:pt>
                <c:pt idx="22">
                  <c:v>975</c:v>
                </c:pt>
                <c:pt idx="24">
                  <c:v>612</c:v>
                </c:pt>
                <c:pt idx="26">
                  <c:v>135</c:v>
                </c:pt>
                <c:pt idx="27">
                  <c:v>412</c:v>
                </c:pt>
                <c:pt idx="28">
                  <c:v>214</c:v>
                </c:pt>
                <c:pt idx="38">
                  <c:v>481</c:v>
                </c:pt>
                <c:pt idx="46">
                  <c:v>876</c:v>
                </c:pt>
                <c:pt idx="57">
                  <c:v>381</c:v>
                </c:pt>
                <c:pt idx="62">
                  <c:v>607</c:v>
                </c:pt>
                <c:pt idx="64">
                  <c:v>435</c:v>
                </c:pt>
                <c:pt idx="65">
                  <c:v>36</c:v>
                </c:pt>
                <c:pt idx="69">
                  <c:v>314</c:v>
                </c:pt>
                <c:pt idx="71">
                  <c:v>503</c:v>
                </c:pt>
                <c:pt idx="76">
                  <c:v>98</c:v>
                </c:pt>
              </c:numCache>
            </c:numRef>
          </c:val>
          <c:extLst>
            <c:ext xmlns:c16="http://schemas.microsoft.com/office/drawing/2014/chart" uri="{C3380CC4-5D6E-409C-BE32-E72D297353CC}">
              <c16:uniqueId val="{00000004-2301-4EB0-8CC6-581EA86CE68C}"/>
            </c:ext>
          </c:extLst>
        </c:ser>
        <c:ser>
          <c:idx val="5"/>
          <c:order val="5"/>
          <c:tx>
            <c:strRef>
              <c:f>'Pv-order'!$K$45:$L$45</c:f>
              <c:strCache>
                <c:ptCount val="1"/>
                <c:pt idx="0">
                  <c:v>Paneer Tikka Pizzabun</c:v>
                </c:pt>
              </c:strCache>
            </c:strRef>
          </c:tx>
          <c:spPr>
            <a:solidFill>
              <a:schemeClr val="accent6"/>
            </a:solidFill>
            <a:ln>
              <a:noFill/>
            </a:ln>
            <a:effectLst/>
          </c:spPr>
          <c:invertIfNegative val="0"/>
          <c:cat>
            <c:strRef>
              <c:f>'Pv-order'!$K$45:$L$45</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'Pv-order'!$K$45:$L$45</c:f>
              <c:numCache>
                <c:formatCode>General</c:formatCode>
                <c:ptCount val="79"/>
                <c:pt idx="0">
                  <c:v>337</c:v>
                </c:pt>
                <c:pt idx="1">
                  <c:v>631</c:v>
                </c:pt>
                <c:pt idx="2">
                  <c:v>306</c:v>
                </c:pt>
                <c:pt idx="3">
                  <c:v>79</c:v>
                </c:pt>
                <c:pt idx="5">
                  <c:v>47</c:v>
                </c:pt>
                <c:pt idx="6">
                  <c:v>63</c:v>
                </c:pt>
                <c:pt idx="7">
                  <c:v>91</c:v>
                </c:pt>
                <c:pt idx="8">
                  <c:v>477</c:v>
                </c:pt>
                <c:pt idx="9">
                  <c:v>173</c:v>
                </c:pt>
                <c:pt idx="10">
                  <c:v>184</c:v>
                </c:pt>
                <c:pt idx="11">
                  <c:v>370</c:v>
                </c:pt>
                <c:pt idx="12">
                  <c:v>573</c:v>
                </c:pt>
                <c:pt idx="15">
                  <c:v>1589</c:v>
                </c:pt>
                <c:pt idx="16">
                  <c:v>681</c:v>
                </c:pt>
                <c:pt idx="18">
                  <c:v>444</c:v>
                </c:pt>
                <c:pt idx="20">
                  <c:v>1378</c:v>
                </c:pt>
                <c:pt idx="22">
                  <c:v>93</c:v>
                </c:pt>
                <c:pt idx="23">
                  <c:v>148</c:v>
                </c:pt>
                <c:pt idx="25">
                  <c:v>568</c:v>
                </c:pt>
                <c:pt idx="27">
                  <c:v>144</c:v>
                </c:pt>
                <c:pt idx="28">
                  <c:v>678</c:v>
                </c:pt>
                <c:pt idx="29">
                  <c:v>1845</c:v>
                </c:pt>
                <c:pt idx="30">
                  <c:v>791</c:v>
                </c:pt>
                <c:pt idx="31">
                  <c:v>857</c:v>
                </c:pt>
                <c:pt idx="33">
                  <c:v>247</c:v>
                </c:pt>
                <c:pt idx="34">
                  <c:v>228</c:v>
                </c:pt>
                <c:pt idx="35">
                  <c:v>776</c:v>
                </c:pt>
                <c:pt idx="36">
                  <c:v>709</c:v>
                </c:pt>
                <c:pt idx="37">
                  <c:v>627</c:v>
                </c:pt>
                <c:pt idx="38">
                  <c:v>1155</c:v>
                </c:pt>
                <c:pt idx="39">
                  <c:v>7</c:v>
                </c:pt>
                <c:pt idx="40">
                  <c:v>261</c:v>
                </c:pt>
                <c:pt idx="41">
                  <c:v>707</c:v>
                </c:pt>
                <c:pt idx="43">
                  <c:v>33</c:v>
                </c:pt>
                <c:pt idx="44">
                  <c:v>321</c:v>
                </c:pt>
                <c:pt idx="46">
                  <c:v>84</c:v>
                </c:pt>
                <c:pt idx="50">
                  <c:v>38</c:v>
                </c:pt>
                <c:pt idx="54">
                  <c:v>236</c:v>
                </c:pt>
                <c:pt idx="59">
                  <c:v>263</c:v>
                </c:pt>
                <c:pt idx="61">
                  <c:v>353</c:v>
                </c:pt>
                <c:pt idx="65">
                  <c:v>635</c:v>
                </c:pt>
                <c:pt idx="66">
                  <c:v>636</c:v>
                </c:pt>
                <c:pt idx="69">
                  <c:v>293</c:v>
                </c:pt>
                <c:pt idx="72">
                  <c:v>309</c:v>
                </c:pt>
                <c:pt idx="75">
                  <c:v>359</c:v>
                </c:pt>
                <c:pt idx="76">
                  <c:v>56</c:v>
                </c:pt>
                <c:pt idx="78">
                  <c:v>401</c:v>
                </c:pt>
              </c:numCache>
            </c:numRef>
          </c:val>
          <c:extLst>
            <c:ext xmlns:c16="http://schemas.microsoft.com/office/drawing/2014/chart" uri="{C3380CC4-5D6E-409C-BE32-E72D297353CC}">
              <c16:uniqueId val="{00000005-2301-4EB0-8CC6-581EA86CE68C}"/>
            </c:ext>
          </c:extLst>
        </c:ser>
        <c:dLbls>
          <c:showLegendKey val="0"/>
          <c:showVal val="0"/>
          <c:showCatName val="0"/>
          <c:showSerName val="0"/>
          <c:showPercent val="0"/>
          <c:showBubbleSize val="0"/>
        </c:dLbls>
        <c:gapWidth val="219"/>
        <c:overlap val="-27"/>
        <c:axId val="1827906496"/>
        <c:axId val="1899342784"/>
      </c:barChart>
      <c:catAx>
        <c:axId val="182790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99342784"/>
        <c:crosses val="autoZero"/>
        <c:auto val="1"/>
        <c:lblAlgn val="ctr"/>
        <c:lblOffset val="100"/>
        <c:noMultiLvlLbl val="0"/>
      </c:catAx>
      <c:valAx>
        <c:axId val="1899342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2790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Project.xlsx]CS-Pivot!PivotTable3</c:name>
    <c:fmtId val="3"/>
  </c:pivotSource>
  <c:chart>
    <c:title>
      <c:tx>
        <c:strRef>
          <c:f>'CS-Pivot'!$A$5:$E$5</c:f>
          <c:strCache>
            <c:ptCount val="5"/>
            <c:pt idx="0">
              <c:v> Contact Types's Average Customer Satisfaction</c:v>
            </c:pt>
          </c:strCache>
        </c:strRef>
      </c:tx>
      <c:layout>
        <c:manualLayout>
          <c:xMode val="edge"/>
          <c:yMode val="edge"/>
          <c:x val="0.14649068627450981"/>
          <c:y val="0"/>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9479575163398695E-3"/>
              <c:y val="2.0540570896324457E-2"/>
            </c:manualLayout>
          </c:layout>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568562091503263"/>
                  <c:h val="0.22631783159006555"/>
                </c:manualLayout>
              </c15:layout>
            </c:ext>
          </c:extLst>
        </c:dLbl>
      </c:pivotFmt>
      <c:pivotFmt>
        <c:idx val="7"/>
        <c:spPr>
          <a:solidFill>
            <a:schemeClr val="accent1"/>
          </a:solidFill>
          <a:ln w="19050">
            <a:solidFill>
              <a:schemeClr val="lt1"/>
            </a:solidFill>
          </a:ln>
          <a:effectLst/>
        </c:spPr>
        <c:dLbl>
          <c:idx val="0"/>
          <c:layout>
            <c:manualLayout>
              <c:x val="0.27124803921568635"/>
              <c:y val="0.15730876289156873"/>
            </c:manualLayout>
          </c:layout>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7324493464052287"/>
              <c:y val="-0.10099626916682219"/>
            </c:manualLayout>
          </c:layout>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008578431372549"/>
          <c:y val="0.3087575026504969"/>
          <c:w val="0.34816029411764704"/>
          <c:h val="0.60433626395942541"/>
        </c:manualLayout>
      </c:layout>
      <c:pieChart>
        <c:varyColors val="1"/>
        <c:ser>
          <c:idx val="0"/>
          <c:order val="0"/>
          <c:tx>
            <c:strRef>
              <c:f>'CS-Pivot'!$A$5:$E$5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40-4AB1-8A36-D5D4B964F9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40-4AB1-8A36-D5D4B964F9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40-4AB1-8A36-D5D4B964F9A4}"/>
              </c:ext>
            </c:extLst>
          </c:dPt>
          <c:dLbls>
            <c:dLbl>
              <c:idx val="0"/>
              <c:layout>
                <c:manualLayout>
                  <c:x val="-5.9479575163398695E-3"/>
                  <c:y val="2.054057089632445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8568562091503263"/>
                      <c:h val="0.22631783159006555"/>
                    </c:manualLayout>
                  </c15:layout>
                </c:ext>
                <c:ext xmlns:c16="http://schemas.microsoft.com/office/drawing/2014/chart" uri="{C3380CC4-5D6E-409C-BE32-E72D297353CC}">
                  <c16:uniqueId val="{00000001-6840-4AB1-8A36-D5D4B964F9A4}"/>
                </c:ext>
              </c:extLst>
            </c:dLbl>
            <c:dLbl>
              <c:idx val="1"/>
              <c:layout>
                <c:manualLayout>
                  <c:x val="0.27124803921568635"/>
                  <c:y val="0.1573087628915687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840-4AB1-8A36-D5D4B964F9A4}"/>
                </c:ext>
              </c:extLst>
            </c:dLbl>
            <c:dLbl>
              <c:idx val="2"/>
              <c:layout>
                <c:manualLayout>
                  <c:x val="0.17324493464052287"/>
                  <c:y val="-0.100996269166822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840-4AB1-8A36-D5D4B964F9A4}"/>
                </c:ext>
              </c:extLst>
            </c:dLbl>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'CS-Pivot'!$A$5:$E$5</c:f>
              <c:strCache>
                <c:ptCount val="3"/>
                <c:pt idx="0">
                  <c:v>Complaint</c:v>
                </c:pt>
                <c:pt idx="1">
                  <c:v>Query</c:v>
                </c:pt>
                <c:pt idx="2">
                  <c:v>Request</c:v>
                </c:pt>
              </c:strCache>
            </c:strRef>
          </c:cat>
          <c:val>
            <c:numRef>
              <c:f>'CS-Pivot'!$A$5:$E$5</c:f>
              <c:numCache>
                <c:formatCode>General</c:formatCode>
                <c:ptCount val="3"/>
                <c:pt idx="0">
                  <c:v>72</c:v>
                </c:pt>
                <c:pt idx="1">
                  <c:v>300</c:v>
                </c:pt>
                <c:pt idx="2">
                  <c:v>422</c:v>
                </c:pt>
              </c:numCache>
            </c:numRef>
          </c:val>
          <c:extLst>
            <c:ext xmlns:c16="http://schemas.microsoft.com/office/drawing/2014/chart" uri="{C3380CC4-5D6E-409C-BE32-E72D297353CC}">
              <c16:uniqueId val="{00000006-827A-4589-A4FC-90D13740BB1F}"/>
            </c:ext>
          </c:extLst>
        </c:ser>
        <c:dLbls>
          <c:dLblPos val="bestFit"/>
          <c:showLegendKey val="0"/>
          <c:showVal val="1"/>
          <c:showCatName val="0"/>
          <c:showSerName val="0"/>
          <c:showPercent val="0"/>
          <c:showBubbleSize val="0"/>
          <c:showLeaderLines val="1"/>
        </c:dLbls>
        <c:firstSliceAng val="24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tx2">
          <a:alpha val="27000"/>
        </a:schemeClr>
      </a:outerShdw>
    </a:effectLst>
  </c:spPr>
  <c:txPr>
    <a:bodyPr/>
    <a:lstStyle/>
    <a:p>
      <a:pPr>
        <a:defRPr sz="2000"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Project.xlsx]CS-Pivot!PivotTable4</c:name>
    <c:fmtId val="2"/>
  </c:pivotSource>
  <c:chart>
    <c:title>
      <c:tx>
        <c:strRef>
          <c:f>'CS-Pivot'!$A$4:$D$4</c:f>
          <c:strCache>
            <c:ptCount val="4"/>
            <c:pt idx="0">
              <c:v> Contact Types's No of Interactions </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39786652031446"/>
          <c:y val="0.25841591900990801"/>
          <c:w val="0.7517971759398393"/>
          <c:h val="0.7017134934397613"/>
        </c:manualLayout>
      </c:layout>
      <c:barChart>
        <c:barDir val="bar"/>
        <c:grouping val="clustered"/>
        <c:varyColors val="0"/>
        <c:ser>
          <c:idx val="0"/>
          <c:order val="0"/>
          <c:tx>
            <c:strRef>
              <c:f>'CS-Pivot'!$A$4:$D$4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'CS-Pivot'!$A$4:$D$4</c:f>
              <c:strCache>
                <c:ptCount val="3"/>
                <c:pt idx="0">
                  <c:v>Complaint</c:v>
                </c:pt>
                <c:pt idx="1">
                  <c:v>Query</c:v>
                </c:pt>
                <c:pt idx="2">
                  <c:v>Request</c:v>
                </c:pt>
              </c:strCache>
            </c:strRef>
          </c:cat>
          <c:val>
            <c:numRef>
              <c:f>'CS-Pivot'!$A$4:$D$4</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0-E1D2-40CA-87F1-DBA47125C225}"/>
            </c:ext>
          </c:extLst>
        </c:ser>
        <c:dLbls>
          <c:dLblPos val="outEnd"/>
          <c:showLegendKey val="0"/>
          <c:showVal val="1"/>
          <c:showCatName val="0"/>
          <c:showSerName val="0"/>
          <c:showPercent val="0"/>
          <c:showBubbleSize val="0"/>
        </c:dLbls>
        <c:gapWidth val="182"/>
        <c:axId val="12112704"/>
        <c:axId val="12117984"/>
      </c:barChart>
      <c:catAx>
        <c:axId val="12112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2117984"/>
        <c:crosses val="autoZero"/>
        <c:auto val="1"/>
        <c:lblAlgn val="ctr"/>
        <c:lblOffset val="100"/>
        <c:noMultiLvlLbl val="0"/>
      </c:catAx>
      <c:valAx>
        <c:axId val="12117984"/>
        <c:scaling>
          <c:orientation val="minMax"/>
        </c:scaling>
        <c:delete val="1"/>
        <c:axPos val="b"/>
        <c:numFmt formatCode="0.00" sourceLinked="1"/>
        <c:majorTickMark val="none"/>
        <c:minorTickMark val="none"/>
        <c:tickLblPos val="nextTo"/>
        <c:crossAx val="12112704"/>
        <c:crosses val="autoZero"/>
        <c:crossBetween val="between"/>
      </c:valAx>
      <c:spPr>
        <a:noFill/>
        <a:ln>
          <a:noFill/>
        </a:ln>
        <a:effectLst>
          <a:outerShdw blurRad="50800" dist="50800" dir="5400000" algn="ctr" rotWithShape="0">
            <a:schemeClr val="tx2">
              <a:alpha val="27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Project.xlsx]CS-Pivot!PivotTable5</c:name>
    <c:fmtId val="2"/>
  </c:pivotSource>
  <c:chart>
    <c:title>
      <c:tx>
        <c:strRef>
          <c:f>'CS-Pivot'!$A$6:$B$6</c:f>
          <c:strCache>
            <c:ptCount val="2"/>
            <c:pt idx="0">
              <c:v>Day wise Customer Satisfaction</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550895291129162E-2"/>
          <c:y val="0.22074887676803934"/>
          <c:w val="0.8861041440620494"/>
          <c:h val="0.45064434682003984"/>
        </c:manualLayout>
      </c:layout>
      <c:lineChart>
        <c:grouping val="standard"/>
        <c:varyColors val="0"/>
        <c:ser>
          <c:idx val="0"/>
          <c:order val="0"/>
          <c:tx>
            <c:strRef>
              <c:f>'CS-Pivot'!$A$6:$B$6</c:f>
              <c:strCache>
                <c:ptCount val="1"/>
                <c:pt idx="0">
                  <c:v>Total</c:v>
                </c:pt>
              </c:strCache>
            </c:strRef>
          </c:tx>
          <c:spPr>
            <a:ln w="28575" cap="rnd">
              <a:solidFill>
                <a:schemeClr val="accent1"/>
              </a:solidFill>
              <a:round/>
            </a:ln>
            <a:effectLst/>
          </c:spPr>
          <c:marker>
            <c:symbol val="none"/>
          </c:marker>
          <c:cat>
            <c:strRef>
              <c:f>'CS-Pivot'!$A$6:$B$6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'CS-Pivot'!$A$6:$B$6</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43B2-447E-9199-FF9CCB73220A}"/>
            </c:ext>
          </c:extLst>
        </c:ser>
        <c:dLbls>
          <c:showLegendKey val="0"/>
          <c:showVal val="0"/>
          <c:showCatName val="0"/>
          <c:showSerName val="0"/>
          <c:showPercent val="0"/>
          <c:showBubbleSize val="0"/>
        </c:dLbls>
        <c:smooth val="0"/>
        <c:axId val="731063728"/>
        <c:axId val="731061808"/>
      </c:lineChart>
      <c:catAx>
        <c:axId val="73106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31061808"/>
        <c:crosses val="autoZero"/>
        <c:auto val="1"/>
        <c:lblAlgn val="ctr"/>
        <c:lblOffset val="100"/>
        <c:noMultiLvlLbl val="0"/>
      </c:catAx>
      <c:valAx>
        <c:axId val="7310618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3106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tx2">
          <a:alpha val="27000"/>
        </a:schemeClr>
      </a:outerShdw>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Project.xlsx]CS-Pivot!PivotTable7</c:name>
    <c:fmtId val="2"/>
  </c:pivotSource>
  <c:chart>
    <c:title>
      <c:tx>
        <c:strRef>
          <c:f>'CS-Pivot'!$A$7:$B$7</c:f>
          <c:strCache>
            <c:ptCount val="2"/>
            <c:pt idx="0">
              <c:v>Day wise Customer No of Interaction</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71091522638157E-2"/>
          <c:y val="0.22877356454176781"/>
          <c:w val="0.88596523256228288"/>
          <c:h val="0.47974380571536435"/>
        </c:manualLayout>
      </c:layout>
      <c:areaChart>
        <c:grouping val="standard"/>
        <c:varyColors val="0"/>
        <c:ser>
          <c:idx val="0"/>
          <c:order val="0"/>
          <c:tx>
            <c:strRef>
              <c:f>'CS-Pivot'!$A$7:$B$7</c:f>
              <c:strCache>
                <c:ptCount val="1"/>
                <c:pt idx="0">
                  <c:v>Total</c:v>
                </c:pt>
              </c:strCache>
            </c:strRef>
          </c:tx>
          <c:spPr>
            <a:solidFill>
              <a:schemeClr val="accent1"/>
            </a:solidFill>
            <a:ln w="25400">
              <a:noFill/>
            </a:ln>
            <a:effectLst/>
          </c:spPr>
          <c:cat>
            <c:strRef>
              <c:f>'CS-Pivot'!$A$7:$B$7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'CS-Pivot'!$A$7:$B$7</c:f>
              <c:numCache>
                <c:formatCode>0.00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13E9-4A71-9B27-B9C0CAC695C1}"/>
            </c:ext>
          </c:extLst>
        </c:ser>
        <c:dLbls>
          <c:showLegendKey val="0"/>
          <c:showVal val="0"/>
          <c:showCatName val="0"/>
          <c:showSerName val="0"/>
          <c:showPercent val="0"/>
          <c:showBubbleSize val="0"/>
        </c:dLbls>
        <c:axId val="12118944"/>
        <c:axId val="12110304"/>
      </c:areaChart>
      <c:catAx>
        <c:axId val="12118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2110304"/>
        <c:crosses val="autoZero"/>
        <c:auto val="1"/>
        <c:lblAlgn val="ctr"/>
        <c:lblOffset val="100"/>
        <c:noMultiLvlLbl val="0"/>
      </c:catAx>
      <c:valAx>
        <c:axId val="121103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21189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tx2">
          <a:alpha val="27000"/>
        </a:schemeClr>
      </a:outerShdw>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Project.xlsx]CS-Pivot!PivotTable8</c:name>
    <c:fmtId val="2"/>
  </c:pivotSource>
  <c:chart>
    <c:title>
      <c:tx>
        <c:strRef>
          <c:f>'CS-Pivot'!$M$40:$N$40</c:f>
          <c:strCache>
            <c:ptCount val="2"/>
            <c:pt idx="0">
              <c:v>Comparision or Interaction intent for orders</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28808651277874919"/>
              <c:y val="-0.12231258922768501"/>
            </c:manualLayout>
          </c:layout>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28238324425325256"/>
              <c:y val="8.9555122270268336E-2"/>
            </c:manualLayout>
          </c:layout>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s>
    <c:view3D>
      <c:rotX val="30"/>
      <c:rotY val="172"/>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261328882578082"/>
          <c:y val="0.17524337946035373"/>
          <c:w val="0.76225516690205608"/>
          <c:h val="0.71129871539614686"/>
        </c:manualLayout>
      </c:layout>
      <c:pie3DChart>
        <c:varyColors val="1"/>
        <c:ser>
          <c:idx val="0"/>
          <c:order val="0"/>
          <c:tx>
            <c:strRef>
              <c:f>'CS-Pivot'!$M$40:$N$40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636-480B-8A88-3DD90E6C821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1B5-4220-8D73-EA22035DDDAB}"/>
              </c:ext>
            </c:extLst>
          </c:dPt>
          <c:dLbls>
            <c:dLbl>
              <c:idx val="0"/>
              <c:layout>
                <c:manualLayout>
                  <c:x val="-0.28808651277874919"/>
                  <c:y val="-0.12231258922768501"/>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36-480B-8A88-3DD90E6C821C}"/>
                </c:ext>
              </c:extLst>
            </c:dLbl>
            <c:dLbl>
              <c:idx val="1"/>
              <c:layout>
                <c:manualLayout>
                  <c:x val="0.28238324425325256"/>
                  <c:y val="8.955512227026833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B5-4220-8D73-EA22035DDDAB}"/>
                </c:ext>
              </c:extLst>
            </c:dLbl>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'CS-Pivot'!$M$40:$N$40</c:f>
              <c:strCache>
                <c:ptCount val="2"/>
                <c:pt idx="0">
                  <c:v>No</c:v>
                </c:pt>
                <c:pt idx="1">
                  <c:v>Yes</c:v>
                </c:pt>
              </c:strCache>
            </c:strRef>
          </c:cat>
          <c:val>
            <c:numRef>
              <c:f>'CS-Pivot'!$M$40:$N$40</c:f>
              <c:numCache>
                <c:formatCode>General</c:formatCode>
                <c:ptCount val="2"/>
                <c:pt idx="0">
                  <c:v>85</c:v>
                </c:pt>
                <c:pt idx="1">
                  <c:v>709</c:v>
                </c:pt>
              </c:numCache>
            </c:numRef>
          </c:val>
          <c:extLst>
            <c:ext xmlns:c16="http://schemas.microsoft.com/office/drawing/2014/chart" uri="{C3380CC4-5D6E-409C-BE32-E72D297353CC}">
              <c16:uniqueId val="{00000004-3397-48DF-BB89-7A31FF6D326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tx2">
          <a:alpha val="27000"/>
        </a:schemeClr>
      </a:outerShdw>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Project.xlsx]Finance-Pivot!PivotTable4</c:name>
    <c:fmtId val="7"/>
  </c:pivotSource>
  <c:chart>
    <c:title>
      <c:tx>
        <c:strRef>
          <c:f>'Finance-Pivot'!$A$126:$I$126</c:f>
          <c:strCache>
            <c:ptCount val="9"/>
            <c:pt idx="0">
              <c:v>No of Sales for200$ Buckets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21914163658885383"/>
              <c:y val="-0.10166872806016869"/>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20161030566174551"/>
              <c:y val="0.12477525716475246"/>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21037597112529979"/>
              <c:y val="1.3863917462750189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23667296751596228"/>
              <c:y val="-9.2426116418335161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9534011702278429"/>
          <c:y val="0.22846971825681434"/>
          <c:w val="0.41516354293013419"/>
          <c:h val="0.65662933597657469"/>
        </c:manualLayout>
      </c:layout>
      <c:doughnutChart>
        <c:varyColors val="1"/>
        <c:ser>
          <c:idx val="0"/>
          <c:order val="0"/>
          <c:tx>
            <c:strRef>
              <c:f>'Finance-Pivot'!$A$126:$I$126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64-4C2E-A974-5B97C86241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64-4C2E-A974-5B97C86241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664-4C2E-A974-5B97C86241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664-4C2E-A974-5B97C8624164}"/>
              </c:ext>
            </c:extLst>
          </c:dPt>
          <c:dLbls>
            <c:dLbl>
              <c:idx val="0"/>
              <c:layout>
                <c:manualLayout>
                  <c:x val="0.21914163658885383"/>
                  <c:y val="-0.1016687280601686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7664-4C2E-A974-5B97C8624164}"/>
                </c:ext>
              </c:extLst>
            </c:dLbl>
            <c:dLbl>
              <c:idx val="1"/>
              <c:layout>
                <c:manualLayout>
                  <c:x val="0.20161030566174551"/>
                  <c:y val="0.12477525716475246"/>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7664-4C2E-A974-5B97C8624164}"/>
                </c:ext>
              </c:extLst>
            </c:dLbl>
            <c:dLbl>
              <c:idx val="2"/>
              <c:layout>
                <c:manualLayout>
                  <c:x val="-0.21037597112529979"/>
                  <c:y val="1.386391746275018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7664-4C2E-A974-5B97C8624164}"/>
                </c:ext>
              </c:extLst>
            </c:dLbl>
            <c:dLbl>
              <c:idx val="3"/>
              <c:layout>
                <c:manualLayout>
                  <c:x val="-0.23667296751596228"/>
                  <c:y val="-9.242611641833516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7664-4C2E-A974-5B97C8624164}"/>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'Finance-Pivot'!$A$126:$I$126</c:f>
              <c:strCache>
                <c:ptCount val="4"/>
                <c:pt idx="0">
                  <c:v>100-299</c:v>
                </c:pt>
                <c:pt idx="1">
                  <c:v>300-499</c:v>
                </c:pt>
                <c:pt idx="2">
                  <c:v>500-699</c:v>
                </c:pt>
                <c:pt idx="3">
                  <c:v>700-900</c:v>
                </c:pt>
              </c:strCache>
            </c:strRef>
          </c:cat>
          <c:val>
            <c:numRef>
              <c:f>'Finance-Pivot'!$A$126:$I$126</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7664-4C2E-A974-5B97C8624164}"/>
            </c:ext>
          </c:extLst>
        </c:ser>
        <c:dLbls>
          <c:showLegendKey val="0"/>
          <c:showVal val="1"/>
          <c:showCatName val="0"/>
          <c:showSerName val="0"/>
          <c:showPercent val="0"/>
          <c:showBubbleSize val="0"/>
          <c:showLeaderLines val="1"/>
        </c:dLbls>
        <c:firstSliceAng val="68"/>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[21.Dashboarding Project.xlsx]Finance-Pivot!PivotTable3</c:name>
    <c:fmtId val="2"/>
  </c:pivotSource>
  <c:chart>
    <c:title>
      <c:tx>
        <c:strRef>
          <c:f>'Finance-Pivot'!$A$12:$C$12</c:f>
          <c:strCache>
            <c:ptCount val="3"/>
            <c:pt idx="0">
              <c:v>Trend of  Overall Sales Perday</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4642465613176565"/>
              <c:y val="-9.8136231697887565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8226851851851852"/>
              <c:y val="0.1234722222222222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3439648637238425"/>
              <c:y val="-0.28933369040348561"/>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9914114903813521"/>
                  <c:h val="8.8944578285272177E-2"/>
                </c:manualLayout>
              </c15:layout>
            </c:ext>
          </c:extLst>
        </c:dLbl>
      </c:pivotFmt>
      <c:pivotFmt>
        <c:idx val="10"/>
        <c:spPr>
          <a:solidFill>
            <a:schemeClr val="accent1"/>
          </a:solidFill>
          <a:ln w="19050">
            <a:solidFill>
              <a:schemeClr val="lt1"/>
            </a:solidFill>
          </a:ln>
          <a:effectLst/>
        </c:spPr>
        <c:dLbl>
          <c:idx val="0"/>
          <c:layout>
            <c:manualLayout>
              <c:x val="0.25531570767777789"/>
              <c:y val="-1.7837541063974706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9586023713305287"/>
          <c:y val="0.27474588688932022"/>
          <c:w val="0.40123731595845397"/>
          <c:h val="0.63284878478213458"/>
        </c:manualLayout>
      </c:layout>
      <c:doughnutChart>
        <c:varyColors val="1"/>
        <c:ser>
          <c:idx val="0"/>
          <c:order val="0"/>
          <c:tx>
            <c:strRef>
              <c:f>'Finance-Pivot'!$A$12:$C$12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A1-4487-988C-B81CEACA1E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A1-4487-988C-B81CEACA1E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A1-4487-988C-B81CEACA1E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A1-4487-988C-B81CEACA1E6F}"/>
              </c:ext>
            </c:extLst>
          </c:dPt>
          <c:dLbls>
            <c:dLbl>
              <c:idx val="0"/>
              <c:layout>
                <c:manualLayout>
                  <c:x val="0.24642465613176565"/>
                  <c:y val="-9.8136231697887565E-3"/>
                </c:manualLayout>
              </c:layout>
              <c:showLegendKey val="0"/>
              <c:showVal val="0"/>
              <c:showCatName val="1"/>
              <c:showSerName val="0"/>
              <c:showPercent val="1"/>
              <c:showBubbleSize val="0"/>
              <c:separator>,</c:separator>
              <c:extLst>
                <c:ext xmlns:c15="http://schemas.microsoft.com/office/drawing/2012/chart" uri="{CE6537A1-D6FC-4f65-9D91-7224C49458BB}"/>
                <c:ext xmlns:c16="http://schemas.microsoft.com/office/drawing/2014/chart" uri="{C3380CC4-5D6E-409C-BE32-E72D297353CC}">
                  <c16:uniqueId val="{00000001-CFA1-4487-988C-B81CEACA1E6F}"/>
                </c:ext>
              </c:extLst>
            </c:dLbl>
            <c:dLbl>
              <c:idx val="1"/>
              <c:layout>
                <c:manualLayout>
                  <c:x val="0.18226851851851852"/>
                  <c:y val="0.1234722222222222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FA1-4487-988C-B81CEACA1E6F}"/>
                </c:ext>
              </c:extLst>
            </c:dLbl>
            <c:dLbl>
              <c:idx val="2"/>
              <c:layout>
                <c:manualLayout>
                  <c:x val="-0.23439648637238425"/>
                  <c:y val="-0.28933369040348561"/>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19914114903813521"/>
                      <c:h val="8.8944578285272177E-2"/>
                    </c:manualLayout>
                  </c15:layout>
                </c:ext>
                <c:ext xmlns:c16="http://schemas.microsoft.com/office/drawing/2014/chart" uri="{C3380CC4-5D6E-409C-BE32-E72D297353CC}">
                  <c16:uniqueId val="{00000005-CFA1-4487-988C-B81CEACA1E6F}"/>
                </c:ext>
              </c:extLst>
            </c:dLbl>
            <c:dLbl>
              <c:idx val="3"/>
              <c:layout>
                <c:manualLayout>
                  <c:x val="0.25531570767777789"/>
                  <c:y val="-1.783754106397470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CFA1-4487-988C-B81CEACA1E6F}"/>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'Finance-Pivot'!$A$12:$C$12</c:f>
              <c:strCache>
                <c:ptCount val="4"/>
                <c:pt idx="0">
                  <c:v>100-299</c:v>
                </c:pt>
                <c:pt idx="1">
                  <c:v>300-499</c:v>
                </c:pt>
                <c:pt idx="2">
                  <c:v>500-699</c:v>
                </c:pt>
                <c:pt idx="3">
                  <c:v>700-900</c:v>
                </c:pt>
              </c:strCache>
            </c:strRef>
          </c:cat>
          <c:val>
            <c:numRef>
              <c:f>'Finance-Pivot'!$A$12:$C$12</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CFA1-4487-988C-B81CEACA1E6F}"/>
            </c:ext>
          </c:extLst>
        </c:ser>
        <c:dLbls>
          <c:showLegendKey val="0"/>
          <c:showVal val="1"/>
          <c:showCatName val="0"/>
          <c:showSerName val="0"/>
          <c:showPercent val="0"/>
          <c:showBubbleSize val="0"/>
          <c:showLeaderLines val="1"/>
        </c:dLbls>
        <c:firstSliceAng val="88"/>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27</xdr:col>
      <xdr:colOff>134173</xdr:colOff>
      <xdr:row>15</xdr:row>
      <xdr:rowOff>51867</xdr:rowOff>
    </xdr:from>
    <xdr:to>
      <xdr:col>37</xdr:col>
      <xdr:colOff>164035</xdr:colOff>
      <xdr:row>34</xdr:row>
      <xdr:rowOff>173561</xdr:rowOff>
    </xdr:to>
    <xdr:graphicFrame macro="">
      <xdr:nvGraphicFramePr>
        <xdr:cNvPr id="2" name="Chart 1">
          <a:extLst>
            <a:ext uri="{FF2B5EF4-FFF2-40B4-BE49-F238E27FC236}">
              <a16:creationId xmlns:a16="http://schemas.microsoft.com/office/drawing/2014/main" id="{D5917863-733D-455D-82B9-18CA8F49D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325167</xdr:colOff>
      <xdr:row>15</xdr:row>
      <xdr:rowOff>8745</xdr:rowOff>
    </xdr:from>
    <xdr:to>
      <xdr:col>48</xdr:col>
      <xdr:colOff>344934</xdr:colOff>
      <xdr:row>34</xdr:row>
      <xdr:rowOff>134025</xdr:rowOff>
    </xdr:to>
    <xdr:graphicFrame macro="">
      <xdr:nvGraphicFramePr>
        <xdr:cNvPr id="3" name="Chart 2">
          <a:extLst>
            <a:ext uri="{FF2B5EF4-FFF2-40B4-BE49-F238E27FC236}">
              <a16:creationId xmlns:a16="http://schemas.microsoft.com/office/drawing/2014/main" id="{8C9D07C4-F9A7-4D5A-A75A-4D799960E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392155</xdr:colOff>
      <xdr:row>37</xdr:row>
      <xdr:rowOff>30557</xdr:rowOff>
    </xdr:from>
    <xdr:to>
      <xdr:col>48</xdr:col>
      <xdr:colOff>416155</xdr:colOff>
      <xdr:row>56</xdr:row>
      <xdr:rowOff>178111</xdr:rowOff>
    </xdr:to>
    <xdr:graphicFrame macro="">
      <xdr:nvGraphicFramePr>
        <xdr:cNvPr id="4" name="Chart 3">
          <a:extLst>
            <a:ext uri="{FF2B5EF4-FFF2-40B4-BE49-F238E27FC236}">
              <a16:creationId xmlns:a16="http://schemas.microsoft.com/office/drawing/2014/main" id="{079F0C7C-C48D-4344-8D2A-20FFC176F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136413</xdr:colOff>
      <xdr:row>36</xdr:row>
      <xdr:rowOff>161223</xdr:rowOff>
    </xdr:from>
    <xdr:to>
      <xdr:col>37</xdr:col>
      <xdr:colOff>166274</xdr:colOff>
      <xdr:row>56</xdr:row>
      <xdr:rowOff>109059</xdr:rowOff>
    </xdr:to>
    <xdr:graphicFrame macro="">
      <xdr:nvGraphicFramePr>
        <xdr:cNvPr id="5" name="Chart 4">
          <a:extLst>
            <a:ext uri="{FF2B5EF4-FFF2-40B4-BE49-F238E27FC236}">
              <a16:creationId xmlns:a16="http://schemas.microsoft.com/office/drawing/2014/main" id="{8BE6173A-CC12-476E-B673-C05BA6FD5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76200</xdr:colOff>
      <xdr:row>58</xdr:row>
      <xdr:rowOff>148641</xdr:rowOff>
    </xdr:from>
    <xdr:to>
      <xdr:col>42</xdr:col>
      <xdr:colOff>36166</xdr:colOff>
      <xdr:row>77</xdr:row>
      <xdr:rowOff>136175</xdr:rowOff>
    </xdr:to>
    <xdr:graphicFrame macro="">
      <xdr:nvGraphicFramePr>
        <xdr:cNvPr id="6" name="Chart 5">
          <a:extLst>
            <a:ext uri="{FF2B5EF4-FFF2-40B4-BE49-F238E27FC236}">
              <a16:creationId xmlns:a16="http://schemas.microsoft.com/office/drawing/2014/main" id="{3A749E6C-AFBF-47A3-96C1-61281FD6C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482179</xdr:colOff>
      <xdr:row>58</xdr:row>
      <xdr:rowOff>140676</xdr:rowOff>
    </xdr:from>
    <xdr:to>
      <xdr:col>57</xdr:col>
      <xdr:colOff>431055</xdr:colOff>
      <xdr:row>77</xdr:row>
      <xdr:rowOff>121177</xdr:rowOff>
    </xdr:to>
    <xdr:graphicFrame macro="">
      <xdr:nvGraphicFramePr>
        <xdr:cNvPr id="7" name="Chart 6">
          <a:extLst>
            <a:ext uri="{FF2B5EF4-FFF2-40B4-BE49-F238E27FC236}">
              <a16:creationId xmlns:a16="http://schemas.microsoft.com/office/drawing/2014/main" id="{56C49570-A522-4D4D-B5E0-2B50CA8C1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226124</xdr:colOff>
      <xdr:row>80</xdr:row>
      <xdr:rowOff>94935</xdr:rowOff>
    </xdr:from>
    <xdr:to>
      <xdr:col>48</xdr:col>
      <xdr:colOff>201706</xdr:colOff>
      <xdr:row>101</xdr:row>
      <xdr:rowOff>0</xdr:rowOff>
    </xdr:to>
    <xdr:graphicFrame macro="">
      <xdr:nvGraphicFramePr>
        <xdr:cNvPr id="8" name="Chart 8">
          <a:extLst>
            <a:ext uri="{FF2B5EF4-FFF2-40B4-BE49-F238E27FC236}">
              <a16:creationId xmlns:a16="http://schemas.microsoft.com/office/drawing/2014/main" id="{ADB9B8E9-509C-D8B9-AB14-E5088E078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50</xdr:col>
      <xdr:colOff>555996</xdr:colOff>
      <xdr:row>16</xdr:row>
      <xdr:rowOff>76200</xdr:rowOff>
    </xdr:from>
    <xdr:to>
      <xdr:col>59</xdr:col>
      <xdr:colOff>571993</xdr:colOff>
      <xdr:row>23</xdr:row>
      <xdr:rowOff>6733</xdr:rowOff>
    </xdr:to>
    <mc:AlternateContent xmlns:mc="http://schemas.openxmlformats.org/markup-compatibility/2006" xmlns:a14="http://schemas.microsoft.com/office/drawing/2010/main">
      <mc:Choice Requires="a14">
        <xdr:graphicFrame macro="">
          <xdr:nvGraphicFramePr>
            <xdr:cNvPr id="9" name="Is It for an Order ? 1">
              <a:extLst>
                <a:ext uri="{FF2B5EF4-FFF2-40B4-BE49-F238E27FC236}">
                  <a16:creationId xmlns:a16="http://schemas.microsoft.com/office/drawing/2014/main" id="{55C09A1E-AF11-4B4A-A8D4-67B9C2732ACE}"/>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31035996" y="2921000"/>
              <a:ext cx="5622412" cy="147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1</xdr:colOff>
      <xdr:row>25</xdr:row>
      <xdr:rowOff>23706</xdr:rowOff>
    </xdr:from>
    <xdr:to>
      <xdr:col>59</xdr:col>
      <xdr:colOff>531143</xdr:colOff>
      <xdr:row>32</xdr:row>
      <xdr:rowOff>93191</xdr:rowOff>
    </xdr:to>
    <mc:AlternateContent xmlns:mc="http://schemas.openxmlformats.org/markup-compatibility/2006" xmlns:tsle="http://schemas.microsoft.com/office/drawing/2012/timeslicer">
      <mc:Choice Requires="tsle">
        <xdr:graphicFrame macro="">
          <xdr:nvGraphicFramePr>
            <xdr:cNvPr id="11" name="Contact Date">
              <a:extLst>
                <a:ext uri="{FF2B5EF4-FFF2-40B4-BE49-F238E27FC236}">
                  <a16:creationId xmlns:a16="http://schemas.microsoft.com/office/drawing/2014/main" id="{EE093545-46F1-404E-8FEF-E722CBC1B561}"/>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31089601" y="4621106"/>
              <a:ext cx="5514622" cy="14393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26</xdr:col>
      <xdr:colOff>96520</xdr:colOff>
      <xdr:row>35</xdr:row>
      <xdr:rowOff>132080</xdr:rowOff>
    </xdr:from>
    <xdr:to>
      <xdr:col>60</xdr:col>
      <xdr:colOff>35560</xdr:colOff>
      <xdr:row>36</xdr:row>
      <xdr:rowOff>45720</xdr:rowOff>
    </xdr:to>
    <xdr:cxnSp macro="">
      <xdr:nvCxnSpPr>
        <xdr:cNvPr id="13" name="Straight Connector 12">
          <a:extLst>
            <a:ext uri="{FF2B5EF4-FFF2-40B4-BE49-F238E27FC236}">
              <a16:creationId xmlns:a16="http://schemas.microsoft.com/office/drawing/2014/main" id="{1185810E-50C8-C7B0-F9EE-6E9746EAC146}"/>
            </a:ext>
          </a:extLst>
        </xdr:cNvPr>
        <xdr:cNvCxnSpPr/>
      </xdr:nvCxnSpPr>
      <xdr:spPr>
        <a:xfrm flipV="1">
          <a:off x="15946120" y="6507480"/>
          <a:ext cx="20665440" cy="9144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137160</xdr:colOff>
      <xdr:row>57</xdr:row>
      <xdr:rowOff>167640</xdr:rowOff>
    </xdr:from>
    <xdr:to>
      <xdr:col>59</xdr:col>
      <xdr:colOff>594360</xdr:colOff>
      <xdr:row>57</xdr:row>
      <xdr:rowOff>167640</xdr:rowOff>
    </xdr:to>
    <xdr:cxnSp macro="">
      <xdr:nvCxnSpPr>
        <xdr:cNvPr id="15" name="Straight Connector 14">
          <a:extLst>
            <a:ext uri="{FF2B5EF4-FFF2-40B4-BE49-F238E27FC236}">
              <a16:creationId xmlns:a16="http://schemas.microsoft.com/office/drawing/2014/main" id="{DFD0AADD-C535-406D-8EFE-B83696AAB960}"/>
            </a:ext>
          </a:extLst>
        </xdr:cNvPr>
        <xdr:cNvCxnSpPr/>
      </xdr:nvCxnSpPr>
      <xdr:spPr>
        <a:xfrm>
          <a:off x="15986760" y="10454640"/>
          <a:ext cx="20574000" cy="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556800</xdr:colOff>
      <xdr:row>12</xdr:row>
      <xdr:rowOff>360</xdr:rowOff>
    </xdr:from>
    <xdr:to>
      <xdr:col>23</xdr:col>
      <xdr:colOff>0</xdr:colOff>
      <xdr:row>27</xdr:row>
      <xdr:rowOff>15240</xdr:rowOff>
    </xdr:to>
    <xdr:graphicFrame macro="">
      <xdr:nvGraphicFramePr>
        <xdr:cNvPr id="3" name="Chart 4">
          <a:extLst>
            <a:ext uri="{FF2B5EF4-FFF2-40B4-BE49-F238E27FC236}">
              <a16:creationId xmlns:a16="http://schemas.microsoft.com/office/drawing/2014/main" id="{FE5A6BC6-88FA-43F2-B4AE-C245E4D85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556800</xdr:colOff>
      <xdr:row>11</xdr:row>
      <xdr:rowOff>129900</xdr:rowOff>
    </xdr:from>
    <xdr:to>
      <xdr:col>16</xdr:col>
      <xdr:colOff>0</xdr:colOff>
      <xdr:row>26</xdr:row>
      <xdr:rowOff>152400</xdr:rowOff>
    </xdr:to>
    <xdr:graphicFrame macro="">
      <xdr:nvGraphicFramePr>
        <xdr:cNvPr id="4" name="Chart 3">
          <a:extLst>
            <a:ext uri="{FF2B5EF4-FFF2-40B4-BE49-F238E27FC236}">
              <a16:creationId xmlns:a16="http://schemas.microsoft.com/office/drawing/2014/main" id="{CE6A66C0-62D7-423D-AE74-933553784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213360</xdr:colOff>
      <xdr:row>28</xdr:row>
      <xdr:rowOff>137160</xdr:rowOff>
    </xdr:from>
    <xdr:to>
      <xdr:col>30</xdr:col>
      <xdr:colOff>261360</xdr:colOff>
      <xdr:row>42</xdr:row>
      <xdr:rowOff>15240</xdr:rowOff>
    </xdr:to>
    <xdr:graphicFrame macro="">
      <xdr:nvGraphicFramePr>
        <xdr:cNvPr id="6" name="Chart 5">
          <a:extLst>
            <a:ext uri="{FF2B5EF4-FFF2-40B4-BE49-F238E27FC236}">
              <a16:creationId xmlns:a16="http://schemas.microsoft.com/office/drawing/2014/main" id="{916F91C9-D82F-43D5-9DB3-49A6D2877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561600</xdr:colOff>
      <xdr:row>43</xdr:row>
      <xdr:rowOff>68940</xdr:rowOff>
    </xdr:from>
    <xdr:to>
      <xdr:col>30</xdr:col>
      <xdr:colOff>0</xdr:colOff>
      <xdr:row>57</xdr:row>
      <xdr:rowOff>0</xdr:rowOff>
    </xdr:to>
    <xdr:graphicFrame macro="">
      <xdr:nvGraphicFramePr>
        <xdr:cNvPr id="7" name="Chart 6">
          <a:extLst>
            <a:ext uri="{FF2B5EF4-FFF2-40B4-BE49-F238E27FC236}">
              <a16:creationId xmlns:a16="http://schemas.microsoft.com/office/drawing/2014/main" id="{F0ED5D7D-0750-4BA7-A59D-6B8379B17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232950</xdr:colOff>
      <xdr:row>11</xdr:row>
      <xdr:rowOff>168000</xdr:rowOff>
    </xdr:from>
    <xdr:to>
      <xdr:col>30</xdr:col>
      <xdr:colOff>285750</xdr:colOff>
      <xdr:row>27</xdr:row>
      <xdr:rowOff>0</xdr:rowOff>
    </xdr:to>
    <xdr:graphicFrame macro="">
      <xdr:nvGraphicFramePr>
        <xdr:cNvPr id="8" name="Chart 7">
          <a:extLst>
            <a:ext uri="{FF2B5EF4-FFF2-40B4-BE49-F238E27FC236}">
              <a16:creationId xmlns:a16="http://schemas.microsoft.com/office/drawing/2014/main" id="{7F5F3E57-76DF-4CBF-B6FA-B39883391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0</xdr:colOff>
      <xdr:row>5</xdr:row>
      <xdr:rowOff>79375</xdr:rowOff>
    </xdr:from>
    <xdr:to>
      <xdr:col>23</xdr:col>
      <xdr:colOff>38805</xdr:colOff>
      <xdr:row>9</xdr:row>
      <xdr:rowOff>7055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2D59C15D-BAA0-4A08-AFD0-E7CFDF19F7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837333" y="926042"/>
              <a:ext cx="4286250" cy="661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9</xdr:row>
      <xdr:rowOff>0</xdr:rowOff>
    </xdr:from>
    <xdr:to>
      <xdr:col>10</xdr:col>
      <xdr:colOff>0</xdr:colOff>
      <xdr:row>14</xdr:row>
      <xdr:rowOff>0</xdr:rowOff>
    </xdr:to>
    <xdr:sp macro="" textlink="">
      <xdr:nvSpPr>
        <xdr:cNvPr id="9" name="TextBox 8">
          <a:extLst>
            <a:ext uri="{FF2B5EF4-FFF2-40B4-BE49-F238E27FC236}">
              <a16:creationId xmlns:a16="http://schemas.microsoft.com/office/drawing/2014/main" id="{46646DB5-A960-2650-011F-C7D3C2A92394}"/>
            </a:ext>
          </a:extLst>
        </xdr:cNvPr>
        <xdr:cNvSpPr txBox="1"/>
      </xdr:nvSpPr>
      <xdr:spPr>
        <a:xfrm>
          <a:off x="4667250" y="1543050"/>
          <a:ext cx="2000250" cy="857250"/>
        </a:xfrm>
        <a:prstGeom prst="rect">
          <a:avLst/>
        </a:prstGeom>
        <a:solidFill>
          <a:schemeClr val="accent6">
            <a:lumMod val="20000"/>
            <a:lumOff val="80000"/>
          </a:schemeClr>
        </a:solidFill>
        <a:ln w="9525" cmpd="sng">
          <a:solidFill>
            <a:schemeClr val="accent4">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tx1"/>
              </a:solidFill>
            </a:rPr>
            <a:t>70% of all the sales are happening b/w</a:t>
          </a:r>
          <a:r>
            <a:rPr lang="en-IN" sz="1600" baseline="0">
              <a:solidFill>
                <a:schemeClr val="tx1"/>
              </a:solidFill>
            </a:rPr>
            <a:t> size of 500 and 900</a:t>
          </a:r>
          <a:endParaRPr lang="en-IN" sz="1600">
            <a:solidFill>
              <a:srgbClr val="CCECFF"/>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480192</xdr:colOff>
      <xdr:row>9</xdr:row>
      <xdr:rowOff>20102</xdr:rowOff>
    </xdr:from>
    <xdr:to>
      <xdr:col>7</xdr:col>
      <xdr:colOff>358427</xdr:colOff>
      <xdr:row>17</xdr:row>
      <xdr:rowOff>74648</xdr:rowOff>
    </xdr:to>
    <xdr:graphicFrame macro="">
      <xdr:nvGraphicFramePr>
        <xdr:cNvPr id="2" name="Chart 1">
          <a:extLst>
            <a:ext uri="{FF2B5EF4-FFF2-40B4-BE49-F238E27FC236}">
              <a16:creationId xmlns:a16="http://schemas.microsoft.com/office/drawing/2014/main" id="{0AF50221-93F0-4662-AF37-AD8E1D5C5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129228</xdr:colOff>
      <xdr:row>8</xdr:row>
      <xdr:rowOff>130316</xdr:rowOff>
    </xdr:from>
    <xdr:to>
      <xdr:col>13</xdr:col>
      <xdr:colOff>7464</xdr:colOff>
      <xdr:row>16</xdr:row>
      <xdr:rowOff>135963</xdr:rowOff>
    </xdr:to>
    <xdr:graphicFrame macro="">
      <xdr:nvGraphicFramePr>
        <xdr:cNvPr id="3" name="Chart 2">
          <a:extLst>
            <a:ext uri="{FF2B5EF4-FFF2-40B4-BE49-F238E27FC236}">
              <a16:creationId xmlns:a16="http://schemas.microsoft.com/office/drawing/2014/main" id="{D9767C7D-7161-4085-B028-E9FA4C101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9681</xdr:colOff>
      <xdr:row>8</xdr:row>
      <xdr:rowOff>144457</xdr:rowOff>
    </xdr:from>
    <xdr:to>
      <xdr:col>23</xdr:col>
      <xdr:colOff>494460</xdr:colOff>
      <xdr:row>16</xdr:row>
      <xdr:rowOff>143991</xdr:rowOff>
    </xdr:to>
    <xdr:graphicFrame macro="">
      <xdr:nvGraphicFramePr>
        <xdr:cNvPr id="4" name="Chart 3">
          <a:extLst>
            <a:ext uri="{FF2B5EF4-FFF2-40B4-BE49-F238E27FC236}">
              <a16:creationId xmlns:a16="http://schemas.microsoft.com/office/drawing/2014/main" id="{52F97D38-A623-40F5-BE4C-9ED1ABD2D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440336</xdr:colOff>
      <xdr:row>19</xdr:row>
      <xdr:rowOff>55647</xdr:rowOff>
    </xdr:from>
    <xdr:to>
      <xdr:col>10</xdr:col>
      <xdr:colOff>381000</xdr:colOff>
      <xdr:row>39</xdr:row>
      <xdr:rowOff>38100</xdr:rowOff>
    </xdr:to>
    <xdr:graphicFrame macro="">
      <xdr:nvGraphicFramePr>
        <xdr:cNvPr id="5" name="Chart 4">
          <a:extLst>
            <a:ext uri="{FF2B5EF4-FFF2-40B4-BE49-F238E27FC236}">
              <a16:creationId xmlns:a16="http://schemas.microsoft.com/office/drawing/2014/main" id="{D285FEBF-3468-4FEC-A092-89B74149C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477061</xdr:colOff>
      <xdr:row>8</xdr:row>
      <xdr:rowOff>174179</xdr:rowOff>
    </xdr:from>
    <xdr:to>
      <xdr:col>18</xdr:col>
      <xdr:colOff>355296</xdr:colOff>
      <xdr:row>16</xdr:row>
      <xdr:rowOff>179825</xdr:rowOff>
    </xdr:to>
    <xdr:graphicFrame macro="">
      <xdr:nvGraphicFramePr>
        <xdr:cNvPr id="6" name="Chart 5">
          <a:extLst>
            <a:ext uri="{FF2B5EF4-FFF2-40B4-BE49-F238E27FC236}">
              <a16:creationId xmlns:a16="http://schemas.microsoft.com/office/drawing/2014/main" id="{FB50AA26-91D0-406E-884A-FE214C04A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401782</xdr:colOff>
      <xdr:row>41</xdr:row>
      <xdr:rowOff>34636</xdr:rowOff>
    </xdr:from>
    <xdr:to>
      <xdr:col>24</xdr:col>
      <xdr:colOff>39138</xdr:colOff>
      <xdr:row>57</xdr:row>
      <xdr:rowOff>143727</xdr:rowOff>
    </xdr:to>
    <xdr:graphicFrame macro="">
      <xdr:nvGraphicFramePr>
        <xdr:cNvPr id="7" name="Chart 6">
          <a:extLst>
            <a:ext uri="{FF2B5EF4-FFF2-40B4-BE49-F238E27FC236}">
              <a16:creationId xmlns:a16="http://schemas.microsoft.com/office/drawing/2014/main" id="{5BE0AD3B-D0E3-409C-A42F-E43BCB7C3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308433</xdr:colOff>
      <xdr:row>41</xdr:row>
      <xdr:rowOff>111941</xdr:rowOff>
    </xdr:from>
    <xdr:to>
      <xdr:col>12</xdr:col>
      <xdr:colOff>605283</xdr:colOff>
      <xdr:row>58</xdr:row>
      <xdr:rowOff>49582</xdr:rowOff>
    </xdr:to>
    <xdr:graphicFrame macro="">
      <xdr:nvGraphicFramePr>
        <xdr:cNvPr id="8" name="Chart 7">
          <a:extLst>
            <a:ext uri="{FF2B5EF4-FFF2-40B4-BE49-F238E27FC236}">
              <a16:creationId xmlns:a16="http://schemas.microsoft.com/office/drawing/2014/main" id="{D2DE6D07-5951-4A49-BFB4-6202966E5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594094</xdr:colOff>
      <xdr:row>21</xdr:row>
      <xdr:rowOff>71004</xdr:rowOff>
    </xdr:from>
    <xdr:to>
      <xdr:col>25</xdr:col>
      <xdr:colOff>609600</xdr:colOff>
      <xdr:row>38</xdr:row>
      <xdr:rowOff>8645</xdr:rowOff>
    </xdr:to>
    <xdr:graphicFrame macro="">
      <xdr:nvGraphicFramePr>
        <xdr:cNvPr id="9" name="Chart 8">
          <a:extLst>
            <a:ext uri="{FF2B5EF4-FFF2-40B4-BE49-F238E27FC236}">
              <a16:creationId xmlns:a16="http://schemas.microsoft.com/office/drawing/2014/main" id="{0C896D25-E619-47F1-95A1-79AFD73F5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180473</xdr:colOff>
      <xdr:row>12</xdr:row>
      <xdr:rowOff>57151</xdr:rowOff>
    </xdr:from>
    <xdr:to>
      <xdr:col>27</xdr:col>
      <xdr:colOff>379006</xdr:colOff>
      <xdr:row>15</xdr:row>
      <xdr:rowOff>160422</xdr:rowOff>
    </xdr:to>
    <mc:AlternateContent xmlns:mc="http://schemas.openxmlformats.org/markup-compatibility/2006" xmlns:a14="http://schemas.microsoft.com/office/drawing/2010/main">
      <mc:Choice Requires="a14">
        <xdr:graphicFrame macro="">
          <xdr:nvGraphicFramePr>
            <xdr:cNvPr id="10" name="Order Type">
              <a:extLst>
                <a:ext uri="{FF2B5EF4-FFF2-40B4-BE49-F238E27FC236}">
                  <a16:creationId xmlns:a16="http://schemas.microsoft.com/office/drawing/2014/main" id="{F1C96F3B-F1F4-4894-8F44-C453AA4C861F}"/>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4201273" y="2292351"/>
              <a:ext cx="2636933" cy="662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7.76694710648" createdVersion="8" refreshedVersion="8" minRefreshableVersion="3" recordCount="794" xr:uid="{28AEF1F7-BD66-48CE-9B4F-8107585F50E3}">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0950225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8.781754745367" createdVersion="8" refreshedVersion="8" minRefreshableVersion="3" recordCount="794" xr:uid="{3A5CDCB2-6C9A-43F3-B8AD-DCD18E92152D}">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00590526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9.555782291667" createdVersion="8" refreshedVersion="8" minRefreshableVersion="3" recordCount="794" xr:uid="{73E243F7-28CE-472D-856C-2F0FAA5E2B3E}">
  <cacheSource type="worksheet">
    <worksheetSource name="Table3"/>
  </cacheSource>
  <cacheFields count="14">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9405515942855223E-3" maxValue="0.99817658128489728"/>
    </cacheField>
    <cacheField name="Revenue-Bef" numFmtId="0">
      <sharedItems containsSemiMixedTypes="0" containsString="0" containsNumber="1" containsInteger="1" minValue="190" maxValue="1000"/>
    </cacheField>
    <cacheField name="Revenue-Aft" numFmtId="0">
      <sharedItems containsSemiMixedTypes="0" containsString="0" containsNumber="1" containsInteger="1" minValue="1" maxValue="981"/>
    </cacheField>
    <cacheField name="Avg Discount" numFmtId="0">
      <sharedItems containsSemiMixedTypes="0" containsString="0" containsNumber="1" containsInteger="1" minValue="1" maxValue="997"/>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38736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n v="8"/>
    <n v="1.372080123313592E-2"/>
    <n v="576"/>
    <n v="568"/>
    <n v="8"/>
  </r>
  <r>
    <s v="PBOR00002"/>
    <s v="PIZB0002"/>
    <x v="1"/>
    <x v="1"/>
    <x v="1"/>
    <n v="65"/>
    <s v="Adrien Martin"/>
    <n v="7"/>
    <n v="2.2083854314921911E-2"/>
    <n v="455"/>
    <n v="445"/>
    <n v="10"/>
  </r>
  <r>
    <s v="PBOR00003"/>
    <s v="PIZB0003"/>
    <x v="2"/>
    <x v="2"/>
    <x v="0"/>
    <n v="250"/>
    <s v="Albain Forestier"/>
    <n v="3"/>
    <n v="0.92842323956324613"/>
    <n v="750"/>
    <n v="54"/>
    <n v="696"/>
  </r>
  <r>
    <s v="PBOR00004"/>
    <s v="PIZB0004"/>
    <x v="3"/>
    <x v="3"/>
    <x v="1"/>
    <n v="130"/>
    <s v="Roch Cousineau"/>
    <n v="5"/>
    <n v="0.20990358910221096"/>
    <n v="650"/>
    <n v="514"/>
    <n v="136"/>
  </r>
  <r>
    <s v="PBOR00005"/>
    <s v="PIZB0001"/>
    <x v="4"/>
    <x v="0"/>
    <x v="0"/>
    <n v="72"/>
    <s v="Adrien Martin"/>
    <n v="4"/>
    <n v="0.184343159134289"/>
    <n v="288"/>
    <n v="235"/>
    <n v="53"/>
  </r>
  <r>
    <s v="PBOR00006"/>
    <s v="PIZB0002"/>
    <x v="5"/>
    <x v="1"/>
    <x v="1"/>
    <n v="65"/>
    <s v="Albain Forestier"/>
    <n v="8"/>
    <n v="0.11144429073382323"/>
    <n v="520"/>
    <n v="462"/>
    <n v="58"/>
  </r>
  <r>
    <s v="PBOR00007"/>
    <s v="PIZB0003"/>
    <x v="1"/>
    <x v="2"/>
    <x v="0"/>
    <n v="250"/>
    <s v="Roch Cousineau"/>
    <n v="3"/>
    <n v="0.56286929186816415"/>
    <n v="750"/>
    <n v="328"/>
    <n v="422"/>
  </r>
  <r>
    <s v="PBOR00009"/>
    <s v="PIZB0004"/>
    <x v="6"/>
    <x v="3"/>
    <x v="1"/>
    <n v="130"/>
    <s v="Adrien Martin"/>
    <n v="6"/>
    <n v="3.138956050307417E-2"/>
    <n v="780"/>
    <n v="756"/>
    <n v="24"/>
  </r>
  <r>
    <s v="PBOR00010"/>
    <s v="PIZB0005"/>
    <x v="7"/>
    <x v="4"/>
    <x v="0"/>
    <n v="60"/>
    <s v="Albain Forestier"/>
    <n v="7"/>
    <n v="0.23798278495106248"/>
    <n v="420"/>
    <n v="320"/>
    <n v="100"/>
  </r>
  <r>
    <s v="PBOR00011"/>
    <s v="PIZB0001"/>
    <x v="6"/>
    <x v="0"/>
    <x v="1"/>
    <n v="72"/>
    <s v="Roch Cousineau"/>
    <n v="9"/>
    <n v="0.19712344024473996"/>
    <n v="648"/>
    <n v="520"/>
    <n v="128"/>
  </r>
  <r>
    <s v="PBOR00012"/>
    <s v="PIZB0002"/>
    <x v="2"/>
    <x v="1"/>
    <x v="0"/>
    <n v="65"/>
    <s v="Adrien Martin"/>
    <n v="4"/>
    <n v="6.8295799738434873E-2"/>
    <n v="260"/>
    <n v="242"/>
    <n v="18"/>
  </r>
  <r>
    <s v="PBOR00013"/>
    <s v="PIZB0003"/>
    <x v="8"/>
    <x v="2"/>
    <x v="1"/>
    <n v="250"/>
    <s v="Albain Forestier"/>
    <n v="3"/>
    <n v="1.6828522965904168E-2"/>
    <n v="750"/>
    <n v="737"/>
    <n v="13"/>
  </r>
  <r>
    <s v="PBOR00014"/>
    <s v="PIZB0004"/>
    <x v="9"/>
    <x v="3"/>
    <x v="0"/>
    <n v="130"/>
    <s v="Roch Cousineau"/>
    <n v="5"/>
    <n v="0.26661284065553453"/>
    <n v="650"/>
    <n v="477"/>
    <n v="173"/>
  </r>
  <r>
    <s v="PBOR00015"/>
    <s v="PIZB0001"/>
    <x v="4"/>
    <x v="0"/>
    <x v="1"/>
    <n v="72"/>
    <s v="Adrien Martin"/>
    <n v="12"/>
    <n v="0.21251347110701568"/>
    <n v="864"/>
    <n v="680"/>
    <n v="184"/>
  </r>
  <r>
    <s v="PBOR00016"/>
    <s v="PIZB0002"/>
    <x v="10"/>
    <x v="1"/>
    <x v="0"/>
    <n v="65"/>
    <s v="Albain Forestier"/>
    <n v="4"/>
    <n v="0.10994257661413849"/>
    <n v="260"/>
    <n v="231"/>
    <n v="29"/>
  </r>
  <r>
    <s v="PBOR00017"/>
    <s v="PIZB0003"/>
    <x v="10"/>
    <x v="2"/>
    <x v="1"/>
    <n v="250"/>
    <s v="Roch Cousineau"/>
    <n v="3"/>
    <n v="0.53607498908607099"/>
    <n v="750"/>
    <n v="348"/>
    <n v="402"/>
  </r>
  <r>
    <s v="PBOR00018"/>
    <s v="PIZB0004"/>
    <x v="6"/>
    <x v="3"/>
    <x v="0"/>
    <n v="130"/>
    <s v="Adrien Martin"/>
    <n v="5"/>
    <n v="3.7515550327758003E-2"/>
    <n v="650"/>
    <n v="626"/>
    <n v="24"/>
  </r>
  <r>
    <s v="PBOR00019"/>
    <s v="PIZB0005"/>
    <x v="9"/>
    <x v="4"/>
    <x v="0"/>
    <n v="60"/>
    <s v="Albain Forestier"/>
    <n v="13"/>
    <n v="2.4938289886663061E-2"/>
    <n v="780"/>
    <n v="761"/>
    <n v="19"/>
  </r>
  <r>
    <s v="PBOR00020"/>
    <s v="PIZB0006"/>
    <x v="10"/>
    <x v="5"/>
    <x v="1"/>
    <n v="95"/>
    <s v="Roch Cousineau"/>
    <n v="5"/>
    <n v="1.0123391970414241E-2"/>
    <n v="475"/>
    <n v="470"/>
    <n v="5"/>
  </r>
  <r>
    <s v="PBOR00021"/>
    <s v="PIZB0001"/>
    <x v="9"/>
    <x v="0"/>
    <x v="1"/>
    <n v="72"/>
    <s v="Adrien Martin"/>
    <n v="5"/>
    <n v="0.1308869366379137"/>
    <n v="360"/>
    <n v="313"/>
    <n v="47"/>
  </r>
  <r>
    <s v="PBOR00022"/>
    <s v="PIZB0002"/>
    <x v="10"/>
    <x v="1"/>
    <x v="1"/>
    <n v="65"/>
    <s v="Albain Forestier"/>
    <n v="4"/>
    <n v="6.6961969492996459E-2"/>
    <n v="260"/>
    <n v="243"/>
    <n v="17"/>
  </r>
  <r>
    <s v="PBOR00023"/>
    <s v="PIZB0003"/>
    <x v="2"/>
    <x v="2"/>
    <x v="0"/>
    <n v="250"/>
    <s v="Roch Cousineau"/>
    <n v="3"/>
    <n v="0.36350761794645753"/>
    <n v="750"/>
    <n v="477"/>
    <n v="273"/>
  </r>
  <r>
    <s v="PBOR00024"/>
    <s v="PIZB0004"/>
    <x v="11"/>
    <x v="3"/>
    <x v="0"/>
    <n v="130"/>
    <s v="Adrien Martin"/>
    <n v="6"/>
    <n v="0.30841415491993102"/>
    <n v="780"/>
    <n v="539"/>
    <n v="241"/>
  </r>
  <r>
    <s v="PBOR00025"/>
    <s v="PIZB0001"/>
    <x v="9"/>
    <x v="0"/>
    <x v="0"/>
    <n v="72"/>
    <s v="Albain Forestier"/>
    <n v="8"/>
    <n v="0.21287301321989574"/>
    <n v="576"/>
    <n v="453"/>
    <n v="123"/>
  </r>
  <r>
    <s v="PBOR00026"/>
    <s v="PIZB0002"/>
    <x v="12"/>
    <x v="1"/>
    <x v="0"/>
    <n v="65"/>
    <s v="Roch Cousineau"/>
    <n v="5"/>
    <n v="0.11047742601795077"/>
    <n v="325"/>
    <n v="289"/>
    <n v="36"/>
  </r>
  <r>
    <s v="PBOR00027"/>
    <s v="PIZB0003"/>
    <x v="4"/>
    <x v="2"/>
    <x v="0"/>
    <n v="250"/>
    <s v="Adrien Martin"/>
    <n v="2"/>
    <n v="4.8799156151631218E-2"/>
    <n v="500"/>
    <n v="476"/>
    <n v="24"/>
  </r>
  <r>
    <s v="PBOR00035"/>
    <s v="PIZB0004"/>
    <x v="10"/>
    <x v="3"/>
    <x v="0"/>
    <n v="130"/>
    <s v="Albain Forestier"/>
    <n v="3"/>
    <n v="0.27879506176921365"/>
    <n v="390"/>
    <n v="281"/>
    <n v="109"/>
  </r>
  <r>
    <s v="PBOR00029"/>
    <s v="PIZB0005"/>
    <x v="10"/>
    <x v="4"/>
    <x v="0"/>
    <n v="60"/>
    <s v="Roch Cousineau"/>
    <n v="14"/>
    <n v="7.6045534046593019E-2"/>
    <n v="840"/>
    <n v="776"/>
    <n v="64"/>
  </r>
  <r>
    <s v="PBOR00030"/>
    <s v="PIZB0001"/>
    <x v="2"/>
    <x v="0"/>
    <x v="0"/>
    <n v="72"/>
    <s v="Adrien Martin"/>
    <n v="12"/>
    <n v="0.12055762754740325"/>
    <n v="864"/>
    <n v="760"/>
    <n v="104"/>
  </r>
  <r>
    <s v="PBOR00031"/>
    <s v="PIZB0002"/>
    <x v="5"/>
    <x v="1"/>
    <x v="0"/>
    <n v="65"/>
    <s v="Albain Forestier"/>
    <n v="5"/>
    <n v="0.30283946337780637"/>
    <n v="325"/>
    <n v="227"/>
    <n v="98"/>
  </r>
  <r>
    <s v="PBOR00032"/>
    <s v="PIZB0003"/>
    <x v="11"/>
    <x v="2"/>
    <x v="1"/>
    <n v="250"/>
    <s v="Roch Cousineau"/>
    <n v="1"/>
    <n v="0.41401829873258272"/>
    <n v="250"/>
    <n v="146"/>
    <n v="104"/>
  </r>
  <r>
    <s v="PBOR00033"/>
    <s v="PIZB0004"/>
    <x v="13"/>
    <x v="3"/>
    <x v="0"/>
    <n v="130"/>
    <s v="Adrien Martin"/>
    <n v="4"/>
    <n v="6.1603660271292333E-3"/>
    <n v="520"/>
    <n v="517"/>
    <n v="3"/>
  </r>
  <r>
    <s v="PBOR00036"/>
    <s v="PIZB0001"/>
    <x v="14"/>
    <x v="0"/>
    <x v="0"/>
    <n v="72"/>
    <s v="Albain Forestier"/>
    <n v="8"/>
    <n v="0.10495963672233184"/>
    <n v="576"/>
    <n v="516"/>
    <n v="60"/>
  </r>
  <r>
    <s v="PBOR00037"/>
    <s v="PIZB0002"/>
    <x v="9"/>
    <x v="1"/>
    <x v="0"/>
    <n v="65"/>
    <s v="Roch Cousineau"/>
    <n v="12"/>
    <n v="0.29377273906475571"/>
    <n v="780"/>
    <n v="551"/>
    <n v="229"/>
  </r>
  <r>
    <s v="PBOR00038"/>
    <s v="PIZB0003"/>
    <x v="7"/>
    <x v="2"/>
    <x v="0"/>
    <n v="250"/>
    <s v="Adrien Martin"/>
    <n v="3"/>
    <n v="0.56559810101924179"/>
    <n v="750"/>
    <n v="326"/>
    <n v="424"/>
  </r>
  <r>
    <s v="PBOR00040"/>
    <s v="PIZB0004"/>
    <x v="15"/>
    <x v="3"/>
    <x v="0"/>
    <n v="130"/>
    <s v="Albain Forestier"/>
    <n v="3"/>
    <n v="0.14180367825735268"/>
    <n v="390"/>
    <n v="335"/>
    <n v="55"/>
  </r>
  <r>
    <s v="PBOR00041"/>
    <s v="PIZB0005"/>
    <x v="15"/>
    <x v="4"/>
    <x v="1"/>
    <n v="60"/>
    <s v="Roch Cousineau"/>
    <n v="11"/>
    <n v="0.19727585407121537"/>
    <n v="660"/>
    <n v="530"/>
    <n v="130"/>
  </r>
  <r>
    <s v="PBOR00042"/>
    <s v="PIZB0006"/>
    <x v="8"/>
    <x v="5"/>
    <x v="0"/>
    <n v="95"/>
    <s v="Adrien Martin"/>
    <n v="8"/>
    <n v="0.16026707373910823"/>
    <n v="760"/>
    <n v="638"/>
    <n v="122"/>
  </r>
  <r>
    <s v="PBOR00043"/>
    <s v="PIZB0001"/>
    <x v="4"/>
    <x v="0"/>
    <x v="0"/>
    <n v="72"/>
    <s v="Albain Forestier"/>
    <n v="5"/>
    <n v="3.6754234817017679E-2"/>
    <n v="360"/>
    <n v="347"/>
    <n v="13"/>
  </r>
  <r>
    <s v="PBOR00044"/>
    <s v="PIZB0002"/>
    <x v="12"/>
    <x v="1"/>
    <x v="0"/>
    <n v="65"/>
    <s v="Roch Cousineau"/>
    <n v="6"/>
    <n v="0.12047427034169578"/>
    <n v="390"/>
    <n v="343"/>
    <n v="47"/>
  </r>
  <r>
    <s v="PBOR00045"/>
    <s v="PIZB0003"/>
    <x v="5"/>
    <x v="2"/>
    <x v="1"/>
    <n v="250"/>
    <s v="Adrien Martin"/>
    <n v="1"/>
    <n v="0.38636401364592987"/>
    <n v="250"/>
    <n v="153"/>
    <n v="97"/>
  </r>
  <r>
    <s v="PBOR00046"/>
    <s v="PIZB0004"/>
    <x v="8"/>
    <x v="3"/>
    <x v="1"/>
    <n v="130"/>
    <s v="Albain Forestier"/>
    <n v="7"/>
    <n v="0.25111930985495906"/>
    <n v="910"/>
    <n v="681"/>
    <n v="229"/>
  </r>
  <r>
    <s v="PBOR00047"/>
    <s v="PIZB0001"/>
    <x v="15"/>
    <x v="0"/>
    <x v="1"/>
    <n v="72"/>
    <s v="Roch Cousineau"/>
    <n v="7"/>
    <n v="0.18099169049889144"/>
    <n v="504"/>
    <n v="413"/>
    <n v="91"/>
  </r>
  <r>
    <s v="PBOR00048"/>
    <s v="PIZB0002"/>
    <x v="10"/>
    <x v="1"/>
    <x v="1"/>
    <n v="65"/>
    <s v="Adrien Martin"/>
    <n v="3"/>
    <n v="0.17363786365000505"/>
    <n v="195"/>
    <n v="161"/>
    <n v="34"/>
  </r>
  <r>
    <s v="PBOR00049"/>
    <s v="PIZB0003"/>
    <x v="9"/>
    <x v="2"/>
    <x v="1"/>
    <n v="250"/>
    <s v="Albain Forestier"/>
    <n v="1"/>
    <n v="0.75489814137474298"/>
    <n v="250"/>
    <n v="61"/>
    <n v="189"/>
  </r>
  <r>
    <s v="PBOR00050"/>
    <s v="PIZB0004"/>
    <x v="7"/>
    <x v="3"/>
    <x v="1"/>
    <n v="130"/>
    <s v="Roch Cousineau"/>
    <n v="6"/>
    <n v="0.41826226246410803"/>
    <n v="780"/>
    <n v="454"/>
    <n v="326"/>
  </r>
  <r>
    <s v="PBOR00051"/>
    <s v="PIZB0001"/>
    <x v="14"/>
    <x v="0"/>
    <x v="0"/>
    <n v="72"/>
    <s v="Roch Cousineau"/>
    <n v="4"/>
    <n v="1.372080123313592E-2"/>
    <n v="288"/>
    <n v="284"/>
    <n v="4"/>
  </r>
  <r>
    <s v="PBOR00052"/>
    <s v="PIZB0002"/>
    <x v="16"/>
    <x v="1"/>
    <x v="1"/>
    <n v="65"/>
    <s v="Adrien Martin"/>
    <n v="6"/>
    <n v="2.2083854314921911E-2"/>
    <n v="390"/>
    <n v="381"/>
    <n v="9"/>
  </r>
  <r>
    <s v="PBOR00053"/>
    <s v="PIZB0003"/>
    <x v="17"/>
    <x v="2"/>
    <x v="0"/>
    <n v="250"/>
    <s v="Albain Forestier"/>
    <n v="3"/>
    <n v="0.92842323956324613"/>
    <n v="750"/>
    <n v="54"/>
    <n v="696"/>
  </r>
  <r>
    <s v="PBOR00054"/>
    <s v="PIZB0004"/>
    <x v="17"/>
    <x v="3"/>
    <x v="1"/>
    <n v="130"/>
    <s v="Roch Cousineau"/>
    <n v="2"/>
    <n v="0.20990358910221096"/>
    <n v="260"/>
    <n v="205"/>
    <n v="55"/>
  </r>
  <r>
    <s v="PBOR00055"/>
    <s v="PIZB0001"/>
    <x v="5"/>
    <x v="0"/>
    <x v="0"/>
    <n v="72"/>
    <s v="Adrien Martin"/>
    <n v="5"/>
    <n v="0.184343159134289"/>
    <n v="360"/>
    <n v="294"/>
    <n v="66"/>
  </r>
  <r>
    <s v="PBOR00056"/>
    <s v="PIZB0002"/>
    <x v="16"/>
    <x v="1"/>
    <x v="1"/>
    <n v="65"/>
    <s v="Albain Forestier"/>
    <n v="8"/>
    <n v="0.11144429073382323"/>
    <n v="520"/>
    <n v="462"/>
    <n v="58"/>
  </r>
  <r>
    <s v="PBOR00057"/>
    <s v="PIZB0003"/>
    <x v="1"/>
    <x v="2"/>
    <x v="0"/>
    <n v="250"/>
    <s v="Roch Cousineau"/>
    <n v="3"/>
    <n v="0.56286929186816415"/>
    <n v="750"/>
    <n v="328"/>
    <n v="422"/>
  </r>
  <r>
    <s v="PBOR00058"/>
    <s v="PIZB0004"/>
    <x v="18"/>
    <x v="3"/>
    <x v="1"/>
    <n v="130"/>
    <s v="Adrien Martin"/>
    <n v="3"/>
    <n v="3.138956050307417E-2"/>
    <n v="390"/>
    <n v="378"/>
    <n v="12"/>
  </r>
  <r>
    <s v="PBOR00059"/>
    <s v="PIZB0005"/>
    <x v="3"/>
    <x v="4"/>
    <x v="0"/>
    <n v="60"/>
    <s v="Albain Forestier"/>
    <n v="13"/>
    <n v="0.23798278495106248"/>
    <n v="780"/>
    <n v="594"/>
    <n v="186"/>
  </r>
  <r>
    <s v="PBOR00060"/>
    <s v="PIZB0001"/>
    <x v="19"/>
    <x v="0"/>
    <x v="1"/>
    <n v="72"/>
    <s v="Roch Cousineau"/>
    <n v="5"/>
    <n v="0.19712344024473996"/>
    <n v="360"/>
    <n v="289"/>
    <n v="71"/>
  </r>
  <r>
    <s v="PBOR00061"/>
    <s v="PIZB0002"/>
    <x v="20"/>
    <x v="1"/>
    <x v="0"/>
    <n v="65"/>
    <s v="Adrien Martin"/>
    <n v="7"/>
    <n v="6.8295799738434873E-2"/>
    <n v="455"/>
    <n v="424"/>
    <n v="31"/>
  </r>
  <r>
    <s v="PBOR00062"/>
    <s v="PIZB0003"/>
    <x v="21"/>
    <x v="2"/>
    <x v="1"/>
    <n v="250"/>
    <s v="Albain Forestier"/>
    <n v="3"/>
    <n v="1.6828522965904168E-2"/>
    <n v="750"/>
    <n v="737"/>
    <n v="13"/>
  </r>
  <r>
    <s v="PBOR00063"/>
    <s v="PIZB0004"/>
    <x v="22"/>
    <x v="3"/>
    <x v="0"/>
    <n v="130"/>
    <s v="Roch Cousineau"/>
    <n v="6"/>
    <n v="0.26661284065553453"/>
    <n v="780"/>
    <n v="572"/>
    <n v="208"/>
  </r>
  <r>
    <s v="PBOR00064"/>
    <s v="PIZB0001"/>
    <x v="23"/>
    <x v="0"/>
    <x v="1"/>
    <n v="72"/>
    <s v="Adrien Martin"/>
    <n v="11"/>
    <n v="0.21251347110701568"/>
    <n v="792"/>
    <n v="624"/>
    <n v="168"/>
  </r>
  <r>
    <s v="PBOR00065"/>
    <s v="PIZB0002"/>
    <x v="24"/>
    <x v="1"/>
    <x v="0"/>
    <n v="65"/>
    <s v="Albain Forestier"/>
    <n v="12"/>
    <n v="0.10994257661413849"/>
    <n v="780"/>
    <n v="694"/>
    <n v="86"/>
  </r>
  <r>
    <s v="PBOR00066"/>
    <s v="PIZB0003"/>
    <x v="16"/>
    <x v="2"/>
    <x v="1"/>
    <n v="250"/>
    <s v="Roch Cousineau"/>
    <n v="2"/>
    <n v="0.53607498908607099"/>
    <n v="500"/>
    <n v="232"/>
    <n v="268"/>
  </r>
  <r>
    <s v="PBOR00067"/>
    <s v="PIZB0004"/>
    <x v="25"/>
    <x v="3"/>
    <x v="0"/>
    <n v="130"/>
    <s v="Adrien Martin"/>
    <n v="6"/>
    <n v="3.7515550327758003E-2"/>
    <n v="780"/>
    <n v="751"/>
    <n v="29"/>
  </r>
  <r>
    <s v="PBOR00068"/>
    <s v="PIZB0005"/>
    <x v="6"/>
    <x v="4"/>
    <x v="0"/>
    <n v="60"/>
    <s v="Albain Forestier"/>
    <n v="15"/>
    <n v="2.4938289886663061E-2"/>
    <n v="900"/>
    <n v="878"/>
    <n v="22"/>
  </r>
  <r>
    <s v="PBOR00069"/>
    <s v="PIZB0006"/>
    <x v="2"/>
    <x v="5"/>
    <x v="1"/>
    <n v="95"/>
    <s v="Roch Cousineau"/>
    <n v="9"/>
    <n v="1.0123391970414241E-2"/>
    <n v="855"/>
    <n v="846"/>
    <n v="9"/>
  </r>
  <r>
    <s v="PBOR00070"/>
    <s v="PIZB0001"/>
    <x v="26"/>
    <x v="0"/>
    <x v="1"/>
    <n v="72"/>
    <s v="Adrien Martin"/>
    <n v="12"/>
    <n v="0.1308869366379137"/>
    <n v="864"/>
    <n v="751"/>
    <n v="113"/>
  </r>
  <r>
    <s v="PBOR00071"/>
    <s v="PIZB0002"/>
    <x v="4"/>
    <x v="1"/>
    <x v="1"/>
    <n v="65"/>
    <s v="Albain Forestier"/>
    <n v="7"/>
    <n v="6.6961969492996459E-2"/>
    <n v="455"/>
    <n v="425"/>
    <n v="30"/>
  </r>
  <r>
    <s v="PBOR00072"/>
    <s v="PIZB0003"/>
    <x v="27"/>
    <x v="2"/>
    <x v="0"/>
    <n v="250"/>
    <s v="Roch Cousineau"/>
    <n v="3"/>
    <n v="0.36350761794645753"/>
    <n v="750"/>
    <n v="477"/>
    <n v="273"/>
  </r>
  <r>
    <s v="PBOR00073"/>
    <s v="PIZB0004"/>
    <x v="15"/>
    <x v="3"/>
    <x v="0"/>
    <n v="130"/>
    <s v="Adrien Martin"/>
    <n v="6"/>
    <n v="0.30841415491993102"/>
    <n v="780"/>
    <n v="539"/>
    <n v="241"/>
  </r>
  <r>
    <s v="PBOR00074"/>
    <s v="PIZB0001"/>
    <x v="28"/>
    <x v="0"/>
    <x v="0"/>
    <n v="72"/>
    <s v="Albain Forestier"/>
    <n v="9"/>
    <n v="0.21287301321989574"/>
    <n v="648"/>
    <n v="510"/>
    <n v="138"/>
  </r>
  <r>
    <s v="PBOR00075"/>
    <s v="PIZB0002"/>
    <x v="8"/>
    <x v="1"/>
    <x v="0"/>
    <n v="65"/>
    <s v="Roch Cousineau"/>
    <n v="4"/>
    <n v="0.11047742601795077"/>
    <n v="260"/>
    <n v="231"/>
    <n v="29"/>
  </r>
  <r>
    <s v="PBOR00076"/>
    <s v="PIZB0003"/>
    <x v="6"/>
    <x v="2"/>
    <x v="0"/>
    <n v="250"/>
    <s v="Adrien Martin"/>
    <n v="2"/>
    <n v="4.8799156151631218E-2"/>
    <n v="500"/>
    <n v="476"/>
    <n v="24"/>
  </r>
  <r>
    <s v="PBOR00077"/>
    <s v="PIZB0004"/>
    <x v="27"/>
    <x v="3"/>
    <x v="0"/>
    <n v="130"/>
    <s v="Albain Forestier"/>
    <n v="6"/>
    <n v="0.27879506176921365"/>
    <n v="780"/>
    <n v="563"/>
    <n v="217"/>
  </r>
  <r>
    <s v="PBOR00078"/>
    <s v="PIZB0005"/>
    <x v="10"/>
    <x v="4"/>
    <x v="0"/>
    <n v="60"/>
    <s v="Roch Cousineau"/>
    <n v="9"/>
    <n v="7.6045534046593019E-2"/>
    <n v="540"/>
    <n v="499"/>
    <n v="41"/>
  </r>
  <r>
    <s v="PBOR00079"/>
    <s v="PIZB0001"/>
    <x v="29"/>
    <x v="0"/>
    <x v="0"/>
    <n v="72"/>
    <s v="Adrien Martin"/>
    <n v="11"/>
    <n v="0.12055762754740325"/>
    <n v="792"/>
    <n v="697"/>
    <n v="95"/>
  </r>
  <r>
    <s v="PBOR00080"/>
    <s v="PIZB0002"/>
    <x v="30"/>
    <x v="1"/>
    <x v="0"/>
    <n v="65"/>
    <s v="Albain Forestier"/>
    <n v="13"/>
    <n v="0.30283946337780637"/>
    <n v="845"/>
    <n v="589"/>
    <n v="256"/>
  </r>
  <r>
    <s v="PBOR00081"/>
    <s v="PIZB0003"/>
    <x v="31"/>
    <x v="2"/>
    <x v="1"/>
    <n v="250"/>
    <s v="Roch Cousineau"/>
    <n v="2"/>
    <n v="0.41401829873258272"/>
    <n v="500"/>
    <n v="293"/>
    <n v="207"/>
  </r>
  <r>
    <s v="PBOR00082"/>
    <s v="PIZB0004"/>
    <x v="27"/>
    <x v="3"/>
    <x v="0"/>
    <n v="130"/>
    <s v="Adrien Martin"/>
    <n v="6"/>
    <n v="6.1603660271292333E-3"/>
    <n v="780"/>
    <n v="775"/>
    <n v="5"/>
  </r>
  <r>
    <s v="PBOR00083"/>
    <s v="PIZB0001"/>
    <x v="29"/>
    <x v="0"/>
    <x v="0"/>
    <n v="72"/>
    <s v="Albain Forestier"/>
    <n v="12"/>
    <n v="0.10495963672233184"/>
    <n v="864"/>
    <n v="773"/>
    <n v="91"/>
  </r>
  <r>
    <s v="PBOR00084"/>
    <s v="PIZB0002"/>
    <x v="1"/>
    <x v="1"/>
    <x v="0"/>
    <n v="65"/>
    <s v="Roch Cousineau"/>
    <n v="11"/>
    <n v="0.29377273906475571"/>
    <n v="715"/>
    <n v="505"/>
    <n v="210"/>
  </r>
  <r>
    <s v="PBOR00085"/>
    <s v="PIZB0003"/>
    <x v="11"/>
    <x v="2"/>
    <x v="0"/>
    <n v="250"/>
    <s v="Adrien Martin"/>
    <n v="3"/>
    <n v="0.56559810101924179"/>
    <n v="750"/>
    <n v="326"/>
    <n v="424"/>
  </r>
  <r>
    <s v="PBOR00086"/>
    <s v="PIZB0004"/>
    <x v="5"/>
    <x v="3"/>
    <x v="0"/>
    <n v="130"/>
    <s v="Albain Forestier"/>
    <n v="4"/>
    <n v="0.14180367825735268"/>
    <n v="520"/>
    <n v="446"/>
    <n v="74"/>
  </r>
  <r>
    <s v="PBOR00087"/>
    <s v="PIZB0005"/>
    <x v="2"/>
    <x v="4"/>
    <x v="1"/>
    <n v="60"/>
    <s v="Roch Cousineau"/>
    <n v="14"/>
    <n v="0.19727585407121537"/>
    <n v="840"/>
    <n v="674"/>
    <n v="166"/>
  </r>
  <r>
    <s v="PBOR00088"/>
    <s v="PIZB0006"/>
    <x v="31"/>
    <x v="5"/>
    <x v="0"/>
    <n v="95"/>
    <s v="Adrien Martin"/>
    <n v="2"/>
    <n v="0.16026707373910823"/>
    <n v="190"/>
    <n v="160"/>
    <n v="30"/>
  </r>
  <r>
    <s v="PBOR00089"/>
    <s v="PIZB0001"/>
    <x v="3"/>
    <x v="0"/>
    <x v="0"/>
    <n v="72"/>
    <s v="Albain Forestier"/>
    <n v="4"/>
    <n v="3.6754234817017679E-2"/>
    <n v="288"/>
    <n v="277"/>
    <n v="11"/>
  </r>
  <r>
    <s v="PBOR00090"/>
    <s v="PIZB0002"/>
    <x v="25"/>
    <x v="1"/>
    <x v="0"/>
    <n v="65"/>
    <s v="Roch Cousineau"/>
    <n v="6"/>
    <n v="0.12047427034169578"/>
    <n v="390"/>
    <n v="343"/>
    <n v="47"/>
  </r>
  <r>
    <s v="PBOR00091"/>
    <s v="PIZB0003"/>
    <x v="7"/>
    <x v="2"/>
    <x v="1"/>
    <n v="250"/>
    <s v="Adrien Martin"/>
    <n v="2"/>
    <n v="0.38636401364592987"/>
    <n v="500"/>
    <n v="307"/>
    <n v="193"/>
  </r>
  <r>
    <s v="PBOR00092"/>
    <s v="PIZB0004"/>
    <x v="25"/>
    <x v="3"/>
    <x v="1"/>
    <n v="130"/>
    <s v="Albain Forestier"/>
    <n v="5"/>
    <n v="0.25111930985495906"/>
    <n v="650"/>
    <n v="487"/>
    <n v="163"/>
  </r>
  <r>
    <s v="PBOR00093"/>
    <s v="PIZB0001"/>
    <x v="32"/>
    <x v="0"/>
    <x v="1"/>
    <n v="72"/>
    <s v="Roch Cousineau"/>
    <n v="6"/>
    <n v="0.18099169049889144"/>
    <n v="432"/>
    <n v="354"/>
    <n v="78"/>
  </r>
  <r>
    <s v="PBOR00094"/>
    <s v="PIZB0002"/>
    <x v="33"/>
    <x v="1"/>
    <x v="1"/>
    <n v="65"/>
    <s v="Adrien Martin"/>
    <n v="6"/>
    <n v="0.17363786365000505"/>
    <n v="390"/>
    <n v="322"/>
    <n v="68"/>
  </r>
  <r>
    <s v="PBOR00095"/>
    <s v="PIZB0003"/>
    <x v="33"/>
    <x v="2"/>
    <x v="1"/>
    <n v="250"/>
    <s v="Albain Forestier"/>
    <n v="3"/>
    <n v="0.75489814137474298"/>
    <n v="750"/>
    <n v="184"/>
    <n v="566"/>
  </r>
  <r>
    <s v="PBOR00096"/>
    <s v="PIZB0004"/>
    <x v="22"/>
    <x v="3"/>
    <x v="1"/>
    <n v="130"/>
    <s v="Roch Cousineau"/>
    <n v="4"/>
    <n v="0.41826226246410803"/>
    <n v="520"/>
    <n v="303"/>
    <n v="217"/>
  </r>
  <r>
    <s v="PBOR00097"/>
    <s v="PIZB0001"/>
    <x v="34"/>
    <x v="0"/>
    <x v="0"/>
    <n v="72"/>
    <s v="Roch Cousineau"/>
    <n v="11"/>
    <n v="0.52183512590850833"/>
    <n v="792"/>
    <n v="379"/>
    <n v="413"/>
  </r>
  <r>
    <s v="PBOR00098"/>
    <s v="PIZB0002"/>
    <x v="7"/>
    <x v="1"/>
    <x v="1"/>
    <n v="65"/>
    <s v="Adrien Martin"/>
    <n v="12"/>
    <n v="0.4407264983607897"/>
    <n v="780"/>
    <n v="436"/>
    <n v="344"/>
  </r>
  <r>
    <s v="PBOR00099"/>
    <s v="PIZB0003"/>
    <x v="3"/>
    <x v="2"/>
    <x v="0"/>
    <n v="250"/>
    <s v="Albain Forestier"/>
    <n v="3"/>
    <n v="0.30123769132028422"/>
    <n v="750"/>
    <n v="524"/>
    <n v="226"/>
  </r>
  <r>
    <s v="PBOR00100"/>
    <s v="PIZB0004"/>
    <x v="31"/>
    <x v="3"/>
    <x v="1"/>
    <n v="130"/>
    <s v="Roch Cousineau"/>
    <n v="4"/>
    <n v="0.42020557863905661"/>
    <n v="520"/>
    <n v="301"/>
    <n v="219"/>
  </r>
  <r>
    <s v="PBOR00101"/>
    <s v="PIZB0001"/>
    <x v="4"/>
    <x v="0"/>
    <x v="0"/>
    <n v="72"/>
    <s v="Adrien Martin"/>
    <n v="10"/>
    <n v="0.38179966249899233"/>
    <n v="720"/>
    <n v="445"/>
    <n v="275"/>
  </r>
  <r>
    <s v="PBOR00102"/>
    <s v="PIZB0002"/>
    <x v="34"/>
    <x v="1"/>
    <x v="1"/>
    <n v="65"/>
    <s v="Albain Forestier"/>
    <n v="5"/>
    <n v="4.8435914836800764E-3"/>
    <n v="325"/>
    <n v="323"/>
    <n v="2"/>
  </r>
  <r>
    <s v="PBOR00103"/>
    <s v="PIZB0003"/>
    <x v="13"/>
    <x v="2"/>
    <x v="0"/>
    <n v="250"/>
    <s v="Roch Cousineau"/>
    <n v="2"/>
    <n v="0.63857584714373206"/>
    <n v="500"/>
    <n v="181"/>
    <n v="319"/>
  </r>
  <r>
    <s v="PBOR00104"/>
    <s v="PIZB0004"/>
    <x v="35"/>
    <x v="3"/>
    <x v="1"/>
    <n v="130"/>
    <s v="Adrien Martin"/>
    <n v="7"/>
    <n v="0.92544771931561698"/>
    <n v="910"/>
    <n v="68"/>
    <n v="842"/>
  </r>
  <r>
    <s v="PBOR00105"/>
    <s v="PIZB0005"/>
    <x v="2"/>
    <x v="4"/>
    <x v="0"/>
    <n v="60"/>
    <s v="Albain Forestier"/>
    <n v="10"/>
    <n v="4.9069353138029403E-2"/>
    <n v="600"/>
    <n v="571"/>
    <n v="29"/>
  </r>
  <r>
    <s v="PBOR00106"/>
    <s v="PIZB0001"/>
    <x v="13"/>
    <x v="0"/>
    <x v="1"/>
    <n v="72"/>
    <s v="Roch Cousineau"/>
    <n v="11"/>
    <n v="0.7875779554918797"/>
    <n v="792"/>
    <n v="168"/>
    <n v="624"/>
  </r>
  <r>
    <s v="PBOR00107"/>
    <s v="PIZB0002"/>
    <x v="18"/>
    <x v="1"/>
    <x v="0"/>
    <n v="65"/>
    <s v="Adrien Martin"/>
    <n v="13"/>
    <n v="0.4468603878067412"/>
    <n v="845"/>
    <n v="467"/>
    <n v="378"/>
  </r>
  <r>
    <s v="PBOR00108"/>
    <s v="PIZB0003"/>
    <x v="23"/>
    <x v="2"/>
    <x v="1"/>
    <n v="250"/>
    <s v="Albain Forestier"/>
    <n v="2"/>
    <n v="0.89674363393446022"/>
    <n v="500"/>
    <n v="52"/>
    <n v="448"/>
  </r>
  <r>
    <s v="PBOR00109"/>
    <s v="PIZB0004"/>
    <x v="36"/>
    <x v="3"/>
    <x v="0"/>
    <n v="130"/>
    <s v="Roch Cousineau"/>
    <n v="6"/>
    <n v="3.2373342558606799E-2"/>
    <n v="780"/>
    <n v="755"/>
    <n v="25"/>
  </r>
  <r>
    <s v="PBOR00110"/>
    <s v="PIZB0001"/>
    <x v="37"/>
    <x v="0"/>
    <x v="1"/>
    <n v="72"/>
    <s v="Adrien Martin"/>
    <n v="11"/>
    <n v="0.94247200152138155"/>
    <n v="792"/>
    <n v="46"/>
    <n v="746"/>
  </r>
  <r>
    <s v="PBOR00111"/>
    <s v="PIZB0002"/>
    <x v="4"/>
    <x v="1"/>
    <x v="0"/>
    <n v="65"/>
    <s v="Albain Forestier"/>
    <n v="7"/>
    <n v="0.24863680679080546"/>
    <n v="455"/>
    <n v="342"/>
    <n v="113"/>
  </r>
  <r>
    <s v="PBOR00112"/>
    <s v="PIZB0003"/>
    <x v="3"/>
    <x v="2"/>
    <x v="1"/>
    <n v="250"/>
    <s v="Roch Cousineau"/>
    <n v="1"/>
    <n v="4.9896521056402299E-2"/>
    <n v="250"/>
    <n v="238"/>
    <n v="12"/>
  </r>
  <r>
    <s v="PBOR00113"/>
    <s v="PIZB0004"/>
    <x v="35"/>
    <x v="3"/>
    <x v="0"/>
    <n v="130"/>
    <s v="Adrien Martin"/>
    <n v="7"/>
    <n v="0.49618340188276622"/>
    <n v="910"/>
    <n v="458"/>
    <n v="452"/>
  </r>
  <r>
    <s v="PBOR00114"/>
    <s v="PIZB0005"/>
    <x v="11"/>
    <x v="4"/>
    <x v="0"/>
    <n v="60"/>
    <s v="Albain Forestier"/>
    <n v="13"/>
    <n v="0.62889621592411693"/>
    <n v="780"/>
    <n v="289"/>
    <n v="491"/>
  </r>
  <r>
    <s v="PBOR00115"/>
    <s v="PIZB0006"/>
    <x v="10"/>
    <x v="5"/>
    <x v="1"/>
    <n v="95"/>
    <s v="Roch Cousineau"/>
    <n v="8"/>
    <n v="0.87580490637929664"/>
    <n v="760"/>
    <n v="94"/>
    <n v="666"/>
  </r>
  <r>
    <s v="PBOR00116"/>
    <s v="PIZB0001"/>
    <x v="1"/>
    <x v="0"/>
    <x v="1"/>
    <n v="72"/>
    <s v="Adrien Martin"/>
    <n v="11"/>
    <n v="0.37069854126093349"/>
    <n v="792"/>
    <n v="498"/>
    <n v="294"/>
  </r>
  <r>
    <s v="PBOR00117"/>
    <s v="PIZB0002"/>
    <x v="17"/>
    <x v="1"/>
    <x v="1"/>
    <n v="65"/>
    <s v="Albain Forestier"/>
    <n v="10"/>
    <n v="0.64422602074286228"/>
    <n v="650"/>
    <n v="231"/>
    <n v="419"/>
  </r>
  <r>
    <s v="PBOR00118"/>
    <s v="PIZB0003"/>
    <x v="17"/>
    <x v="2"/>
    <x v="0"/>
    <n v="250"/>
    <s v="Roch Cousineau"/>
    <n v="2"/>
    <n v="0.76652707543193765"/>
    <n v="500"/>
    <n v="117"/>
    <n v="383"/>
  </r>
  <r>
    <s v="PBOR00119"/>
    <s v="PIZB0004"/>
    <x v="37"/>
    <x v="3"/>
    <x v="0"/>
    <n v="130"/>
    <s v="Adrien Martin"/>
    <n v="2"/>
    <n v="0.74416329829954486"/>
    <n v="260"/>
    <n v="67"/>
    <n v="193"/>
  </r>
  <r>
    <s v="PBOR00120"/>
    <s v="PIZB0001"/>
    <x v="4"/>
    <x v="0"/>
    <x v="0"/>
    <n v="72"/>
    <s v="Albain Forestier"/>
    <n v="8"/>
    <n v="0.48484032292333201"/>
    <n v="576"/>
    <n v="297"/>
    <n v="279"/>
  </r>
  <r>
    <s v="PBOR00121"/>
    <s v="PIZB0002"/>
    <x v="2"/>
    <x v="1"/>
    <x v="0"/>
    <n v="65"/>
    <s v="Roch Cousineau"/>
    <n v="8"/>
    <n v="0.10556900790048951"/>
    <n v="520"/>
    <n v="465"/>
    <n v="55"/>
  </r>
  <r>
    <s v="PBOR00122"/>
    <s v="PIZB0003"/>
    <x v="12"/>
    <x v="2"/>
    <x v="0"/>
    <n v="250"/>
    <s v="Adrien Martin"/>
    <n v="1"/>
    <n v="0.35681327352398817"/>
    <n v="250"/>
    <n v="161"/>
    <n v="89"/>
  </r>
  <r>
    <s v="PBOR00123"/>
    <s v="PIZB0004"/>
    <x v="0"/>
    <x v="3"/>
    <x v="0"/>
    <n v="130"/>
    <s v="Albain Forestier"/>
    <n v="2"/>
    <n v="0.38966155247167111"/>
    <n v="260"/>
    <n v="159"/>
    <n v="101"/>
  </r>
  <r>
    <s v="PBOR00124"/>
    <s v="PIZB0005"/>
    <x v="38"/>
    <x v="4"/>
    <x v="0"/>
    <n v="60"/>
    <s v="Roch Cousineau"/>
    <n v="6"/>
    <n v="0.27342799854809485"/>
    <n v="360"/>
    <n v="262"/>
    <n v="98"/>
  </r>
  <r>
    <s v="PBOR00125"/>
    <s v="PIZB0001"/>
    <x v="1"/>
    <x v="0"/>
    <x v="0"/>
    <n v="72"/>
    <s v="Adrien Martin"/>
    <n v="11"/>
    <n v="0.68404340685026022"/>
    <n v="792"/>
    <n v="250"/>
    <n v="542"/>
  </r>
  <r>
    <s v="PBOR00126"/>
    <s v="PIZB0002"/>
    <x v="2"/>
    <x v="1"/>
    <x v="0"/>
    <n v="65"/>
    <s v="Albain Forestier"/>
    <n v="4"/>
    <n v="0.30511671475159663"/>
    <n v="260"/>
    <n v="181"/>
    <n v="79"/>
  </r>
  <r>
    <s v="PBOR00127"/>
    <s v="PIZB0003"/>
    <x v="5"/>
    <x v="2"/>
    <x v="1"/>
    <n v="250"/>
    <s v="Roch Cousineau"/>
    <n v="3"/>
    <n v="0.26634683182511409"/>
    <n v="750"/>
    <n v="550"/>
    <n v="200"/>
  </r>
  <r>
    <s v="PBOR00128"/>
    <s v="PIZB0004"/>
    <x v="3"/>
    <x v="3"/>
    <x v="0"/>
    <n v="130"/>
    <s v="Adrien Martin"/>
    <n v="2"/>
    <n v="0.95598379426073032"/>
    <n v="260"/>
    <n v="11"/>
    <n v="249"/>
  </r>
  <r>
    <s v="PBOR00129"/>
    <s v="PIZB0001"/>
    <x v="36"/>
    <x v="0"/>
    <x v="0"/>
    <n v="72"/>
    <s v="Albain Forestier"/>
    <n v="3"/>
    <n v="0.78465682989488972"/>
    <n v="216"/>
    <n v="47"/>
    <n v="169"/>
  </r>
  <r>
    <s v="PBOR00130"/>
    <s v="PIZB0002"/>
    <x v="24"/>
    <x v="1"/>
    <x v="0"/>
    <n v="65"/>
    <s v="Roch Cousineau"/>
    <n v="4"/>
    <n v="0.92531650826605816"/>
    <n v="260"/>
    <n v="19"/>
    <n v="241"/>
  </r>
  <r>
    <s v="PBOR00131"/>
    <s v="PIZB0003"/>
    <x v="21"/>
    <x v="2"/>
    <x v="0"/>
    <n v="250"/>
    <s v="Adrien Martin"/>
    <n v="3"/>
    <n v="0.91314982692991542"/>
    <n v="750"/>
    <n v="65"/>
    <n v="685"/>
  </r>
  <r>
    <s v="PBOR00132"/>
    <s v="PIZB0004"/>
    <x v="32"/>
    <x v="3"/>
    <x v="0"/>
    <n v="130"/>
    <s v="Albain Forestier"/>
    <n v="2"/>
    <n v="8.4586093307030152E-2"/>
    <n v="260"/>
    <n v="238"/>
    <n v="22"/>
  </r>
  <r>
    <s v="PBOR00133"/>
    <s v="PIZB0005"/>
    <x v="4"/>
    <x v="4"/>
    <x v="1"/>
    <n v="60"/>
    <s v="Roch Cousineau"/>
    <n v="7"/>
    <n v="0.92983220282837542"/>
    <n v="420"/>
    <n v="29"/>
    <n v="391"/>
  </r>
  <r>
    <s v="PBOR00134"/>
    <s v="PIZB0006"/>
    <x v="2"/>
    <x v="5"/>
    <x v="0"/>
    <n v="95"/>
    <s v="Adrien Martin"/>
    <n v="6"/>
    <n v="0.13029960752667558"/>
    <n v="570"/>
    <n v="496"/>
    <n v="74"/>
  </r>
  <r>
    <s v="PBOR00135"/>
    <s v="PIZB0001"/>
    <x v="27"/>
    <x v="0"/>
    <x v="0"/>
    <n v="72"/>
    <s v="Albain Forestier"/>
    <n v="6"/>
    <n v="0.41456728266200249"/>
    <n v="432"/>
    <n v="253"/>
    <n v="179"/>
  </r>
  <r>
    <s v="PBOR00136"/>
    <s v="PIZB0002"/>
    <x v="0"/>
    <x v="1"/>
    <x v="0"/>
    <n v="65"/>
    <s v="Roch Cousineau"/>
    <n v="8"/>
    <n v="0.77953807822657883"/>
    <n v="520"/>
    <n v="115"/>
    <n v="405"/>
  </r>
  <r>
    <s v="PBOR00137"/>
    <s v="PIZB0003"/>
    <x v="1"/>
    <x v="2"/>
    <x v="1"/>
    <n v="250"/>
    <s v="Adrien Martin"/>
    <n v="3"/>
    <n v="0.56602493379943331"/>
    <n v="750"/>
    <n v="325"/>
    <n v="425"/>
  </r>
  <r>
    <s v="PBOR00138"/>
    <s v="PIZB0004"/>
    <x v="28"/>
    <x v="3"/>
    <x v="1"/>
    <n v="130"/>
    <s v="Albain Forestier"/>
    <n v="2"/>
    <n v="0.7922771947085826"/>
    <n v="260"/>
    <n v="54"/>
    <n v="206"/>
  </r>
  <r>
    <s v="PBOR00139"/>
    <s v="PIZB0001"/>
    <x v="8"/>
    <x v="0"/>
    <x v="1"/>
    <n v="72"/>
    <s v="Roch Cousineau"/>
    <n v="9"/>
    <n v="9.6806596410280221E-2"/>
    <n v="648"/>
    <n v="585"/>
    <n v="63"/>
  </r>
  <r>
    <s v="PBOR00140"/>
    <s v="PIZB0002"/>
    <x v="33"/>
    <x v="1"/>
    <x v="1"/>
    <n v="65"/>
    <s v="Adrien Martin"/>
    <n v="8"/>
    <n v="0.10738058788365801"/>
    <n v="520"/>
    <n v="464"/>
    <n v="56"/>
  </r>
  <r>
    <s v="PBOR00141"/>
    <s v="PIZB0003"/>
    <x v="14"/>
    <x v="2"/>
    <x v="1"/>
    <n v="250"/>
    <s v="Albain Forestier"/>
    <n v="1"/>
    <n v="0.68298720032284699"/>
    <n v="250"/>
    <n v="79"/>
    <n v="171"/>
  </r>
  <r>
    <s v="PBOR00142"/>
    <s v="PIZB0004"/>
    <x v="16"/>
    <x v="3"/>
    <x v="1"/>
    <n v="130"/>
    <s v="Roch Cousineau"/>
    <n v="2"/>
    <n v="8.8476327566971991E-2"/>
    <n v="260"/>
    <n v="237"/>
    <n v="23"/>
  </r>
  <r>
    <s v="PBOR00143"/>
    <s v="PIZB0001"/>
    <x v="17"/>
    <x v="0"/>
    <x v="0"/>
    <n v="72"/>
    <s v="Roch Cousineau"/>
    <n v="9"/>
    <n v="0.12263076179640997"/>
    <n v="648"/>
    <n v="569"/>
    <n v="79"/>
  </r>
  <r>
    <s v="PBOR00144"/>
    <s v="PIZB0002"/>
    <x v="17"/>
    <x v="1"/>
    <x v="1"/>
    <n v="65"/>
    <s v="Adrien Martin"/>
    <n v="7"/>
    <n v="0.21348123854438894"/>
    <n v="455"/>
    <n v="358"/>
    <n v="97"/>
  </r>
  <r>
    <s v="PBOR00145"/>
    <s v="PIZB0003"/>
    <x v="5"/>
    <x v="2"/>
    <x v="0"/>
    <n v="250"/>
    <s v="Albain Forestier"/>
    <n v="3"/>
    <n v="0.51777110877083832"/>
    <n v="750"/>
    <n v="362"/>
    <n v="388"/>
  </r>
  <r>
    <s v="PBOR00146"/>
    <s v="PIZB0004"/>
    <x v="16"/>
    <x v="3"/>
    <x v="1"/>
    <n v="130"/>
    <s v="Roch Cousineau"/>
    <n v="3"/>
    <n v="0.2471412366587864"/>
    <n v="390"/>
    <n v="294"/>
    <n v="96"/>
  </r>
  <r>
    <s v="PBOR00147"/>
    <s v="PIZB0001"/>
    <x v="1"/>
    <x v="0"/>
    <x v="0"/>
    <n v="72"/>
    <s v="Adrien Martin"/>
    <n v="4"/>
    <n v="0.74108890181243625"/>
    <n v="288"/>
    <n v="75"/>
    <n v="213"/>
  </r>
  <r>
    <s v="PBOR00148"/>
    <s v="PIZB0002"/>
    <x v="18"/>
    <x v="1"/>
    <x v="1"/>
    <n v="65"/>
    <s v="Albain Forestier"/>
    <n v="5"/>
    <n v="0.7589550474918334"/>
    <n v="325"/>
    <n v="78"/>
    <n v="247"/>
  </r>
  <r>
    <s v="PBOR00149"/>
    <s v="PIZB0003"/>
    <x v="3"/>
    <x v="2"/>
    <x v="0"/>
    <n v="250"/>
    <s v="Roch Cousineau"/>
    <n v="4"/>
    <n v="0.39519452416647527"/>
    <n v="1000"/>
    <n v="605"/>
    <n v="395"/>
  </r>
  <r>
    <s v="PBOR00150"/>
    <s v="PIZB0004"/>
    <x v="19"/>
    <x v="3"/>
    <x v="1"/>
    <n v="130"/>
    <s v="Adrien Martin"/>
    <n v="5"/>
    <n v="2.5857814158937731E-2"/>
    <n v="650"/>
    <n v="633"/>
    <n v="17"/>
  </r>
  <r>
    <s v="PBOR00151"/>
    <s v="PIZB0005"/>
    <x v="20"/>
    <x v="4"/>
    <x v="0"/>
    <n v="60"/>
    <s v="Albain Forestier"/>
    <n v="10"/>
    <n v="0.35224195755599907"/>
    <n v="600"/>
    <n v="389"/>
    <n v="211"/>
  </r>
  <r>
    <s v="PBOR00152"/>
    <s v="PIZB0001"/>
    <x v="21"/>
    <x v="0"/>
    <x v="1"/>
    <n v="72"/>
    <s v="Roch Cousineau"/>
    <n v="12"/>
    <n v="4.2934737769464881E-2"/>
    <n v="864"/>
    <n v="827"/>
    <n v="37"/>
  </r>
  <r>
    <s v="PBOR00153"/>
    <s v="PIZB0002"/>
    <x v="22"/>
    <x v="1"/>
    <x v="0"/>
    <n v="65"/>
    <s v="Adrien Martin"/>
    <n v="12"/>
    <n v="6.8824781708392013E-3"/>
    <n v="780"/>
    <n v="775"/>
    <n v="5"/>
  </r>
  <r>
    <s v="PBOR00154"/>
    <s v="PIZB0003"/>
    <x v="23"/>
    <x v="2"/>
    <x v="1"/>
    <n v="250"/>
    <s v="Albain Forestier"/>
    <n v="1"/>
    <n v="0.8553400747255635"/>
    <n v="250"/>
    <n v="36"/>
    <n v="214"/>
  </r>
  <r>
    <s v="PBOR00155"/>
    <s v="PIZB0004"/>
    <x v="24"/>
    <x v="3"/>
    <x v="0"/>
    <n v="130"/>
    <s v="Roch Cousineau"/>
    <n v="6"/>
    <n v="0.62107648533214554"/>
    <n v="780"/>
    <n v="296"/>
    <n v="484"/>
  </r>
  <r>
    <s v="PBOR00156"/>
    <s v="PIZB0001"/>
    <x v="16"/>
    <x v="0"/>
    <x v="1"/>
    <n v="72"/>
    <s v="Adrien Martin"/>
    <n v="3"/>
    <n v="0.93819201157518672"/>
    <n v="216"/>
    <n v="13"/>
    <n v="203"/>
  </r>
  <r>
    <s v="PBOR00157"/>
    <s v="PIZB0002"/>
    <x v="25"/>
    <x v="1"/>
    <x v="0"/>
    <n v="65"/>
    <s v="Albain Forestier"/>
    <n v="12"/>
    <n v="0.97731506347213748"/>
    <n v="780"/>
    <n v="18"/>
    <n v="762"/>
  </r>
  <r>
    <s v="PBOR00158"/>
    <s v="PIZB0003"/>
    <x v="6"/>
    <x v="2"/>
    <x v="1"/>
    <n v="250"/>
    <s v="Roch Cousineau"/>
    <n v="3"/>
    <n v="0.93618769203099483"/>
    <n v="750"/>
    <n v="48"/>
    <n v="702"/>
  </r>
  <r>
    <s v="PBOR00159"/>
    <s v="PIZB0004"/>
    <x v="2"/>
    <x v="3"/>
    <x v="0"/>
    <n v="130"/>
    <s v="Adrien Martin"/>
    <n v="5"/>
    <n v="0.92747059451906588"/>
    <n v="650"/>
    <n v="47"/>
    <n v="603"/>
  </r>
  <r>
    <s v="PBOR00160"/>
    <s v="PIZB0005"/>
    <x v="26"/>
    <x v="4"/>
    <x v="0"/>
    <n v="60"/>
    <s v="Albain Forestier"/>
    <n v="8"/>
    <n v="9.8331104648150314E-2"/>
    <n v="480"/>
    <n v="433"/>
    <n v="47"/>
  </r>
  <r>
    <s v="PBOR00161"/>
    <s v="PIZB0006"/>
    <x v="4"/>
    <x v="5"/>
    <x v="1"/>
    <n v="95"/>
    <s v="Roch Cousineau"/>
    <n v="5"/>
    <n v="4.5012478047171678E-3"/>
    <n v="475"/>
    <n v="473"/>
    <n v="2"/>
  </r>
  <r>
    <s v="PBOR00162"/>
    <s v="PIZB0001"/>
    <x v="27"/>
    <x v="0"/>
    <x v="1"/>
    <n v="72"/>
    <s v="Adrien Martin"/>
    <n v="9"/>
    <n v="0.22169192366246837"/>
    <n v="648"/>
    <n v="504"/>
    <n v="144"/>
  </r>
  <r>
    <s v="PBOR00163"/>
    <s v="PIZB0002"/>
    <x v="15"/>
    <x v="1"/>
    <x v="1"/>
    <n v="65"/>
    <s v="Albain Forestier"/>
    <n v="6"/>
    <n v="0.91624709117858605"/>
    <n v="390"/>
    <n v="33"/>
    <n v="357"/>
  </r>
  <r>
    <s v="PBOR00164"/>
    <s v="PIZB0003"/>
    <x v="28"/>
    <x v="2"/>
    <x v="0"/>
    <n v="250"/>
    <s v="Roch Cousineau"/>
    <n v="3"/>
    <n v="0.61362516317019966"/>
    <n v="750"/>
    <n v="290"/>
    <n v="460"/>
  </r>
  <r>
    <s v="PBOR00165"/>
    <s v="PIZB0004"/>
    <x v="8"/>
    <x v="3"/>
    <x v="0"/>
    <n v="130"/>
    <s v="Adrien Martin"/>
    <n v="4"/>
    <n v="0.81572623665656485"/>
    <n v="520"/>
    <n v="96"/>
    <n v="424"/>
  </r>
  <r>
    <s v="PBOR00166"/>
    <s v="PIZB0001"/>
    <x v="6"/>
    <x v="0"/>
    <x v="0"/>
    <n v="72"/>
    <s v="Albain Forestier"/>
    <n v="11"/>
    <n v="0.60394772308749511"/>
    <n v="792"/>
    <n v="314"/>
    <n v="478"/>
  </r>
  <r>
    <s v="PBOR00167"/>
    <s v="PIZB0002"/>
    <x v="27"/>
    <x v="1"/>
    <x v="0"/>
    <n v="65"/>
    <s v="Roch Cousineau"/>
    <n v="7"/>
    <n v="0.2716676542664398"/>
    <n v="455"/>
    <n v="331"/>
    <n v="124"/>
  </r>
  <r>
    <s v="PBOR00168"/>
    <s v="PIZB0003"/>
    <x v="10"/>
    <x v="2"/>
    <x v="0"/>
    <n v="250"/>
    <s v="Adrien Martin"/>
    <n v="2"/>
    <n v="0.56293228162406539"/>
    <n v="500"/>
    <n v="219"/>
    <n v="281"/>
  </r>
  <r>
    <s v="PBOR00169"/>
    <s v="PIZB0004"/>
    <x v="29"/>
    <x v="3"/>
    <x v="0"/>
    <n v="130"/>
    <s v="Albain Forestier"/>
    <n v="4"/>
    <n v="0.73579140219525918"/>
    <n v="520"/>
    <n v="137"/>
    <n v="383"/>
  </r>
  <r>
    <s v="PBOR00170"/>
    <s v="PIZB0005"/>
    <x v="30"/>
    <x v="4"/>
    <x v="0"/>
    <n v="60"/>
    <s v="Roch Cousineau"/>
    <n v="12"/>
    <n v="0.44112931781121201"/>
    <n v="720"/>
    <n v="402"/>
    <n v="318"/>
  </r>
  <r>
    <s v="PBOR00171"/>
    <s v="PIZB0001"/>
    <x v="31"/>
    <x v="0"/>
    <x v="0"/>
    <n v="72"/>
    <s v="Adrien Martin"/>
    <n v="11"/>
    <n v="0.67026763876764872"/>
    <n v="792"/>
    <n v="261"/>
    <n v="531"/>
  </r>
  <r>
    <s v="PBOR00172"/>
    <s v="PIZB0002"/>
    <x v="27"/>
    <x v="1"/>
    <x v="0"/>
    <n v="65"/>
    <s v="Albain Forestier"/>
    <n v="9"/>
    <n v="0.21501842814819261"/>
    <n v="585"/>
    <n v="459"/>
    <n v="126"/>
  </r>
  <r>
    <s v="PBOR00173"/>
    <s v="PIZB0003"/>
    <x v="29"/>
    <x v="2"/>
    <x v="1"/>
    <n v="250"/>
    <s v="Roch Cousineau"/>
    <n v="3"/>
    <n v="0.77528388030776896"/>
    <n v="750"/>
    <n v="169"/>
    <n v="581"/>
  </r>
  <r>
    <s v="PBOR00174"/>
    <s v="PIZB0004"/>
    <x v="1"/>
    <x v="3"/>
    <x v="0"/>
    <n v="130"/>
    <s v="Adrien Martin"/>
    <n v="3"/>
    <n v="0.32334348690445713"/>
    <n v="390"/>
    <n v="264"/>
    <n v="126"/>
  </r>
  <r>
    <s v="PBOR00175"/>
    <s v="PIZB0001"/>
    <x v="11"/>
    <x v="0"/>
    <x v="0"/>
    <n v="72"/>
    <s v="Albain Forestier"/>
    <n v="5"/>
    <n v="0.2117276391971491"/>
    <n v="360"/>
    <n v="284"/>
    <n v="76"/>
  </r>
  <r>
    <s v="PBOR00176"/>
    <s v="PIZB0002"/>
    <x v="5"/>
    <x v="1"/>
    <x v="0"/>
    <n v="65"/>
    <s v="Roch Cousineau"/>
    <n v="10"/>
    <n v="0.99817658128489728"/>
    <n v="650"/>
    <n v="1"/>
    <n v="649"/>
  </r>
  <r>
    <s v="PBOR00177"/>
    <s v="PIZB0003"/>
    <x v="2"/>
    <x v="2"/>
    <x v="0"/>
    <n v="250"/>
    <s v="Adrien Martin"/>
    <n v="3"/>
    <n v="0.34321661485625221"/>
    <n v="750"/>
    <n v="493"/>
    <n v="257"/>
  </r>
  <r>
    <s v="PBOR00178"/>
    <s v="PIZB0004"/>
    <x v="31"/>
    <x v="3"/>
    <x v="0"/>
    <n v="130"/>
    <s v="Albain Forestier"/>
    <n v="6"/>
    <n v="0.17688363553653064"/>
    <n v="780"/>
    <n v="642"/>
    <n v="138"/>
  </r>
  <r>
    <s v="PBOR00179"/>
    <s v="PIZB0005"/>
    <x v="3"/>
    <x v="4"/>
    <x v="1"/>
    <n v="60"/>
    <s v="Roch Cousineau"/>
    <n v="12"/>
    <n v="0.54853763527560739"/>
    <n v="720"/>
    <n v="325"/>
    <n v="395"/>
  </r>
  <r>
    <s v="PBOR00180"/>
    <s v="PIZB0006"/>
    <x v="25"/>
    <x v="5"/>
    <x v="0"/>
    <n v="95"/>
    <s v="Adrien Martin"/>
    <n v="7"/>
    <n v="0.40612729229894939"/>
    <n v="665"/>
    <n v="395"/>
    <n v="270"/>
  </r>
  <r>
    <s v="PBOR00181"/>
    <s v="PIZB0001"/>
    <x v="7"/>
    <x v="0"/>
    <x v="0"/>
    <n v="72"/>
    <s v="Albain Forestier"/>
    <n v="6"/>
    <n v="0.16780300089638589"/>
    <n v="432"/>
    <n v="360"/>
    <n v="72"/>
  </r>
  <r>
    <s v="PBOR00182"/>
    <s v="PIZB0002"/>
    <x v="25"/>
    <x v="1"/>
    <x v="0"/>
    <n v="65"/>
    <s v="Roch Cousineau"/>
    <n v="10"/>
    <n v="0.91086777790941564"/>
    <n v="650"/>
    <n v="58"/>
    <n v="592"/>
  </r>
  <r>
    <s v="PBOR00183"/>
    <s v="PIZB0003"/>
    <x v="32"/>
    <x v="2"/>
    <x v="1"/>
    <n v="250"/>
    <s v="Adrien Martin"/>
    <n v="3"/>
    <n v="0.2731985494536886"/>
    <n v="750"/>
    <n v="545"/>
    <n v="205"/>
  </r>
  <r>
    <s v="PBOR00184"/>
    <s v="PIZB0004"/>
    <x v="33"/>
    <x v="3"/>
    <x v="1"/>
    <n v="130"/>
    <s v="Albain Forestier"/>
    <n v="4"/>
    <n v="0.81984662786178419"/>
    <n v="520"/>
    <n v="94"/>
    <n v="426"/>
  </r>
  <r>
    <s v="PBOR00185"/>
    <s v="PIZB0001"/>
    <x v="33"/>
    <x v="0"/>
    <x v="1"/>
    <n v="72"/>
    <s v="Roch Cousineau"/>
    <n v="7"/>
    <n v="0.89980934003543744"/>
    <n v="504"/>
    <n v="50"/>
    <n v="454"/>
  </r>
  <r>
    <s v="PBOR00186"/>
    <s v="PIZB0002"/>
    <x v="22"/>
    <x v="1"/>
    <x v="1"/>
    <n v="65"/>
    <s v="Adrien Martin"/>
    <n v="5"/>
    <n v="0.73522347452625669"/>
    <n v="325"/>
    <n v="86"/>
    <n v="239"/>
  </r>
  <r>
    <s v="PBOR00187"/>
    <s v="PIZB0003"/>
    <x v="34"/>
    <x v="2"/>
    <x v="1"/>
    <n v="250"/>
    <s v="Albain Forestier"/>
    <n v="3"/>
    <n v="0.36579213338930128"/>
    <n v="750"/>
    <n v="476"/>
    <n v="274"/>
  </r>
  <r>
    <s v="PBOR00188"/>
    <s v="PIZB0004"/>
    <x v="7"/>
    <x v="3"/>
    <x v="1"/>
    <n v="130"/>
    <s v="Roch Cousineau"/>
    <n v="2"/>
    <n v="0.79313642440033238"/>
    <n v="260"/>
    <n v="54"/>
    <n v="206"/>
  </r>
  <r>
    <s v="PBOR00189"/>
    <s v="PIZB0001"/>
    <x v="3"/>
    <x v="0"/>
    <x v="0"/>
    <n v="72"/>
    <s v="Roch Cousineau"/>
    <n v="4"/>
    <n v="8.0407664979564641E-2"/>
    <n v="288"/>
    <n v="265"/>
    <n v="23"/>
  </r>
  <r>
    <s v="PBOR00190"/>
    <s v="PIZB0002"/>
    <x v="31"/>
    <x v="1"/>
    <x v="1"/>
    <n v="65"/>
    <s v="Adrien Martin"/>
    <n v="12"/>
    <n v="0.38525936096781821"/>
    <n v="780"/>
    <n v="479"/>
    <n v="301"/>
  </r>
  <r>
    <s v="PBOR00191"/>
    <s v="PIZB0003"/>
    <x v="4"/>
    <x v="2"/>
    <x v="0"/>
    <n v="250"/>
    <s v="Albain Forestier"/>
    <n v="1"/>
    <n v="0.45507177071325888"/>
    <n v="250"/>
    <n v="136"/>
    <n v="114"/>
  </r>
  <r>
    <s v="PBOR00192"/>
    <s v="PIZB0004"/>
    <x v="34"/>
    <x v="3"/>
    <x v="1"/>
    <n v="130"/>
    <s v="Roch Cousineau"/>
    <n v="4"/>
    <n v="0.93827031337312128"/>
    <n v="520"/>
    <n v="32"/>
    <n v="488"/>
  </r>
  <r>
    <s v="PBOR00193"/>
    <s v="PIZB0001"/>
    <x v="13"/>
    <x v="0"/>
    <x v="0"/>
    <n v="72"/>
    <s v="Adrien Martin"/>
    <n v="7"/>
    <n v="0.14716035331195043"/>
    <n v="504"/>
    <n v="430"/>
    <n v="74"/>
  </r>
  <r>
    <s v="PBOR00194"/>
    <s v="PIZB0002"/>
    <x v="35"/>
    <x v="1"/>
    <x v="1"/>
    <n v="65"/>
    <s v="Albain Forestier"/>
    <n v="12"/>
    <n v="0.10159867043013626"/>
    <n v="780"/>
    <n v="701"/>
    <n v="79"/>
  </r>
  <r>
    <s v="PBOR00195"/>
    <s v="PIZB0003"/>
    <x v="2"/>
    <x v="2"/>
    <x v="0"/>
    <n v="250"/>
    <s v="Roch Cousineau"/>
    <n v="2"/>
    <n v="0.50060788399709522"/>
    <n v="500"/>
    <n v="250"/>
    <n v="250"/>
  </r>
  <r>
    <s v="PBOR00196"/>
    <s v="PIZB0004"/>
    <x v="13"/>
    <x v="3"/>
    <x v="1"/>
    <n v="130"/>
    <s v="Adrien Martin"/>
    <n v="6"/>
    <n v="0.70539643021834586"/>
    <n v="780"/>
    <n v="230"/>
    <n v="550"/>
  </r>
  <r>
    <s v="PBOR00197"/>
    <s v="PIZB0005"/>
    <x v="18"/>
    <x v="4"/>
    <x v="0"/>
    <n v="60"/>
    <s v="Albain Forestier"/>
    <n v="12"/>
    <n v="0.72481379032239401"/>
    <n v="720"/>
    <n v="198"/>
    <n v="522"/>
  </r>
  <r>
    <s v="PBOR00198"/>
    <s v="PIZB0001"/>
    <x v="23"/>
    <x v="0"/>
    <x v="1"/>
    <n v="72"/>
    <s v="Roch Cousineau"/>
    <n v="6"/>
    <n v="0.21833121955544521"/>
    <n v="432"/>
    <n v="338"/>
    <n v="94"/>
  </r>
  <r>
    <s v="PBOR00199"/>
    <s v="PIZB0002"/>
    <x v="36"/>
    <x v="1"/>
    <x v="0"/>
    <n v="65"/>
    <s v="Adrien Martin"/>
    <n v="8"/>
    <n v="0.33253524453952932"/>
    <n v="520"/>
    <n v="347"/>
    <n v="173"/>
  </r>
  <r>
    <s v="PBOR00200"/>
    <s v="PIZB0003"/>
    <x v="37"/>
    <x v="2"/>
    <x v="1"/>
    <n v="250"/>
    <s v="Albain Forestier"/>
    <n v="2"/>
    <n v="0.39793552100289009"/>
    <n v="500"/>
    <n v="301"/>
    <n v="199"/>
  </r>
  <r>
    <s v="PBOR00201"/>
    <s v="PIZB0004"/>
    <x v="4"/>
    <x v="3"/>
    <x v="0"/>
    <n v="130"/>
    <s v="Roch Cousineau"/>
    <n v="4"/>
    <n v="0.83519533088641318"/>
    <n v="520"/>
    <n v="86"/>
    <n v="434"/>
  </r>
  <r>
    <s v="PBOR00202"/>
    <s v="PIZB0001"/>
    <x v="3"/>
    <x v="0"/>
    <x v="1"/>
    <n v="72"/>
    <s v="Adrien Martin"/>
    <n v="10"/>
    <n v="8.7312208799101843E-3"/>
    <n v="720"/>
    <n v="714"/>
    <n v="6"/>
  </r>
  <r>
    <s v="PBOR00203"/>
    <s v="PIZB0002"/>
    <x v="35"/>
    <x v="1"/>
    <x v="0"/>
    <n v="65"/>
    <s v="Albain Forestier"/>
    <n v="12"/>
    <n v="0.95071636556912675"/>
    <n v="780"/>
    <n v="38"/>
    <n v="742"/>
  </r>
  <r>
    <s v="PBOR00204"/>
    <s v="PIZB0003"/>
    <x v="11"/>
    <x v="2"/>
    <x v="1"/>
    <n v="250"/>
    <s v="Roch Cousineau"/>
    <n v="4"/>
    <n v="6.5110770871939172E-2"/>
    <n v="1000"/>
    <n v="935"/>
    <n v="65"/>
  </r>
  <r>
    <s v="PBOR00205"/>
    <s v="PIZB0004"/>
    <x v="10"/>
    <x v="3"/>
    <x v="0"/>
    <n v="130"/>
    <s v="Adrien Martin"/>
    <n v="6"/>
    <n v="0.43772024513265795"/>
    <n v="780"/>
    <n v="439"/>
    <n v="341"/>
  </r>
  <r>
    <s v="PBOR00206"/>
    <s v="PIZB0005"/>
    <x v="1"/>
    <x v="4"/>
    <x v="0"/>
    <n v="60"/>
    <s v="Albain Forestier"/>
    <n v="7"/>
    <n v="0.41853663840169475"/>
    <n v="420"/>
    <n v="244"/>
    <n v="176"/>
  </r>
  <r>
    <s v="PBOR00207"/>
    <s v="PIZB0006"/>
    <x v="17"/>
    <x v="5"/>
    <x v="1"/>
    <n v="95"/>
    <s v="Roch Cousineau"/>
    <n v="7"/>
    <n v="0.38824165845812764"/>
    <n v="665"/>
    <n v="407"/>
    <n v="258"/>
  </r>
  <r>
    <s v="PBOR00208"/>
    <s v="PIZB0001"/>
    <x v="17"/>
    <x v="0"/>
    <x v="1"/>
    <n v="72"/>
    <s v="Adrien Martin"/>
    <n v="3"/>
    <n v="0.75434060698733896"/>
    <n v="216"/>
    <n v="53"/>
    <n v="163"/>
  </r>
  <r>
    <s v="PBOR00209"/>
    <s v="PIZB0002"/>
    <x v="37"/>
    <x v="1"/>
    <x v="1"/>
    <n v="65"/>
    <s v="Albain Forestier"/>
    <n v="12"/>
    <n v="0.61587381700020483"/>
    <n v="780"/>
    <n v="300"/>
    <n v="480"/>
  </r>
  <r>
    <s v="PBOR00210"/>
    <s v="PIZB0003"/>
    <x v="4"/>
    <x v="2"/>
    <x v="0"/>
    <n v="250"/>
    <s v="Roch Cousineau"/>
    <n v="2"/>
    <n v="0.80006888756762451"/>
    <n v="500"/>
    <n v="100"/>
    <n v="400"/>
  </r>
  <r>
    <s v="PBOR00211"/>
    <s v="PIZB0004"/>
    <x v="2"/>
    <x v="3"/>
    <x v="0"/>
    <n v="130"/>
    <s v="Adrien Martin"/>
    <n v="5"/>
    <n v="0.68228949683615203"/>
    <n v="650"/>
    <n v="207"/>
    <n v="443"/>
  </r>
  <r>
    <s v="PBOR00212"/>
    <s v="PIZB0001"/>
    <x v="12"/>
    <x v="0"/>
    <x v="0"/>
    <n v="72"/>
    <s v="Albain Forestier"/>
    <n v="10"/>
    <n v="1.6479509006877335E-2"/>
    <n v="720"/>
    <n v="708"/>
    <n v="12"/>
  </r>
  <r>
    <s v="PBOR00213"/>
    <s v="PIZB0002"/>
    <x v="0"/>
    <x v="1"/>
    <x v="0"/>
    <n v="65"/>
    <s v="Roch Cousineau"/>
    <n v="10"/>
    <n v="0.23078123893127422"/>
    <n v="650"/>
    <n v="500"/>
    <n v="150"/>
  </r>
  <r>
    <s v="PBOR00214"/>
    <s v="PIZB0003"/>
    <x v="38"/>
    <x v="2"/>
    <x v="0"/>
    <n v="250"/>
    <s v="Adrien Martin"/>
    <n v="3"/>
    <n v="2.2225272121484729E-2"/>
    <n v="750"/>
    <n v="733"/>
    <n v="17"/>
  </r>
  <r>
    <s v="PBOR00215"/>
    <s v="PIZB0004"/>
    <x v="1"/>
    <x v="3"/>
    <x v="0"/>
    <n v="130"/>
    <s v="Albain Forestier"/>
    <n v="3"/>
    <n v="0.72206439626516772"/>
    <n v="390"/>
    <n v="108"/>
    <n v="282"/>
  </r>
  <r>
    <s v="PBOR00216"/>
    <s v="PIZB0005"/>
    <x v="2"/>
    <x v="4"/>
    <x v="0"/>
    <n v="60"/>
    <s v="Roch Cousineau"/>
    <n v="7"/>
    <n v="0.66067744665264683"/>
    <n v="420"/>
    <n v="143"/>
    <n v="277"/>
  </r>
  <r>
    <s v="PBOR00217"/>
    <s v="PIZB0001"/>
    <x v="5"/>
    <x v="0"/>
    <x v="0"/>
    <n v="72"/>
    <s v="Adrien Martin"/>
    <n v="6"/>
    <n v="0.14048396352986114"/>
    <n v="432"/>
    <n v="371"/>
    <n v="61"/>
  </r>
  <r>
    <s v="PBOR00218"/>
    <s v="PIZB0002"/>
    <x v="3"/>
    <x v="1"/>
    <x v="0"/>
    <n v="65"/>
    <s v="Albain Forestier"/>
    <n v="8"/>
    <n v="0.37872981249566817"/>
    <n v="520"/>
    <n v="323"/>
    <n v="197"/>
  </r>
  <r>
    <s v="PBOR00219"/>
    <s v="PIZB0003"/>
    <x v="36"/>
    <x v="2"/>
    <x v="1"/>
    <n v="250"/>
    <s v="Roch Cousineau"/>
    <n v="2"/>
    <n v="0.71515589694127546"/>
    <n v="500"/>
    <n v="142"/>
    <n v="358"/>
  </r>
  <r>
    <s v="PBOR00220"/>
    <s v="PIZB0004"/>
    <x v="24"/>
    <x v="3"/>
    <x v="0"/>
    <n v="130"/>
    <s v="Adrien Martin"/>
    <n v="6"/>
    <n v="0.21412519358799298"/>
    <n v="780"/>
    <n v="613"/>
    <n v="167"/>
  </r>
  <r>
    <s v="PBOR00221"/>
    <s v="PIZB0001"/>
    <x v="21"/>
    <x v="0"/>
    <x v="0"/>
    <n v="72"/>
    <s v="Albain Forestier"/>
    <n v="6"/>
    <n v="0.16455091596073168"/>
    <n v="432"/>
    <n v="361"/>
    <n v="71"/>
  </r>
  <r>
    <s v="PBOR00222"/>
    <s v="PIZB0002"/>
    <x v="32"/>
    <x v="1"/>
    <x v="0"/>
    <n v="65"/>
    <s v="Roch Cousineau"/>
    <n v="4"/>
    <n v="0.25666907491668522"/>
    <n v="260"/>
    <n v="193"/>
    <n v="67"/>
  </r>
  <r>
    <s v="PBOR00223"/>
    <s v="PIZB0003"/>
    <x v="4"/>
    <x v="2"/>
    <x v="0"/>
    <n v="250"/>
    <s v="Adrien Martin"/>
    <n v="3"/>
    <n v="0.90160231788426648"/>
    <n v="750"/>
    <n v="74"/>
    <n v="676"/>
  </r>
  <r>
    <s v="PBOR00224"/>
    <s v="PIZB0004"/>
    <x v="2"/>
    <x v="3"/>
    <x v="0"/>
    <n v="130"/>
    <s v="Albain Forestier"/>
    <n v="2"/>
    <n v="0.320164833885899"/>
    <n v="260"/>
    <n v="177"/>
    <n v="83"/>
  </r>
  <r>
    <s v="PBOR00225"/>
    <s v="PIZB0005"/>
    <x v="27"/>
    <x v="4"/>
    <x v="1"/>
    <n v="60"/>
    <s v="Roch Cousineau"/>
    <n v="9"/>
    <n v="0.13498450487731639"/>
    <n v="540"/>
    <n v="467"/>
    <n v="73"/>
  </r>
  <r>
    <s v="PBOR00226"/>
    <s v="PIZB0006"/>
    <x v="0"/>
    <x v="5"/>
    <x v="0"/>
    <n v="95"/>
    <s v="Adrien Martin"/>
    <n v="5"/>
    <n v="0.91789593738279973"/>
    <n v="475"/>
    <n v="39"/>
    <n v="436"/>
  </r>
  <r>
    <s v="PBOR00227"/>
    <s v="PIZB0001"/>
    <x v="1"/>
    <x v="0"/>
    <x v="0"/>
    <n v="72"/>
    <s v="Albain Forestier"/>
    <n v="3"/>
    <n v="0.98021726342122206"/>
    <n v="216"/>
    <n v="4"/>
    <n v="212"/>
  </r>
  <r>
    <s v="PBOR00228"/>
    <s v="PIZB0002"/>
    <x v="28"/>
    <x v="1"/>
    <x v="0"/>
    <n v="65"/>
    <s v="Roch Cousineau"/>
    <n v="7"/>
    <n v="6.7354248366482961E-2"/>
    <n v="455"/>
    <n v="424"/>
    <n v="31"/>
  </r>
  <r>
    <s v="PBOR00229"/>
    <s v="PIZB0003"/>
    <x v="8"/>
    <x v="2"/>
    <x v="1"/>
    <n v="250"/>
    <s v="Adrien Martin"/>
    <n v="2"/>
    <n v="0.49907272133883429"/>
    <n v="500"/>
    <n v="250"/>
    <n v="250"/>
  </r>
  <r>
    <s v="PBOR00230"/>
    <s v="PIZB0004"/>
    <x v="33"/>
    <x v="3"/>
    <x v="1"/>
    <n v="130"/>
    <s v="Albain Forestier"/>
    <n v="5"/>
    <n v="0.61466468459589796"/>
    <n v="650"/>
    <n v="250"/>
    <n v="400"/>
  </r>
  <r>
    <s v="PBOR00231"/>
    <s v="PIZB0001"/>
    <x v="14"/>
    <x v="0"/>
    <x v="1"/>
    <n v="72"/>
    <s v="Roch Cousineau"/>
    <n v="7"/>
    <n v="0.94639798804768638"/>
    <n v="504"/>
    <n v="27"/>
    <n v="477"/>
  </r>
  <r>
    <s v="PBOR00232"/>
    <s v="PIZB0002"/>
    <x v="16"/>
    <x v="1"/>
    <x v="1"/>
    <n v="65"/>
    <s v="Adrien Martin"/>
    <n v="10"/>
    <n v="0.95168663838417633"/>
    <n v="650"/>
    <n v="31"/>
    <n v="619"/>
  </r>
  <r>
    <s v="PBOR00233"/>
    <s v="PIZB0003"/>
    <x v="17"/>
    <x v="2"/>
    <x v="1"/>
    <n v="250"/>
    <s v="Albain Forestier"/>
    <n v="2"/>
    <n v="0.55958868077394219"/>
    <n v="500"/>
    <n v="220"/>
    <n v="280"/>
  </r>
  <r>
    <s v="PBOR00234"/>
    <s v="PIZB0004"/>
    <x v="17"/>
    <x v="3"/>
    <x v="1"/>
    <n v="130"/>
    <s v="Roch Cousineau"/>
    <n v="2"/>
    <n v="0.81003936677165544"/>
    <n v="260"/>
    <n v="49"/>
    <n v="211"/>
  </r>
  <r>
    <s v="PBOR00235"/>
    <s v="PIZB0001"/>
    <x v="5"/>
    <x v="0"/>
    <x v="1"/>
    <n v="72"/>
    <s v="Roch Cousineau"/>
    <n v="12"/>
    <n v="0.35450072343254235"/>
    <n v="864"/>
    <n v="558"/>
    <n v="306"/>
  </r>
  <r>
    <s v="PBOR00236"/>
    <s v="PIZB0002"/>
    <x v="16"/>
    <x v="1"/>
    <x v="0"/>
    <n v="65"/>
    <s v="Adrien Martin"/>
    <n v="11"/>
    <n v="0.34895469608332785"/>
    <n v="715"/>
    <n v="465"/>
    <n v="250"/>
  </r>
  <r>
    <s v="PBOR00237"/>
    <s v="PIZB0003"/>
    <x v="1"/>
    <x v="2"/>
    <x v="0"/>
    <n v="250"/>
    <s v="Albain Forestier"/>
    <n v="2"/>
    <n v="0.52279578451533193"/>
    <n v="500"/>
    <n v="239"/>
    <n v="261"/>
  </r>
  <r>
    <s v="PBOR00238"/>
    <s v="PIZB0004"/>
    <x v="18"/>
    <x v="3"/>
    <x v="0"/>
    <n v="130"/>
    <s v="Roch Cousineau"/>
    <n v="3"/>
    <n v="0.69617887937852907"/>
    <n v="390"/>
    <n v="118"/>
    <n v="272"/>
  </r>
  <r>
    <s v="PBOR00239"/>
    <s v="PIZB0001"/>
    <x v="3"/>
    <x v="0"/>
    <x v="1"/>
    <n v="72"/>
    <s v="Adrien Martin"/>
    <n v="6"/>
    <n v="0.55638354082081654"/>
    <n v="432"/>
    <n v="192"/>
    <n v="240"/>
  </r>
  <r>
    <s v="PBOR00240"/>
    <s v="PIZB0002"/>
    <x v="19"/>
    <x v="1"/>
    <x v="1"/>
    <n v="65"/>
    <s v="Albain Forestier"/>
    <n v="8"/>
    <n v="7.8132692098414003E-2"/>
    <n v="520"/>
    <n v="479"/>
    <n v="41"/>
  </r>
  <r>
    <s v="PBOR00241"/>
    <s v="PIZB0003"/>
    <x v="20"/>
    <x v="2"/>
    <x v="1"/>
    <n v="250"/>
    <s v="Roch Cousineau"/>
    <n v="1"/>
    <n v="0.37783112687678633"/>
    <n v="250"/>
    <n v="156"/>
    <n v="94"/>
  </r>
  <r>
    <s v="PBOR00242"/>
    <s v="PIZB0004"/>
    <x v="21"/>
    <x v="3"/>
    <x v="1"/>
    <n v="130"/>
    <s v="Adrien Martin"/>
    <n v="7"/>
    <n v="0.34200944354303275"/>
    <n v="910"/>
    <n v="599"/>
    <n v="311"/>
  </r>
  <r>
    <s v="PBOR00243"/>
    <s v="PIZB0005"/>
    <x v="22"/>
    <x v="4"/>
    <x v="1"/>
    <n v="60"/>
    <s v="Albain Forestier"/>
    <n v="11"/>
    <n v="0.92737976442865855"/>
    <n v="660"/>
    <n v="48"/>
    <n v="612"/>
  </r>
  <r>
    <s v="PBOR00244"/>
    <s v="PIZB0001"/>
    <x v="23"/>
    <x v="0"/>
    <x v="1"/>
    <n v="72"/>
    <s v="Roch Cousineau"/>
    <n v="6"/>
    <n v="0.96938667185148797"/>
    <n v="432"/>
    <n v="13"/>
    <n v="419"/>
  </r>
  <r>
    <s v="PBOR00245"/>
    <s v="PIZB0002"/>
    <x v="24"/>
    <x v="1"/>
    <x v="1"/>
    <n v="65"/>
    <s v="Adrien Martin"/>
    <n v="6"/>
    <n v="0.24406307827004359"/>
    <n v="390"/>
    <n v="295"/>
    <n v="95"/>
  </r>
  <r>
    <s v="PBOR00246"/>
    <s v="PIZB0003"/>
    <x v="16"/>
    <x v="2"/>
    <x v="0"/>
    <n v="250"/>
    <s v="Albain Forestier"/>
    <n v="2"/>
    <n v="0.931057824254786"/>
    <n v="500"/>
    <n v="34"/>
    <n v="466"/>
  </r>
  <r>
    <s v="PBOR00247"/>
    <s v="PIZB0004"/>
    <x v="25"/>
    <x v="3"/>
    <x v="0"/>
    <n v="130"/>
    <s v="Roch Cousineau"/>
    <n v="4"/>
    <n v="0.67570229189541975"/>
    <n v="520"/>
    <n v="169"/>
    <n v="351"/>
  </r>
  <r>
    <s v="PBOR00248"/>
    <s v="PIZB0001"/>
    <x v="6"/>
    <x v="0"/>
    <x v="0"/>
    <n v="72"/>
    <s v="Adrien Martin"/>
    <n v="7"/>
    <n v="0.91192982577548221"/>
    <n v="504"/>
    <n v="44"/>
    <n v="460"/>
  </r>
  <r>
    <s v="PBOR00249"/>
    <s v="PIZB0002"/>
    <x v="2"/>
    <x v="1"/>
    <x v="1"/>
    <n v="65"/>
    <s v="Albain Forestier"/>
    <n v="13"/>
    <n v="0.46313611506175134"/>
    <n v="845"/>
    <n v="454"/>
    <n v="391"/>
  </r>
  <r>
    <s v="PBOR00250"/>
    <s v="PIZB0003"/>
    <x v="26"/>
    <x v="2"/>
    <x v="1"/>
    <n v="250"/>
    <s v="Roch Cousineau"/>
    <n v="1"/>
    <n v="5.3530222562513607E-2"/>
    <n v="250"/>
    <n v="237"/>
    <n v="13"/>
  </r>
  <r>
    <s v="PBOR00251"/>
    <s v="PIZB0004"/>
    <x v="4"/>
    <x v="3"/>
    <x v="1"/>
    <n v="130"/>
    <s v="Adrien Martin"/>
    <n v="2"/>
    <n v="0.10135414856508229"/>
    <n v="260"/>
    <n v="234"/>
    <n v="26"/>
  </r>
  <r>
    <s v="PBOR00252"/>
    <s v="PIZB0005"/>
    <x v="27"/>
    <x v="4"/>
    <x v="1"/>
    <n v="60"/>
    <s v="Albain Forestier"/>
    <n v="10"/>
    <n v="0.15413196820236597"/>
    <n v="600"/>
    <n v="508"/>
    <n v="92"/>
  </r>
  <r>
    <s v="PBOR00253"/>
    <s v="PIZB0006"/>
    <x v="15"/>
    <x v="5"/>
    <x v="1"/>
    <n v="95"/>
    <s v="Roch Cousineau"/>
    <n v="4"/>
    <n v="0.99147229272651061"/>
    <n v="380"/>
    <n v="3"/>
    <n v="377"/>
  </r>
  <r>
    <s v="PBOR00254"/>
    <s v="PIZB0001"/>
    <x v="28"/>
    <x v="0"/>
    <x v="1"/>
    <n v="72"/>
    <s v="Adrien Martin"/>
    <n v="4"/>
    <n v="0.26792541838229555"/>
    <n v="288"/>
    <n v="211"/>
    <n v="77"/>
  </r>
  <r>
    <s v="PBOR00255"/>
    <s v="PIZB0002"/>
    <x v="8"/>
    <x v="1"/>
    <x v="1"/>
    <n v="65"/>
    <s v="Albain Forestier"/>
    <n v="7"/>
    <n v="0.67400237007588726"/>
    <n v="455"/>
    <n v="148"/>
    <n v="307"/>
  </r>
  <r>
    <s v="PBOR00256"/>
    <s v="PIZB0003"/>
    <x v="6"/>
    <x v="2"/>
    <x v="0"/>
    <n v="250"/>
    <s v="Roch Cousineau"/>
    <n v="2"/>
    <n v="0.10779012567415547"/>
    <n v="500"/>
    <n v="446"/>
    <n v="54"/>
  </r>
  <r>
    <s v="PBOR00257"/>
    <s v="PIZB0004"/>
    <x v="27"/>
    <x v="3"/>
    <x v="0"/>
    <n v="130"/>
    <s v="Adrien Martin"/>
    <n v="4"/>
    <n v="6.5825812137458972E-2"/>
    <n v="520"/>
    <n v="486"/>
    <n v="34"/>
  </r>
  <r>
    <s v="PBOR00258"/>
    <s v="PIZB0001"/>
    <x v="10"/>
    <x v="0"/>
    <x v="0"/>
    <n v="72"/>
    <s v="Albain Forestier"/>
    <n v="11"/>
    <n v="0.36167362480508147"/>
    <n v="792"/>
    <n v="506"/>
    <n v="286"/>
  </r>
  <r>
    <s v="PBOR00259"/>
    <s v="PIZB0002"/>
    <x v="29"/>
    <x v="1"/>
    <x v="1"/>
    <n v="65"/>
    <s v="Roch Cousineau"/>
    <n v="9"/>
    <n v="0.15611277710708626"/>
    <n v="585"/>
    <n v="494"/>
    <n v="91"/>
  </r>
  <r>
    <s v="PBOR00260"/>
    <s v="PIZB0003"/>
    <x v="30"/>
    <x v="2"/>
    <x v="1"/>
    <n v="250"/>
    <s v="Adrien Martin"/>
    <n v="2"/>
    <n v="0.11892962947938523"/>
    <n v="500"/>
    <n v="441"/>
    <n v="59"/>
  </r>
  <r>
    <s v="PBOR00261"/>
    <s v="PIZB0004"/>
    <x v="31"/>
    <x v="3"/>
    <x v="1"/>
    <n v="130"/>
    <s v="Albain Forestier"/>
    <n v="5"/>
    <n v="0.94178498482348294"/>
    <n v="650"/>
    <n v="38"/>
    <n v="612"/>
  </r>
  <r>
    <s v="PBOR00262"/>
    <s v="PIZB0005"/>
    <x v="27"/>
    <x v="4"/>
    <x v="1"/>
    <n v="60"/>
    <s v="Roch Cousineau"/>
    <n v="5"/>
    <n v="0.82224390590219021"/>
    <n v="300"/>
    <n v="53"/>
    <n v="247"/>
  </r>
  <r>
    <s v="PBOR00263"/>
    <s v="PIZB0001"/>
    <x v="29"/>
    <x v="0"/>
    <x v="1"/>
    <n v="72"/>
    <s v="Adrien Martin"/>
    <n v="10"/>
    <n v="1.5473035826796155E-2"/>
    <n v="720"/>
    <n v="709"/>
    <n v="11"/>
  </r>
  <r>
    <s v="PBOR00264"/>
    <s v="PIZB0002"/>
    <x v="1"/>
    <x v="1"/>
    <x v="1"/>
    <n v="65"/>
    <s v="Albain Forestier"/>
    <n v="3"/>
    <n v="0.57002189482885535"/>
    <n v="195"/>
    <n v="84"/>
    <n v="111"/>
  </r>
  <r>
    <s v="PBOR00265"/>
    <s v="PIZB0003"/>
    <x v="11"/>
    <x v="2"/>
    <x v="0"/>
    <n v="250"/>
    <s v="Roch Cousineau"/>
    <n v="3"/>
    <n v="0.22169123462523532"/>
    <n v="750"/>
    <n v="584"/>
    <n v="166"/>
  </r>
  <r>
    <s v="PBOR00266"/>
    <s v="PIZB0004"/>
    <x v="5"/>
    <x v="3"/>
    <x v="1"/>
    <n v="130"/>
    <s v="Adrien Martin"/>
    <n v="6"/>
    <n v="0.16327712663351335"/>
    <n v="780"/>
    <n v="653"/>
    <n v="127"/>
  </r>
  <r>
    <s v="PBOR00267"/>
    <s v="PIZB0001"/>
    <x v="2"/>
    <x v="0"/>
    <x v="0"/>
    <n v="72"/>
    <s v="Albain Forestier"/>
    <n v="9"/>
    <n v="0.71431849239690393"/>
    <n v="648"/>
    <n v="185"/>
    <n v="463"/>
  </r>
  <r>
    <s v="PBOR00268"/>
    <s v="PIZB0002"/>
    <x v="31"/>
    <x v="1"/>
    <x v="1"/>
    <n v="65"/>
    <s v="Roch Cousineau"/>
    <n v="7"/>
    <n v="0.58151491016386692"/>
    <n v="455"/>
    <n v="190"/>
    <n v="265"/>
  </r>
  <r>
    <s v="PBOR00269"/>
    <s v="PIZB0003"/>
    <x v="3"/>
    <x v="2"/>
    <x v="0"/>
    <n v="250"/>
    <s v="Adrien Martin"/>
    <n v="1"/>
    <n v="0.94025500085845537"/>
    <n v="250"/>
    <n v="15"/>
    <n v="235"/>
  </r>
  <r>
    <s v="PBOR00270"/>
    <s v="PIZB0004"/>
    <x v="25"/>
    <x v="3"/>
    <x v="1"/>
    <n v="130"/>
    <s v="Albain Forestier"/>
    <n v="3"/>
    <n v="0.85696007733376245"/>
    <n v="390"/>
    <n v="56"/>
    <n v="334"/>
  </r>
  <r>
    <s v="PBOR00271"/>
    <s v="PIZB0005"/>
    <x v="7"/>
    <x v="4"/>
    <x v="0"/>
    <n v="60"/>
    <s v="Roch Cousineau"/>
    <n v="6"/>
    <n v="0.73704670632037661"/>
    <n v="360"/>
    <n v="95"/>
    <n v="265"/>
  </r>
  <r>
    <s v="PBOR00272"/>
    <s v="PIZB0006"/>
    <x v="25"/>
    <x v="5"/>
    <x v="1"/>
    <n v="95"/>
    <s v="Adrien Martin"/>
    <n v="5"/>
    <n v="0.99556674564351355"/>
    <n v="475"/>
    <n v="2"/>
    <n v="473"/>
  </r>
  <r>
    <s v="PBOR00273"/>
    <s v="PIZB0001"/>
    <x v="32"/>
    <x v="0"/>
    <x v="0"/>
    <n v="72"/>
    <s v="Albain Forestier"/>
    <n v="8"/>
    <n v="0.82336237784945987"/>
    <n v="576"/>
    <n v="102"/>
    <n v="474"/>
  </r>
  <r>
    <s v="PBOR00274"/>
    <s v="PIZB0002"/>
    <x v="33"/>
    <x v="1"/>
    <x v="1"/>
    <n v="65"/>
    <s v="Roch Cousineau"/>
    <n v="13"/>
    <n v="0.21429857063805535"/>
    <n v="845"/>
    <n v="664"/>
    <n v="181"/>
  </r>
  <r>
    <s v="PBOR00275"/>
    <s v="PIZB0003"/>
    <x v="33"/>
    <x v="2"/>
    <x v="0"/>
    <n v="250"/>
    <s v="Adrien Martin"/>
    <n v="2"/>
    <n v="0.9858246368711242"/>
    <n v="500"/>
    <n v="7"/>
    <n v="493"/>
  </r>
  <r>
    <s v="PBOR00276"/>
    <s v="PIZB0004"/>
    <x v="22"/>
    <x v="3"/>
    <x v="1"/>
    <n v="130"/>
    <s v="Albain Forestier"/>
    <n v="6"/>
    <n v="2.0787857004193944E-2"/>
    <n v="780"/>
    <n v="764"/>
    <n v="16"/>
  </r>
  <r>
    <s v="PBOR00277"/>
    <s v="PIZB0001"/>
    <x v="34"/>
    <x v="0"/>
    <x v="0"/>
    <n v="72"/>
    <s v="Roch Cousineau"/>
    <n v="8"/>
    <n v="0.4043041551106823"/>
    <n v="576"/>
    <n v="343"/>
    <n v="233"/>
  </r>
  <r>
    <s v="PBOR00278"/>
    <s v="PIZB0002"/>
    <x v="7"/>
    <x v="1"/>
    <x v="1"/>
    <n v="65"/>
    <s v="Adrien Martin"/>
    <n v="6"/>
    <n v="0.86228936216370378"/>
    <n v="390"/>
    <n v="54"/>
    <n v="336"/>
  </r>
  <r>
    <s v="PBOR00279"/>
    <s v="PIZB0003"/>
    <x v="3"/>
    <x v="2"/>
    <x v="0"/>
    <n v="250"/>
    <s v="Albain Forestier"/>
    <n v="3"/>
    <n v="0.20267200262393703"/>
    <n v="750"/>
    <n v="598"/>
    <n v="152"/>
  </r>
  <r>
    <s v="PBOR00280"/>
    <s v="PIZB0004"/>
    <x v="31"/>
    <x v="0"/>
    <x v="1"/>
    <n v="72"/>
    <s v="Roch Cousineau"/>
    <n v="6"/>
    <n v="0.42721330596562979"/>
    <n v="432"/>
    <n v="247"/>
    <n v="185"/>
  </r>
  <r>
    <s v="PBOR00281"/>
    <s v="PIZB0001"/>
    <x v="4"/>
    <x v="1"/>
    <x v="0"/>
    <n v="65"/>
    <s v="Roch Cousineau"/>
    <n v="13"/>
    <n v="0.87108149970897442"/>
    <n v="845"/>
    <n v="109"/>
    <n v="736"/>
  </r>
  <r>
    <s v="PBOR00282"/>
    <s v="PIZB0002"/>
    <x v="34"/>
    <x v="2"/>
    <x v="1"/>
    <n v="250"/>
    <s v="Adrien Martin"/>
    <n v="1"/>
    <n v="2.6358009716956676E-2"/>
    <n v="250"/>
    <n v="243"/>
    <n v="7"/>
  </r>
  <r>
    <s v="PBOR00283"/>
    <s v="PIZB0003"/>
    <x v="13"/>
    <x v="3"/>
    <x v="1"/>
    <n v="130"/>
    <s v="Albain Forestier"/>
    <n v="3"/>
    <n v="0.77767785740350603"/>
    <n v="390"/>
    <n v="87"/>
    <n v="303"/>
  </r>
  <r>
    <s v="PBOR00284"/>
    <s v="PIZB0004"/>
    <x v="35"/>
    <x v="0"/>
    <x v="1"/>
    <n v="72"/>
    <s v="Roch Cousineau"/>
    <n v="3"/>
    <n v="0.68682565144107521"/>
    <n v="216"/>
    <n v="68"/>
    <n v="148"/>
  </r>
  <r>
    <s v="PBOR00285"/>
    <s v="PIZB0001"/>
    <x v="2"/>
    <x v="1"/>
    <x v="1"/>
    <n v="65"/>
    <s v="Adrien Martin"/>
    <n v="14"/>
    <n v="0.58269109940879071"/>
    <n v="910"/>
    <n v="380"/>
    <n v="530"/>
  </r>
  <r>
    <s v="PBOR00286"/>
    <s v="PIZB0002"/>
    <x v="13"/>
    <x v="2"/>
    <x v="1"/>
    <n v="250"/>
    <s v="Albain Forestier"/>
    <n v="3"/>
    <n v="0.44339908275720785"/>
    <n v="750"/>
    <n v="417"/>
    <n v="333"/>
  </r>
  <r>
    <s v="PBOR00287"/>
    <s v="PIZB0003"/>
    <x v="18"/>
    <x v="3"/>
    <x v="0"/>
    <n v="130"/>
    <s v="Roch Cousineau"/>
    <n v="3"/>
    <n v="0.12575036810320794"/>
    <n v="390"/>
    <n v="341"/>
    <n v="49"/>
  </r>
  <r>
    <s v="PBOR00288"/>
    <s v="PIZB0004"/>
    <x v="23"/>
    <x v="4"/>
    <x v="1"/>
    <n v="60"/>
    <s v="Adrien Martin"/>
    <n v="13"/>
    <n v="0.58443763111426095"/>
    <n v="780"/>
    <n v="324"/>
    <n v="456"/>
  </r>
  <r>
    <s v="PBOR00289"/>
    <s v="PIZB0005"/>
    <x v="36"/>
    <x v="0"/>
    <x v="0"/>
    <n v="72"/>
    <s v="Albain Forestier"/>
    <n v="11"/>
    <n v="0.20269838427382159"/>
    <n v="792"/>
    <n v="631"/>
    <n v="161"/>
  </r>
  <r>
    <s v="PBOR00290"/>
    <s v="PIZB0001"/>
    <x v="37"/>
    <x v="1"/>
    <x v="1"/>
    <n v="65"/>
    <s v="Roch Cousineau"/>
    <n v="5"/>
    <n v="0.34588473967990274"/>
    <n v="325"/>
    <n v="213"/>
    <n v="112"/>
  </r>
  <r>
    <s v="PBOR00291"/>
    <s v="PIZB0002"/>
    <x v="4"/>
    <x v="2"/>
    <x v="0"/>
    <n v="250"/>
    <s v="Adrien Martin"/>
    <n v="3"/>
    <n v="0.44863071332488991"/>
    <n v="750"/>
    <n v="414"/>
    <n v="336"/>
  </r>
  <r>
    <s v="PBOR00292"/>
    <s v="PIZB0003"/>
    <x v="3"/>
    <x v="3"/>
    <x v="1"/>
    <n v="130"/>
    <s v="Albain Forestier"/>
    <n v="2"/>
    <n v="0.41195662281860623"/>
    <n v="260"/>
    <n v="153"/>
    <n v="107"/>
  </r>
  <r>
    <s v="PBOR00293"/>
    <s v="PIZB0004"/>
    <x v="35"/>
    <x v="0"/>
    <x v="0"/>
    <n v="72"/>
    <s v="Roch Cousineau"/>
    <n v="10"/>
    <n v="0.78611978286567918"/>
    <n v="720"/>
    <n v="154"/>
    <n v="566"/>
  </r>
  <r>
    <s v="PBOR00294"/>
    <s v="PIZB0001"/>
    <x v="11"/>
    <x v="1"/>
    <x v="1"/>
    <n v="65"/>
    <s v="Adrien Martin"/>
    <n v="12"/>
    <n v="0.82093526112515247"/>
    <n v="780"/>
    <n v="140"/>
    <n v="640"/>
  </r>
  <r>
    <s v="PBOR00295"/>
    <s v="PIZB0002"/>
    <x v="10"/>
    <x v="2"/>
    <x v="0"/>
    <n v="250"/>
    <s v="Albain Forestier"/>
    <n v="3"/>
    <n v="0.5655055849614361"/>
    <n v="750"/>
    <n v="326"/>
    <n v="424"/>
  </r>
  <r>
    <s v="PBOR00296"/>
    <s v="PIZB0003"/>
    <x v="1"/>
    <x v="3"/>
    <x v="1"/>
    <n v="130"/>
    <s v="Roch Cousineau"/>
    <n v="4"/>
    <n v="0.48001599413027629"/>
    <n v="520"/>
    <n v="270"/>
    <n v="250"/>
  </r>
  <r>
    <s v="PBOR00297"/>
    <s v="PIZB0004"/>
    <x v="17"/>
    <x v="4"/>
    <x v="0"/>
    <n v="60"/>
    <s v="Adrien Martin"/>
    <n v="9"/>
    <n v="0.80703544305681518"/>
    <n v="540"/>
    <n v="104"/>
    <n v="436"/>
  </r>
  <r>
    <s v="PBOR00298"/>
    <s v="PIZB0005"/>
    <x v="17"/>
    <x v="5"/>
    <x v="1"/>
    <n v="95"/>
    <s v="Albain Forestier"/>
    <n v="6"/>
    <n v="0.13472953271650978"/>
    <n v="570"/>
    <n v="493"/>
    <n v="77"/>
  </r>
  <r>
    <s v="PBOR00299"/>
    <s v="PIZB0006"/>
    <x v="37"/>
    <x v="0"/>
    <x v="0"/>
    <n v="72"/>
    <s v="Roch Cousineau"/>
    <n v="9"/>
    <n v="0.53735244514022174"/>
    <n v="648"/>
    <n v="300"/>
    <n v="348"/>
  </r>
  <r>
    <s v="PBOR00300"/>
    <s v="PIZB0001"/>
    <x v="4"/>
    <x v="1"/>
    <x v="1"/>
    <n v="65"/>
    <s v="Adrien Martin"/>
    <n v="10"/>
    <n v="0.86493253723020291"/>
    <n v="650"/>
    <n v="88"/>
    <n v="562"/>
  </r>
  <r>
    <s v="PBOR00301"/>
    <s v="PIZB0002"/>
    <x v="2"/>
    <x v="2"/>
    <x v="0"/>
    <n v="250"/>
    <s v="Albain Forestier"/>
    <n v="2"/>
    <n v="0.14635193252367351"/>
    <n v="500"/>
    <n v="427"/>
    <n v="73"/>
  </r>
  <r>
    <s v="PBOR00302"/>
    <s v="PIZB0003"/>
    <x v="12"/>
    <x v="3"/>
    <x v="1"/>
    <n v="130"/>
    <s v="Roch Cousineau"/>
    <n v="5"/>
    <n v="0.49930216593502397"/>
    <n v="650"/>
    <n v="325"/>
    <n v="325"/>
  </r>
  <r>
    <s v="PBOR00303"/>
    <s v="PIZB0004"/>
    <x v="0"/>
    <x v="0"/>
    <x v="0"/>
    <n v="72"/>
    <s v="Adrien Martin"/>
    <n v="4"/>
    <n v="0.16760369217058779"/>
    <n v="288"/>
    <n v="240"/>
    <n v="48"/>
  </r>
  <r>
    <s v="PBOR00304"/>
    <s v="PIZB0001"/>
    <x v="38"/>
    <x v="1"/>
    <x v="1"/>
    <n v="65"/>
    <s v="Albain Forestier"/>
    <n v="13"/>
    <n v="0.57040391639924315"/>
    <n v="845"/>
    <n v="363"/>
    <n v="482"/>
  </r>
  <r>
    <s v="PBOR00305"/>
    <s v="PIZB0002"/>
    <x v="1"/>
    <x v="2"/>
    <x v="1"/>
    <n v="250"/>
    <s v="Roch Cousineau"/>
    <n v="2"/>
    <n v="0.35240472893682595"/>
    <n v="500"/>
    <n v="324"/>
    <n v="176"/>
  </r>
  <r>
    <s v="PBOR00306"/>
    <s v="PIZB0003"/>
    <x v="2"/>
    <x v="3"/>
    <x v="1"/>
    <n v="130"/>
    <s v="Adrien Martin"/>
    <n v="3"/>
    <n v="0.11208092156242278"/>
    <n v="390"/>
    <n v="346"/>
    <n v="44"/>
  </r>
  <r>
    <s v="PBOR00307"/>
    <s v="PIZB0004"/>
    <x v="5"/>
    <x v="4"/>
    <x v="1"/>
    <n v="60"/>
    <s v="Albain Forestier"/>
    <n v="10"/>
    <n v="0.57839134647100132"/>
    <n v="600"/>
    <n v="253"/>
    <n v="347"/>
  </r>
  <r>
    <s v="PBOR00308"/>
    <s v="PIZB0005"/>
    <x v="3"/>
    <x v="0"/>
    <x v="1"/>
    <n v="72"/>
    <s v="Roch Cousineau"/>
    <n v="9"/>
    <n v="0.18785567306752626"/>
    <n v="648"/>
    <n v="526"/>
    <n v="122"/>
  </r>
  <r>
    <s v="PBOR00309"/>
    <s v="PIZB0001"/>
    <x v="36"/>
    <x v="1"/>
    <x v="0"/>
    <n v="65"/>
    <s v="Adrien Martin"/>
    <n v="8"/>
    <n v="0.69234786906479862"/>
    <n v="520"/>
    <n v="160"/>
    <n v="360"/>
  </r>
  <r>
    <s v="PBOR00310"/>
    <s v="PIZB0002"/>
    <x v="24"/>
    <x v="2"/>
    <x v="1"/>
    <n v="250"/>
    <s v="Albain Forestier"/>
    <n v="3"/>
    <n v="0.7313105471637672"/>
    <n v="750"/>
    <n v="202"/>
    <n v="548"/>
  </r>
  <r>
    <s v="PBOR00311"/>
    <s v="PIZB0003"/>
    <x v="21"/>
    <x v="3"/>
    <x v="0"/>
    <n v="130"/>
    <s v="Roch Cousineau"/>
    <n v="3"/>
    <n v="0.39651294953245186"/>
    <n v="390"/>
    <n v="235"/>
    <n v="155"/>
  </r>
  <r>
    <s v="PBOR00312"/>
    <s v="PIZB0004"/>
    <x v="32"/>
    <x v="0"/>
    <x v="1"/>
    <n v="72"/>
    <s v="Adrien Martin"/>
    <n v="5"/>
    <n v="0.47053293956185105"/>
    <n v="360"/>
    <n v="191"/>
    <n v="169"/>
  </r>
  <r>
    <s v="PBOR00313"/>
    <s v="PIZB0001"/>
    <x v="4"/>
    <x v="1"/>
    <x v="0"/>
    <n v="65"/>
    <s v="Albain Forestier"/>
    <n v="9"/>
    <n v="0.9022424845836422"/>
    <n v="585"/>
    <n v="57"/>
    <n v="528"/>
  </r>
  <r>
    <s v="PBOR00314"/>
    <s v="PIZB0002"/>
    <x v="2"/>
    <x v="2"/>
    <x v="1"/>
    <n v="250"/>
    <s v="Roch Cousineau"/>
    <n v="1"/>
    <n v="0.25057968884738369"/>
    <n v="250"/>
    <n v="187"/>
    <n v="63"/>
  </r>
  <r>
    <s v="PBOR00315"/>
    <s v="PIZB0003"/>
    <x v="27"/>
    <x v="3"/>
    <x v="0"/>
    <n v="130"/>
    <s v="Adrien Martin"/>
    <n v="4"/>
    <n v="0.56892266919679113"/>
    <n v="520"/>
    <n v="224"/>
    <n v="296"/>
  </r>
  <r>
    <s v="PBOR00316"/>
    <s v="PIZB0004"/>
    <x v="0"/>
    <x v="4"/>
    <x v="1"/>
    <n v="60"/>
    <s v="Albain Forestier"/>
    <n v="6"/>
    <n v="3.357106137416721E-2"/>
    <n v="360"/>
    <n v="348"/>
    <n v="12"/>
  </r>
  <r>
    <s v="PBOR00317"/>
    <s v="PIZB0005"/>
    <x v="1"/>
    <x v="5"/>
    <x v="0"/>
    <n v="95"/>
    <s v="Roch Cousineau"/>
    <n v="4"/>
    <n v="0.11797039324964398"/>
    <n v="380"/>
    <n v="335"/>
    <n v="45"/>
  </r>
  <r>
    <s v="PBOR00318"/>
    <s v="PIZB0006"/>
    <x v="28"/>
    <x v="0"/>
    <x v="1"/>
    <n v="72"/>
    <s v="Adrien Martin"/>
    <n v="8"/>
    <n v="2.8176385964748696E-2"/>
    <n v="576"/>
    <n v="560"/>
    <n v="16"/>
  </r>
  <r>
    <s v="PBOR00319"/>
    <s v="PIZB0001"/>
    <x v="8"/>
    <x v="1"/>
    <x v="0"/>
    <n v="65"/>
    <s v="Albain Forestier"/>
    <n v="8"/>
    <n v="0.66941136725758887"/>
    <n v="520"/>
    <n v="172"/>
    <n v="348"/>
  </r>
  <r>
    <s v="PBOR00320"/>
    <s v="PIZB0002"/>
    <x v="33"/>
    <x v="2"/>
    <x v="1"/>
    <n v="250"/>
    <s v="Roch Cousineau"/>
    <n v="2"/>
    <n v="0.36448172495541775"/>
    <n v="500"/>
    <n v="318"/>
    <n v="182"/>
  </r>
  <r>
    <s v="PBOR00321"/>
    <s v="PIZB0003"/>
    <x v="14"/>
    <x v="3"/>
    <x v="0"/>
    <n v="130"/>
    <s v="Adrien Martin"/>
    <n v="7"/>
    <n v="0.15416488306079768"/>
    <n v="910"/>
    <n v="770"/>
    <n v="140"/>
  </r>
  <r>
    <s v="PBOR00322"/>
    <s v="PIZB0004"/>
    <x v="16"/>
    <x v="0"/>
    <x v="1"/>
    <n v="72"/>
    <s v="Albain Forestier"/>
    <n v="7"/>
    <n v="0.66646609625242947"/>
    <n v="504"/>
    <n v="168"/>
    <n v="336"/>
  </r>
  <r>
    <s v="PBOR00323"/>
    <s v="PIZB0001"/>
    <x v="17"/>
    <x v="1"/>
    <x v="0"/>
    <n v="65"/>
    <s v="Roch Cousineau"/>
    <n v="4"/>
    <n v="0.69183752034253276"/>
    <n v="260"/>
    <n v="80"/>
    <n v="180"/>
  </r>
  <r>
    <s v="PBOR00324"/>
    <s v="PIZB0002"/>
    <x v="17"/>
    <x v="2"/>
    <x v="1"/>
    <n v="250"/>
    <s v="Adrien Martin"/>
    <n v="2"/>
    <n v="0.14649599591234685"/>
    <n v="500"/>
    <n v="427"/>
    <n v="73"/>
  </r>
  <r>
    <s v="PBOR00325"/>
    <s v="PIZB0003"/>
    <x v="5"/>
    <x v="3"/>
    <x v="0"/>
    <n v="130"/>
    <s v="Albain Forestier"/>
    <n v="2"/>
    <n v="0.98540635482364014"/>
    <n v="260"/>
    <n v="4"/>
    <n v="256"/>
  </r>
  <r>
    <s v="PBOR00326"/>
    <s v="PIZB0004"/>
    <x v="16"/>
    <x v="0"/>
    <x v="1"/>
    <n v="72"/>
    <s v="Roch Cousineau"/>
    <n v="9"/>
    <n v="0.32091320735788698"/>
    <n v="648"/>
    <n v="440"/>
    <n v="208"/>
  </r>
  <r>
    <s v="PBOR00327"/>
    <s v="PIZB0001"/>
    <x v="1"/>
    <x v="1"/>
    <x v="1"/>
    <n v="65"/>
    <s v="Roch Cousineau"/>
    <n v="9"/>
    <n v="0.94495394109275654"/>
    <n v="585"/>
    <n v="32"/>
    <n v="553"/>
  </r>
  <r>
    <s v="PBOR00328"/>
    <s v="PIZB0002"/>
    <x v="18"/>
    <x v="2"/>
    <x v="1"/>
    <n v="250"/>
    <s v="Adrien Martin"/>
    <n v="2"/>
    <n v="0.50906748027199666"/>
    <n v="500"/>
    <n v="245"/>
    <n v="255"/>
  </r>
  <r>
    <s v="PBOR00329"/>
    <s v="PIZB0003"/>
    <x v="3"/>
    <x v="3"/>
    <x v="1"/>
    <n v="130"/>
    <s v="Albain Forestier"/>
    <n v="4"/>
    <n v="0.66059053266706258"/>
    <n v="520"/>
    <n v="176"/>
    <n v="344"/>
  </r>
  <r>
    <s v="PBOR00330"/>
    <s v="PIZB0004"/>
    <x v="19"/>
    <x v="0"/>
    <x v="1"/>
    <n v="72"/>
    <s v="Roch Cousineau"/>
    <n v="8"/>
    <n v="0.89615601403703116"/>
    <n v="576"/>
    <n v="60"/>
    <n v="516"/>
  </r>
  <r>
    <s v="PBOR00331"/>
    <s v="PIZB0001"/>
    <x v="20"/>
    <x v="1"/>
    <x v="0"/>
    <n v="65"/>
    <s v="Adrien Martin"/>
    <n v="8"/>
    <n v="0.133950017527805"/>
    <n v="520"/>
    <n v="450"/>
    <n v="70"/>
  </r>
  <r>
    <s v="PBOR00332"/>
    <s v="PIZB0002"/>
    <x v="21"/>
    <x v="2"/>
    <x v="1"/>
    <n v="250"/>
    <s v="Albain Forestier"/>
    <n v="4"/>
    <n v="0.3823797297998468"/>
    <n v="1000"/>
    <n v="618"/>
    <n v="382"/>
  </r>
  <r>
    <s v="PBOR00333"/>
    <s v="PIZB0003"/>
    <x v="22"/>
    <x v="3"/>
    <x v="0"/>
    <n v="130"/>
    <s v="Roch Cousineau"/>
    <n v="2"/>
    <n v="0.15073825601342095"/>
    <n v="260"/>
    <n v="221"/>
    <n v="39"/>
  </r>
  <r>
    <s v="PBOR00334"/>
    <s v="PIZB0004"/>
    <x v="23"/>
    <x v="4"/>
    <x v="1"/>
    <n v="60"/>
    <s v="Adrien Martin"/>
    <n v="10"/>
    <n v="0.96395128247903139"/>
    <n v="600"/>
    <n v="22"/>
    <n v="578"/>
  </r>
  <r>
    <s v="PBOR00335"/>
    <s v="PIZB0005"/>
    <x v="24"/>
    <x v="0"/>
    <x v="0"/>
    <n v="72"/>
    <s v="Albain Forestier"/>
    <n v="5"/>
    <n v="0.93894083705684528"/>
    <n v="360"/>
    <n v="22"/>
    <n v="338"/>
  </r>
  <r>
    <s v="PBOR00336"/>
    <s v="PIZB0001"/>
    <x v="16"/>
    <x v="1"/>
    <x v="1"/>
    <n v="65"/>
    <s v="Roch Cousineau"/>
    <n v="7"/>
    <n v="0.90335270578489546"/>
    <n v="455"/>
    <n v="44"/>
    <n v="411"/>
  </r>
  <r>
    <s v="PBOR00337"/>
    <s v="PIZB0002"/>
    <x v="25"/>
    <x v="2"/>
    <x v="0"/>
    <n v="250"/>
    <s v="Adrien Martin"/>
    <n v="2"/>
    <n v="0.62209777321995885"/>
    <n v="500"/>
    <n v="189"/>
    <n v="311"/>
  </r>
  <r>
    <s v="PBOR00338"/>
    <s v="PIZB0003"/>
    <x v="6"/>
    <x v="3"/>
    <x v="1"/>
    <n v="130"/>
    <s v="Albain Forestier"/>
    <n v="5"/>
    <n v="6.1676790443396468E-2"/>
    <n v="650"/>
    <n v="610"/>
    <n v="40"/>
  </r>
  <r>
    <s v="PBOR00339"/>
    <s v="PIZB0004"/>
    <x v="2"/>
    <x v="0"/>
    <x v="0"/>
    <n v="72"/>
    <s v="Roch Cousineau"/>
    <n v="12"/>
    <n v="0.49213521317421138"/>
    <n v="864"/>
    <n v="439"/>
    <n v="425"/>
  </r>
  <r>
    <s v="PBOR00340"/>
    <s v="PIZB0001"/>
    <x v="26"/>
    <x v="1"/>
    <x v="1"/>
    <n v="65"/>
    <s v="Adrien Martin"/>
    <n v="9"/>
    <n v="0.69552711985994919"/>
    <n v="585"/>
    <n v="178"/>
    <n v="407"/>
  </r>
  <r>
    <s v="PBOR00341"/>
    <s v="PIZB0002"/>
    <x v="4"/>
    <x v="2"/>
    <x v="0"/>
    <n v="250"/>
    <s v="Albain Forestier"/>
    <n v="4"/>
    <n v="0.54528907278354111"/>
    <n v="1000"/>
    <n v="455"/>
    <n v="545"/>
  </r>
  <r>
    <s v="PBOR00342"/>
    <s v="PIZB0003"/>
    <x v="27"/>
    <x v="3"/>
    <x v="1"/>
    <n v="130"/>
    <s v="Roch Cousineau"/>
    <n v="4"/>
    <n v="0.35199536538224718"/>
    <n v="520"/>
    <n v="337"/>
    <n v="183"/>
  </r>
  <r>
    <s v="PBOR00343"/>
    <s v="PIZB0004"/>
    <x v="15"/>
    <x v="4"/>
    <x v="0"/>
    <n v="60"/>
    <s v="Adrien Martin"/>
    <n v="6"/>
    <n v="6.0292533629099143E-2"/>
    <n v="360"/>
    <n v="338"/>
    <n v="22"/>
  </r>
  <r>
    <s v="PBOR00344"/>
    <s v="PIZB0005"/>
    <x v="28"/>
    <x v="5"/>
    <x v="1"/>
    <n v="95"/>
    <s v="Albain Forestier"/>
    <n v="7"/>
    <n v="4.1434457281700587E-2"/>
    <n v="665"/>
    <n v="637"/>
    <n v="28"/>
  </r>
  <r>
    <s v="PBOR00345"/>
    <s v="PIZB0006"/>
    <x v="8"/>
    <x v="0"/>
    <x v="0"/>
    <n v="72"/>
    <s v="Roch Cousineau"/>
    <n v="3"/>
    <n v="0.29516274884520199"/>
    <n v="216"/>
    <n v="152"/>
    <n v="64"/>
  </r>
  <r>
    <s v="PBOR00346"/>
    <s v="PIZB0001"/>
    <x v="6"/>
    <x v="1"/>
    <x v="1"/>
    <n v="65"/>
    <s v="Adrien Martin"/>
    <n v="4"/>
    <n v="0.68154294540119276"/>
    <n v="260"/>
    <n v="83"/>
    <n v="177"/>
  </r>
  <r>
    <s v="PBOR00347"/>
    <s v="PIZB0002"/>
    <x v="27"/>
    <x v="2"/>
    <x v="0"/>
    <n v="250"/>
    <s v="Albain Forestier"/>
    <n v="1"/>
    <n v="0.52632346520297391"/>
    <n v="250"/>
    <n v="118"/>
    <n v="132"/>
  </r>
  <r>
    <s v="PBOR00348"/>
    <s v="PIZB0003"/>
    <x v="10"/>
    <x v="3"/>
    <x v="1"/>
    <n v="130"/>
    <s v="Roch Cousineau"/>
    <n v="6"/>
    <n v="5.4437687903536869E-2"/>
    <n v="780"/>
    <n v="738"/>
    <n v="42"/>
  </r>
  <r>
    <s v="PBOR00349"/>
    <s v="PIZB0004"/>
    <x v="29"/>
    <x v="0"/>
    <x v="1"/>
    <n v="72"/>
    <s v="Adrien Martin"/>
    <n v="10"/>
    <n v="0.95350738842174898"/>
    <n v="720"/>
    <n v="33"/>
    <n v="687"/>
  </r>
  <r>
    <s v="PBOR00350"/>
    <s v="PIZB0001"/>
    <x v="30"/>
    <x v="1"/>
    <x v="1"/>
    <n v="65"/>
    <s v="Albain Forestier"/>
    <n v="4"/>
    <n v="0.46726651348176196"/>
    <n v="260"/>
    <n v="139"/>
    <n v="121"/>
  </r>
  <r>
    <s v="PBOR00351"/>
    <s v="PIZB0002"/>
    <x v="31"/>
    <x v="2"/>
    <x v="1"/>
    <n v="250"/>
    <s v="Roch Cousineau"/>
    <n v="2"/>
    <n v="0.6015089815611987"/>
    <n v="500"/>
    <n v="199"/>
    <n v="301"/>
  </r>
  <r>
    <s v="PBOR00352"/>
    <s v="PIZB0003"/>
    <x v="27"/>
    <x v="3"/>
    <x v="1"/>
    <n v="130"/>
    <s v="Adrien Martin"/>
    <n v="7"/>
    <n v="0.17158764742187849"/>
    <n v="910"/>
    <n v="754"/>
    <n v="156"/>
  </r>
  <r>
    <s v="PBOR00353"/>
    <s v="PIZB0004"/>
    <x v="29"/>
    <x v="4"/>
    <x v="0"/>
    <n v="60"/>
    <s v="Albain Forestier"/>
    <n v="11"/>
    <n v="0.44731050880102885"/>
    <n v="660"/>
    <n v="365"/>
    <n v="295"/>
  </r>
  <r>
    <s v="PBOR00354"/>
    <s v="PIZB0005"/>
    <x v="1"/>
    <x v="0"/>
    <x v="1"/>
    <n v="72"/>
    <s v="Roch Cousineau"/>
    <n v="8"/>
    <n v="0.54246953050958213"/>
    <n v="576"/>
    <n v="264"/>
    <n v="312"/>
  </r>
  <r>
    <s v="PBOR00355"/>
    <s v="PIZB0001"/>
    <x v="11"/>
    <x v="1"/>
    <x v="0"/>
    <n v="65"/>
    <s v="Adrien Martin"/>
    <n v="11"/>
    <n v="0.50484804947298401"/>
    <n v="715"/>
    <n v="354"/>
    <n v="361"/>
  </r>
  <r>
    <s v="PBOR00356"/>
    <s v="PIZB0002"/>
    <x v="5"/>
    <x v="2"/>
    <x v="1"/>
    <n v="250"/>
    <s v="Albain Forestier"/>
    <n v="4"/>
    <n v="9.2316747421295475E-2"/>
    <n v="1000"/>
    <n v="908"/>
    <n v="92"/>
  </r>
  <r>
    <s v="PBOR00357"/>
    <s v="PIZB0003"/>
    <x v="2"/>
    <x v="3"/>
    <x v="0"/>
    <n v="130"/>
    <s v="Roch Cousineau"/>
    <n v="7"/>
    <n v="0.34907542272706216"/>
    <n v="910"/>
    <n v="592"/>
    <n v="318"/>
  </r>
  <r>
    <s v="PBOR00358"/>
    <s v="PIZB0004"/>
    <x v="31"/>
    <x v="0"/>
    <x v="1"/>
    <n v="72"/>
    <s v="Adrien Martin"/>
    <n v="4"/>
    <n v="0.90031823580716619"/>
    <n v="288"/>
    <n v="29"/>
    <n v="259"/>
  </r>
  <r>
    <s v="PBOR00359"/>
    <s v="PIZB0001"/>
    <x v="3"/>
    <x v="1"/>
    <x v="0"/>
    <n v="65"/>
    <s v="Albain Forestier"/>
    <n v="5"/>
    <n v="0.18050692795462731"/>
    <n v="325"/>
    <n v="266"/>
    <n v="59"/>
  </r>
  <r>
    <s v="PBOR00360"/>
    <s v="PIZB0002"/>
    <x v="25"/>
    <x v="2"/>
    <x v="1"/>
    <n v="250"/>
    <s v="Roch Cousineau"/>
    <n v="1"/>
    <n v="2.5445092820001292E-2"/>
    <n v="250"/>
    <n v="244"/>
    <n v="6"/>
  </r>
  <r>
    <s v="PBOR00361"/>
    <s v="PIZB0003"/>
    <x v="7"/>
    <x v="3"/>
    <x v="0"/>
    <n v="130"/>
    <s v="Adrien Martin"/>
    <n v="2"/>
    <n v="0.79643741142705549"/>
    <n v="260"/>
    <n v="53"/>
    <n v="207"/>
  </r>
  <r>
    <s v="PBOR00362"/>
    <s v="PIZB0004"/>
    <x v="25"/>
    <x v="4"/>
    <x v="1"/>
    <n v="60"/>
    <s v="Albain Forestier"/>
    <n v="14"/>
    <n v="0.16077213359827813"/>
    <n v="840"/>
    <n v="705"/>
    <n v="135"/>
  </r>
  <r>
    <s v="PBOR00363"/>
    <s v="PIZB0005"/>
    <x v="32"/>
    <x v="5"/>
    <x v="0"/>
    <n v="95"/>
    <s v="Roch Cousineau"/>
    <n v="9"/>
    <n v="0.24693836978869843"/>
    <n v="855"/>
    <n v="644"/>
    <n v="211"/>
  </r>
  <r>
    <s v="PBOR00364"/>
    <s v="PIZB0006"/>
    <x v="33"/>
    <x v="0"/>
    <x v="1"/>
    <n v="72"/>
    <s v="Adrien Martin"/>
    <n v="8"/>
    <n v="0.22148207946738752"/>
    <n v="576"/>
    <n v="448"/>
    <n v="128"/>
  </r>
  <r>
    <s v="PBOR00365"/>
    <s v="PIZB0001"/>
    <x v="33"/>
    <x v="1"/>
    <x v="0"/>
    <n v="65"/>
    <s v="Albain Forestier"/>
    <n v="11"/>
    <n v="0.71458846230959472"/>
    <n v="715"/>
    <n v="204"/>
    <n v="511"/>
  </r>
  <r>
    <s v="PBOR00366"/>
    <s v="PIZB0002"/>
    <x v="22"/>
    <x v="2"/>
    <x v="1"/>
    <n v="250"/>
    <s v="Roch Cousineau"/>
    <n v="4"/>
    <n v="0.11286694488931481"/>
    <n v="1000"/>
    <n v="887"/>
    <n v="113"/>
  </r>
  <r>
    <s v="PBOR00367"/>
    <s v="PIZB0003"/>
    <x v="34"/>
    <x v="3"/>
    <x v="0"/>
    <n v="130"/>
    <s v="Adrien Martin"/>
    <n v="6"/>
    <n v="6.5283590828819849E-2"/>
    <n v="780"/>
    <n v="729"/>
    <n v="51"/>
  </r>
  <r>
    <s v="PBOR00368"/>
    <s v="PIZB0004"/>
    <x v="7"/>
    <x v="0"/>
    <x v="1"/>
    <n v="72"/>
    <s v="Albain Forestier"/>
    <n v="11"/>
    <n v="0.46681751998353072"/>
    <n v="792"/>
    <n v="422"/>
    <n v="370"/>
  </r>
  <r>
    <s v="PBOR00369"/>
    <s v="PIZB0001"/>
    <x v="3"/>
    <x v="1"/>
    <x v="0"/>
    <n v="65"/>
    <s v="Roch Cousineau"/>
    <n v="9"/>
    <n v="0.92202770154223668"/>
    <n v="585"/>
    <n v="46"/>
    <n v="539"/>
  </r>
  <r>
    <s v="PBOR00370"/>
    <s v="PIZB0002"/>
    <x v="31"/>
    <x v="2"/>
    <x v="1"/>
    <n v="250"/>
    <s v="Adrien Martin"/>
    <n v="2"/>
    <n v="0.18840485753727232"/>
    <n v="500"/>
    <n v="406"/>
    <n v="94"/>
  </r>
  <r>
    <s v="PBOR00371"/>
    <s v="PIZB0003"/>
    <x v="4"/>
    <x v="3"/>
    <x v="1"/>
    <n v="130"/>
    <s v="Albain Forestier"/>
    <n v="2"/>
    <n v="0.27847072137209206"/>
    <n v="260"/>
    <n v="188"/>
    <n v="72"/>
  </r>
  <r>
    <s v="PBOR00372"/>
    <s v="PIZB0001"/>
    <x v="34"/>
    <x v="0"/>
    <x v="1"/>
    <n v="72"/>
    <s v="Roch Cousineau"/>
    <n v="10"/>
    <n v="0.78884251376405168"/>
    <n v="720"/>
    <n v="152"/>
    <n v="568"/>
  </r>
  <r>
    <s v="PBOR00373"/>
    <s v="PIZB0002"/>
    <x v="13"/>
    <x v="1"/>
    <x v="1"/>
    <n v="65"/>
    <s v="Roch Cousineau"/>
    <n v="5"/>
    <n v="0.18299168548896383"/>
    <n v="325"/>
    <n v="266"/>
    <n v="59"/>
  </r>
  <r>
    <s v="PBOR00374"/>
    <s v="PIZB0003"/>
    <x v="35"/>
    <x v="2"/>
    <x v="1"/>
    <n v="250"/>
    <s v="Adrien Martin"/>
    <n v="3"/>
    <n v="0.20591715888096995"/>
    <n v="750"/>
    <n v="596"/>
    <n v="154"/>
  </r>
  <r>
    <s v="PBOR00375"/>
    <s v="PIZB0004"/>
    <x v="2"/>
    <x v="3"/>
    <x v="0"/>
    <n v="130"/>
    <s v="Albain Forestier"/>
    <n v="2"/>
    <n v="2.128339836887938E-2"/>
    <n v="260"/>
    <n v="254"/>
    <n v="6"/>
  </r>
  <r>
    <s v="PBOR00376"/>
    <s v="PIZB0001"/>
    <x v="13"/>
    <x v="0"/>
    <x v="1"/>
    <n v="72"/>
    <s v="Roch Cousineau"/>
    <n v="4"/>
    <n v="2.2806889019524657E-2"/>
    <n v="288"/>
    <n v="281"/>
    <n v="7"/>
  </r>
  <r>
    <s v="PBOR00377"/>
    <s v="PIZB0002"/>
    <x v="18"/>
    <x v="1"/>
    <x v="0"/>
    <n v="65"/>
    <s v="Adrien Martin"/>
    <n v="6"/>
    <n v="0.66448214030499053"/>
    <n v="390"/>
    <n v="131"/>
    <n v="259"/>
  </r>
  <r>
    <s v="PBOR00378"/>
    <s v="PIZB0003"/>
    <x v="23"/>
    <x v="2"/>
    <x v="1"/>
    <n v="250"/>
    <s v="Albain Forestier"/>
    <n v="3"/>
    <n v="0.29151955249280481"/>
    <n v="750"/>
    <n v="531"/>
    <n v="219"/>
  </r>
  <r>
    <s v="PBOR00379"/>
    <s v="PIZB0004"/>
    <x v="36"/>
    <x v="3"/>
    <x v="0"/>
    <n v="130"/>
    <s v="Roch Cousineau"/>
    <n v="5"/>
    <n v="0.55684098110336311"/>
    <n v="650"/>
    <n v="288"/>
    <n v="362"/>
  </r>
  <r>
    <s v="PBOR00380"/>
    <s v="PIZB0005"/>
    <x v="37"/>
    <x v="4"/>
    <x v="1"/>
    <n v="60"/>
    <s v="Adrien Martin"/>
    <n v="14"/>
    <n v="0.57240542144015649"/>
    <n v="840"/>
    <n v="359"/>
    <n v="481"/>
  </r>
  <r>
    <s v="PBOR00381"/>
    <s v="PIZB0001"/>
    <x v="4"/>
    <x v="0"/>
    <x v="0"/>
    <n v="72"/>
    <s v="Albain Forestier"/>
    <n v="3"/>
    <n v="8.6221643115211744E-2"/>
    <n v="216"/>
    <n v="197"/>
    <n v="19"/>
  </r>
  <r>
    <s v="PBOR00382"/>
    <s v="PIZB0002"/>
    <x v="3"/>
    <x v="1"/>
    <x v="1"/>
    <n v="65"/>
    <s v="Roch Cousineau"/>
    <n v="10"/>
    <n v="0.95609718609661631"/>
    <n v="650"/>
    <n v="29"/>
    <n v="621"/>
  </r>
  <r>
    <s v="PBOR00383"/>
    <s v="PIZB0003"/>
    <x v="35"/>
    <x v="2"/>
    <x v="0"/>
    <n v="250"/>
    <s v="Adrien Martin"/>
    <n v="2"/>
    <n v="0.2455223768222089"/>
    <n v="500"/>
    <n v="377"/>
    <n v="123"/>
  </r>
  <r>
    <s v="PBOR00384"/>
    <s v="PIZB0004"/>
    <x v="11"/>
    <x v="3"/>
    <x v="1"/>
    <n v="130"/>
    <s v="Albain Forestier"/>
    <n v="7"/>
    <n v="0.56637632681080741"/>
    <n v="910"/>
    <n v="395"/>
    <n v="515"/>
  </r>
  <r>
    <s v="PBOR00385"/>
    <s v="PIZB0001"/>
    <x v="10"/>
    <x v="0"/>
    <x v="0"/>
    <n v="72"/>
    <s v="Roch Cousineau"/>
    <n v="11"/>
    <n v="4.5179835219914199E-2"/>
    <n v="792"/>
    <n v="756"/>
    <n v="36"/>
  </r>
  <r>
    <s v="PBOR00386"/>
    <s v="PIZB0002"/>
    <x v="1"/>
    <x v="1"/>
    <x v="1"/>
    <n v="65"/>
    <s v="Adrien Martin"/>
    <n v="13"/>
    <n v="0.97345529924354934"/>
    <n v="845"/>
    <n v="22"/>
    <n v="823"/>
  </r>
  <r>
    <s v="PBOR00387"/>
    <s v="PIZB0003"/>
    <x v="17"/>
    <x v="2"/>
    <x v="0"/>
    <n v="250"/>
    <s v="Albain Forestier"/>
    <n v="3"/>
    <n v="0.56733394419124217"/>
    <n v="750"/>
    <n v="324"/>
    <n v="426"/>
  </r>
  <r>
    <s v="PBOR00388"/>
    <s v="PIZB0004"/>
    <x v="17"/>
    <x v="3"/>
    <x v="1"/>
    <n v="130"/>
    <s v="Roch Cousineau"/>
    <n v="6"/>
    <n v="0.37928431149731212"/>
    <n v="780"/>
    <n v="484"/>
    <n v="296"/>
  </r>
  <r>
    <s v="PBOR00389"/>
    <s v="PIZB0005"/>
    <x v="37"/>
    <x v="4"/>
    <x v="0"/>
    <n v="60"/>
    <s v="Adrien Martin"/>
    <n v="15"/>
    <n v="0.62865911330533553"/>
    <n v="900"/>
    <n v="334"/>
    <n v="566"/>
  </r>
  <r>
    <s v="PBOR00390"/>
    <s v="PIZB0006"/>
    <x v="4"/>
    <x v="5"/>
    <x v="1"/>
    <n v="95"/>
    <s v="Albain Forestier"/>
    <n v="6"/>
    <n v="0.37937934610324464"/>
    <n v="570"/>
    <n v="354"/>
    <n v="216"/>
  </r>
  <r>
    <s v="PBOR00391"/>
    <s v="PIZB0001"/>
    <x v="2"/>
    <x v="0"/>
    <x v="0"/>
    <n v="72"/>
    <s v="Roch Cousineau"/>
    <n v="11"/>
    <n v="0.35891515866951118"/>
    <n v="792"/>
    <n v="508"/>
    <n v="284"/>
  </r>
  <r>
    <s v="PBOR00392"/>
    <s v="PIZB0002"/>
    <x v="12"/>
    <x v="1"/>
    <x v="1"/>
    <n v="65"/>
    <s v="Adrien Martin"/>
    <n v="13"/>
    <n v="0.90122352916020354"/>
    <n v="845"/>
    <n v="83"/>
    <n v="762"/>
  </r>
  <r>
    <s v="PBOR00393"/>
    <s v="PIZB0003"/>
    <x v="0"/>
    <x v="2"/>
    <x v="1"/>
    <n v="250"/>
    <s v="Albain Forestier"/>
    <n v="3"/>
    <n v="0.37786597877728811"/>
    <n v="750"/>
    <n v="467"/>
    <n v="283"/>
  </r>
  <r>
    <s v="PBOR00394"/>
    <s v="PIZB0004"/>
    <x v="38"/>
    <x v="3"/>
    <x v="1"/>
    <n v="130"/>
    <s v="Roch Cousineau"/>
    <n v="3"/>
    <n v="0.38913445453338702"/>
    <n v="390"/>
    <n v="238"/>
    <n v="152"/>
  </r>
  <r>
    <s v="PBOR00395"/>
    <s v="PIZB0001"/>
    <x v="1"/>
    <x v="0"/>
    <x v="1"/>
    <n v="72"/>
    <s v="Adrien Martin"/>
    <n v="12"/>
    <n v="0.60714667724340543"/>
    <n v="864"/>
    <n v="339"/>
    <n v="525"/>
  </r>
  <r>
    <s v="PBOR00396"/>
    <s v="PIZB0002"/>
    <x v="2"/>
    <x v="1"/>
    <x v="1"/>
    <n v="65"/>
    <s v="Albain Forestier"/>
    <n v="8"/>
    <n v="0.17261163513710231"/>
    <n v="520"/>
    <n v="430"/>
    <n v="90"/>
  </r>
  <r>
    <s v="PBOR00397"/>
    <s v="PIZB0003"/>
    <x v="5"/>
    <x v="2"/>
    <x v="0"/>
    <n v="250"/>
    <s v="Roch Cousineau"/>
    <n v="1"/>
    <n v="3.4451566476951467E-2"/>
    <n v="250"/>
    <n v="241"/>
    <n v="9"/>
  </r>
  <r>
    <s v="PBOR00398"/>
    <s v="PIZB0004"/>
    <x v="3"/>
    <x v="3"/>
    <x v="1"/>
    <n v="130"/>
    <s v="Adrien Martin"/>
    <n v="4"/>
    <n v="0.36600821552214791"/>
    <n v="520"/>
    <n v="330"/>
    <n v="190"/>
  </r>
  <r>
    <s v="PBOR00399"/>
    <s v="PIZB0005"/>
    <x v="36"/>
    <x v="4"/>
    <x v="0"/>
    <n v="60"/>
    <s v="Albain Forestier"/>
    <n v="4"/>
    <n v="0.36876304797324455"/>
    <n v="240"/>
    <n v="151"/>
    <n v="89"/>
  </r>
  <r>
    <s v="PBOR00400"/>
    <s v="PIZB0001"/>
    <x v="24"/>
    <x v="0"/>
    <x v="1"/>
    <n v="72"/>
    <s v="Roch Cousineau"/>
    <n v="12"/>
    <n v="0.78491525862060318"/>
    <n v="864"/>
    <n v="186"/>
    <n v="678"/>
  </r>
  <r>
    <s v="PBOR00401"/>
    <s v="PIZB0002"/>
    <x v="21"/>
    <x v="1"/>
    <x v="0"/>
    <n v="65"/>
    <s v="Adrien Martin"/>
    <n v="4"/>
    <n v="0.89433154555842931"/>
    <n v="260"/>
    <n v="27"/>
    <n v="233"/>
  </r>
  <r>
    <s v="PBOR00402"/>
    <s v="PIZB0003"/>
    <x v="32"/>
    <x v="2"/>
    <x v="1"/>
    <n v="250"/>
    <s v="Albain Forestier"/>
    <n v="1"/>
    <n v="0.54494310667938251"/>
    <n v="250"/>
    <n v="114"/>
    <n v="136"/>
  </r>
  <r>
    <s v="PBOR00403"/>
    <s v="PIZB0004"/>
    <x v="4"/>
    <x v="3"/>
    <x v="0"/>
    <n v="130"/>
    <s v="Roch Cousineau"/>
    <n v="7"/>
    <n v="0.84443209424513666"/>
    <n v="910"/>
    <n v="142"/>
    <n v="768"/>
  </r>
  <r>
    <s v="PBOR00404"/>
    <s v="PIZB0001"/>
    <x v="2"/>
    <x v="0"/>
    <x v="1"/>
    <n v="72"/>
    <s v="Adrien Martin"/>
    <n v="7"/>
    <n v="0.11084077878058052"/>
    <n v="504"/>
    <n v="448"/>
    <n v="56"/>
  </r>
  <r>
    <s v="PBOR00405"/>
    <s v="PIZB0002"/>
    <x v="27"/>
    <x v="1"/>
    <x v="0"/>
    <n v="65"/>
    <s v="Albain Forestier"/>
    <n v="9"/>
    <n v="0.26630312920291821"/>
    <n v="585"/>
    <n v="429"/>
    <n v="156"/>
  </r>
  <r>
    <s v="PBOR00406"/>
    <s v="PIZB0003"/>
    <x v="0"/>
    <x v="2"/>
    <x v="1"/>
    <n v="250"/>
    <s v="Roch Cousineau"/>
    <n v="3"/>
    <n v="0.13279161787420113"/>
    <n v="750"/>
    <n v="650"/>
    <n v="100"/>
  </r>
  <r>
    <s v="PBOR00407"/>
    <s v="PIZB0004"/>
    <x v="1"/>
    <x v="3"/>
    <x v="0"/>
    <n v="130"/>
    <s v="Adrien Martin"/>
    <n v="4"/>
    <n v="0.20794478004129135"/>
    <n v="520"/>
    <n v="412"/>
    <n v="108"/>
  </r>
  <r>
    <s v="PBOR00408"/>
    <s v="PIZB0005"/>
    <x v="28"/>
    <x v="4"/>
    <x v="1"/>
    <n v="60"/>
    <s v="Albain Forestier"/>
    <n v="12"/>
    <n v="0.76031378549826045"/>
    <n v="720"/>
    <n v="173"/>
    <n v="547"/>
  </r>
  <r>
    <s v="PBOR00409"/>
    <s v="PIZB0006"/>
    <x v="8"/>
    <x v="5"/>
    <x v="0"/>
    <n v="95"/>
    <s v="Roch Cousineau"/>
    <n v="8"/>
    <n v="0.23804641255169789"/>
    <n v="760"/>
    <n v="579"/>
    <n v="181"/>
  </r>
  <r>
    <s v="PBOR00410"/>
    <s v="PIZB0001"/>
    <x v="33"/>
    <x v="0"/>
    <x v="1"/>
    <n v="72"/>
    <s v="Adrien Martin"/>
    <n v="5"/>
    <n v="0.12523689369936652"/>
    <n v="360"/>
    <n v="315"/>
    <n v="45"/>
  </r>
  <r>
    <s v="PBOR00411"/>
    <s v="PIZB0002"/>
    <x v="14"/>
    <x v="1"/>
    <x v="0"/>
    <n v="65"/>
    <s v="Albain Forestier"/>
    <n v="4"/>
    <n v="6.7101746358327108E-2"/>
    <n v="260"/>
    <n v="243"/>
    <n v="17"/>
  </r>
  <r>
    <s v="PBOR00412"/>
    <s v="PIZB0003"/>
    <x v="16"/>
    <x v="2"/>
    <x v="1"/>
    <n v="250"/>
    <s v="Roch Cousineau"/>
    <n v="2"/>
    <n v="0.98970617123906524"/>
    <n v="500"/>
    <n v="5"/>
    <n v="495"/>
  </r>
  <r>
    <s v="PBOR00413"/>
    <s v="PIZB0004"/>
    <x v="17"/>
    <x v="3"/>
    <x v="0"/>
    <n v="130"/>
    <s v="Adrien Martin"/>
    <n v="2"/>
    <n v="0.26202679185175082"/>
    <n v="260"/>
    <n v="192"/>
    <n v="68"/>
  </r>
  <r>
    <s v="PBOR00414"/>
    <s v="PIZB0001"/>
    <x v="17"/>
    <x v="0"/>
    <x v="1"/>
    <n v="72"/>
    <s v="Albain Forestier"/>
    <n v="10"/>
    <n v="0.87263143953916489"/>
    <n v="720"/>
    <n v="92"/>
    <n v="628"/>
  </r>
  <r>
    <s v="PBOR00415"/>
    <s v="PIZB0002"/>
    <x v="5"/>
    <x v="1"/>
    <x v="1"/>
    <n v="65"/>
    <s v="Roch Cousineau"/>
    <n v="6"/>
    <n v="0.76778137062272289"/>
    <n v="390"/>
    <n v="91"/>
    <n v="299"/>
  </r>
  <r>
    <s v="PBOR00416"/>
    <s v="PIZB0003"/>
    <x v="16"/>
    <x v="2"/>
    <x v="1"/>
    <n v="250"/>
    <s v="Adrien Martin"/>
    <n v="1"/>
    <n v="0.15750010631121669"/>
    <n v="250"/>
    <n v="211"/>
    <n v="39"/>
  </r>
  <r>
    <s v="PBOR00417"/>
    <s v="PIZB0004"/>
    <x v="1"/>
    <x v="0"/>
    <x v="1"/>
    <n v="72"/>
    <s v="Albain Forestier"/>
    <n v="9"/>
    <n v="0.53570171465492589"/>
    <n v="648"/>
    <n v="301"/>
    <n v="347"/>
  </r>
  <r>
    <s v="PBOR00418"/>
    <s v="PIZB0001"/>
    <x v="18"/>
    <x v="1"/>
    <x v="1"/>
    <n v="65"/>
    <s v="Roch Cousineau"/>
    <n v="7"/>
    <n v="0.88217490075954386"/>
    <n v="455"/>
    <n v="54"/>
    <n v="401"/>
  </r>
  <r>
    <s v="PBOR00419"/>
    <s v="PIZB0002"/>
    <x v="3"/>
    <x v="2"/>
    <x v="0"/>
    <n v="250"/>
    <s v="Roch Cousineau"/>
    <n v="3"/>
    <n v="7.4850081465574259E-2"/>
    <n v="750"/>
    <n v="694"/>
    <n v="56"/>
  </r>
  <r>
    <s v="PBOR00420"/>
    <s v="PIZB0003"/>
    <x v="19"/>
    <x v="3"/>
    <x v="1"/>
    <n v="130"/>
    <s v="Adrien Martin"/>
    <n v="4"/>
    <n v="0.4623515242530305"/>
    <n v="520"/>
    <n v="280"/>
    <n v="240"/>
  </r>
  <r>
    <s v="PBOR00421"/>
    <s v="PIZB0004"/>
    <x v="20"/>
    <x v="0"/>
    <x v="0"/>
    <n v="72"/>
    <s v="Albain Forestier"/>
    <n v="10"/>
    <n v="0.34462700763177134"/>
    <n v="720"/>
    <n v="472"/>
    <n v="248"/>
  </r>
  <r>
    <s v="PBOR00422"/>
    <s v="PIZB0001"/>
    <x v="21"/>
    <x v="1"/>
    <x v="1"/>
    <n v="65"/>
    <s v="Roch Cousineau"/>
    <n v="7"/>
    <n v="0.69911624131260175"/>
    <n v="455"/>
    <n v="137"/>
    <n v="318"/>
  </r>
  <r>
    <s v="PBOR00423"/>
    <s v="PIZB0002"/>
    <x v="22"/>
    <x v="2"/>
    <x v="0"/>
    <n v="250"/>
    <s v="Adrien Martin"/>
    <n v="1"/>
    <n v="1.890946986705988E-2"/>
    <n v="250"/>
    <n v="245"/>
    <n v="5"/>
  </r>
  <r>
    <s v="PBOR00424"/>
    <s v="PIZB0003"/>
    <x v="23"/>
    <x v="3"/>
    <x v="1"/>
    <n v="130"/>
    <s v="Albain Forestier"/>
    <n v="5"/>
    <n v="0.73245470088007136"/>
    <n v="650"/>
    <n v="174"/>
    <n v="476"/>
  </r>
  <r>
    <s v="PBOR00425"/>
    <s v="PIZB0004"/>
    <x v="24"/>
    <x v="4"/>
    <x v="0"/>
    <n v="60"/>
    <s v="Roch Cousineau"/>
    <n v="5"/>
    <n v="0.72297451744539321"/>
    <n v="300"/>
    <n v="83"/>
    <n v="217"/>
  </r>
  <r>
    <s v="PBOR00426"/>
    <s v="PIZB0005"/>
    <x v="16"/>
    <x v="0"/>
    <x v="1"/>
    <n v="72"/>
    <s v="Adrien Martin"/>
    <n v="9"/>
    <n v="0.97417776505363807"/>
    <n v="648"/>
    <n v="17"/>
    <n v="631"/>
  </r>
  <r>
    <s v="PBOR00427"/>
    <s v="PIZB0001"/>
    <x v="25"/>
    <x v="1"/>
    <x v="0"/>
    <n v="65"/>
    <s v="Albain Forestier"/>
    <n v="7"/>
    <n v="0.92441295707634297"/>
    <n v="455"/>
    <n v="34"/>
    <n v="421"/>
  </r>
  <r>
    <s v="PBOR00428"/>
    <s v="PIZB0002"/>
    <x v="6"/>
    <x v="2"/>
    <x v="1"/>
    <n v="250"/>
    <s v="Roch Cousineau"/>
    <n v="3"/>
    <n v="0.34841204291363526"/>
    <n v="750"/>
    <n v="489"/>
    <n v="261"/>
  </r>
  <r>
    <s v="PBOR00429"/>
    <s v="PIZB0003"/>
    <x v="2"/>
    <x v="3"/>
    <x v="0"/>
    <n v="130"/>
    <s v="Adrien Martin"/>
    <n v="7"/>
    <n v="0.36862795502486845"/>
    <n v="910"/>
    <n v="575"/>
    <n v="335"/>
  </r>
  <r>
    <s v="PBOR00430"/>
    <s v="PIZB0004"/>
    <x v="26"/>
    <x v="0"/>
    <x v="1"/>
    <n v="72"/>
    <s v="Albain Forestier"/>
    <n v="12"/>
    <n v="0.38279600115505574"/>
    <n v="864"/>
    <n v="533"/>
    <n v="331"/>
  </r>
  <r>
    <s v="PBOR00431"/>
    <s v="PIZB0001"/>
    <x v="4"/>
    <x v="1"/>
    <x v="0"/>
    <n v="65"/>
    <s v="Roch Cousineau"/>
    <n v="7"/>
    <n v="0.77278161923763322"/>
    <n v="455"/>
    <n v="103"/>
    <n v="352"/>
  </r>
  <r>
    <s v="PBOR00432"/>
    <s v="PIZB0002"/>
    <x v="27"/>
    <x v="2"/>
    <x v="1"/>
    <n v="250"/>
    <s v="Adrien Martin"/>
    <n v="3"/>
    <n v="0.98194581947705439"/>
    <n v="750"/>
    <n v="14"/>
    <n v="736"/>
  </r>
  <r>
    <s v="PBOR00433"/>
    <s v="PIZB0003"/>
    <x v="15"/>
    <x v="3"/>
    <x v="0"/>
    <n v="130"/>
    <s v="Albain Forestier"/>
    <n v="6"/>
    <n v="0.24372632968767749"/>
    <n v="780"/>
    <n v="590"/>
    <n v="190"/>
  </r>
  <r>
    <s v="PBOR00434"/>
    <s v="PIZB0004"/>
    <x v="28"/>
    <x v="4"/>
    <x v="1"/>
    <n v="60"/>
    <s v="Roch Cousineau"/>
    <n v="14"/>
    <n v="0.50977491571581557"/>
    <n v="840"/>
    <n v="412"/>
    <n v="428"/>
  </r>
  <r>
    <s v="PBOR00435"/>
    <s v="PIZB0005"/>
    <x v="8"/>
    <x v="5"/>
    <x v="0"/>
    <n v="95"/>
    <s v="Adrien Martin"/>
    <n v="7"/>
    <n v="0.99123744515485723"/>
    <n v="665"/>
    <n v="6"/>
    <n v="659"/>
  </r>
  <r>
    <s v="PBOR00436"/>
    <s v="PIZB0006"/>
    <x v="6"/>
    <x v="0"/>
    <x v="1"/>
    <n v="72"/>
    <s v="Albain Forestier"/>
    <n v="5"/>
    <n v="0.58001027642401182"/>
    <n v="360"/>
    <n v="151"/>
    <n v="209"/>
  </r>
  <r>
    <s v="PBOR00437"/>
    <s v="PIZB0001"/>
    <x v="27"/>
    <x v="1"/>
    <x v="1"/>
    <n v="65"/>
    <s v="Roch Cousineau"/>
    <n v="8"/>
    <n v="0.20099809520802481"/>
    <n v="520"/>
    <n v="415"/>
    <n v="105"/>
  </r>
  <r>
    <s v="PBOR00438"/>
    <s v="PIZB0002"/>
    <x v="10"/>
    <x v="2"/>
    <x v="1"/>
    <n v="250"/>
    <s v="Adrien Martin"/>
    <n v="3"/>
    <n v="8.7589082057090373E-2"/>
    <n v="750"/>
    <n v="684"/>
    <n v="66"/>
  </r>
  <r>
    <s v="PBOR00439"/>
    <s v="PIZB0003"/>
    <x v="29"/>
    <x v="3"/>
    <x v="1"/>
    <n v="130"/>
    <s v="Albain Forestier"/>
    <n v="4"/>
    <n v="0.92203517798439572"/>
    <n v="520"/>
    <n v="41"/>
    <n v="479"/>
  </r>
  <r>
    <s v="PBOR00440"/>
    <s v="PIZB0004"/>
    <x v="30"/>
    <x v="0"/>
    <x v="1"/>
    <n v="72"/>
    <s v="Roch Cousineau"/>
    <n v="10"/>
    <n v="0.40646951216415605"/>
    <n v="720"/>
    <n v="427"/>
    <n v="293"/>
  </r>
  <r>
    <s v="PBOR00441"/>
    <s v="PIZB0001"/>
    <x v="31"/>
    <x v="1"/>
    <x v="0"/>
    <n v="65"/>
    <s v="Adrien Martin"/>
    <n v="4"/>
    <n v="0.45522048494031297"/>
    <n v="260"/>
    <n v="142"/>
    <n v="118"/>
  </r>
  <r>
    <s v="PBOR00442"/>
    <s v="PIZB0002"/>
    <x v="27"/>
    <x v="2"/>
    <x v="1"/>
    <n v="250"/>
    <s v="Albain Forestier"/>
    <n v="3"/>
    <n v="0.45514828780898176"/>
    <n v="750"/>
    <n v="409"/>
    <n v="341"/>
  </r>
  <r>
    <s v="PBOR00443"/>
    <s v="PIZB0003"/>
    <x v="29"/>
    <x v="3"/>
    <x v="0"/>
    <n v="130"/>
    <s v="Roch Cousineau"/>
    <n v="2"/>
    <n v="0.30126486834826394"/>
    <n v="260"/>
    <n v="182"/>
    <n v="78"/>
  </r>
  <r>
    <s v="PBOR00444"/>
    <s v="PIZB0004"/>
    <x v="1"/>
    <x v="4"/>
    <x v="1"/>
    <n v="60"/>
    <s v="Adrien Martin"/>
    <n v="4"/>
    <n v="0.22886312078587356"/>
    <n v="240"/>
    <n v="185"/>
    <n v="55"/>
  </r>
  <r>
    <s v="PBOR00445"/>
    <s v="PIZB0005"/>
    <x v="11"/>
    <x v="0"/>
    <x v="0"/>
    <n v="72"/>
    <s v="Albain Forestier"/>
    <n v="4"/>
    <n v="0.4885587902090005"/>
    <n v="288"/>
    <n v="147"/>
    <n v="141"/>
  </r>
  <r>
    <s v="PBOR00446"/>
    <s v="PIZB0001"/>
    <x v="5"/>
    <x v="1"/>
    <x v="1"/>
    <n v="65"/>
    <s v="Roch Cousineau"/>
    <n v="7"/>
    <n v="0.88301012782394861"/>
    <n v="455"/>
    <n v="53"/>
    <n v="402"/>
  </r>
  <r>
    <s v="PBOR00447"/>
    <s v="PIZB0002"/>
    <x v="2"/>
    <x v="2"/>
    <x v="0"/>
    <n v="250"/>
    <s v="Adrien Martin"/>
    <n v="2"/>
    <n v="0.30705024398286174"/>
    <n v="500"/>
    <n v="346"/>
    <n v="154"/>
  </r>
  <r>
    <s v="PBOR00448"/>
    <s v="PIZB0003"/>
    <x v="31"/>
    <x v="3"/>
    <x v="1"/>
    <n v="130"/>
    <s v="Albain Forestier"/>
    <n v="6"/>
    <n v="0.85704939563753491"/>
    <n v="780"/>
    <n v="112"/>
    <n v="668"/>
  </r>
  <r>
    <s v="PBOR00449"/>
    <s v="PIZB0004"/>
    <x v="3"/>
    <x v="0"/>
    <x v="0"/>
    <n v="72"/>
    <s v="Roch Cousineau"/>
    <n v="9"/>
    <n v="0.29159802445516347"/>
    <n v="648"/>
    <n v="459"/>
    <n v="189"/>
  </r>
  <r>
    <s v="PBOR00450"/>
    <s v="PIZB0001"/>
    <x v="25"/>
    <x v="1"/>
    <x v="1"/>
    <n v="65"/>
    <s v="Adrien Martin"/>
    <n v="9"/>
    <n v="0.2589445683285162"/>
    <n v="585"/>
    <n v="434"/>
    <n v="151"/>
  </r>
  <r>
    <s v="PBOR00451"/>
    <s v="PIZB0002"/>
    <x v="7"/>
    <x v="2"/>
    <x v="0"/>
    <n v="250"/>
    <s v="Albain Forestier"/>
    <n v="2"/>
    <n v="0.2954209948681138"/>
    <n v="500"/>
    <n v="352"/>
    <n v="148"/>
  </r>
  <r>
    <s v="PBOR00452"/>
    <s v="PIZB0003"/>
    <x v="25"/>
    <x v="3"/>
    <x v="1"/>
    <n v="130"/>
    <s v="Roch Cousineau"/>
    <n v="2"/>
    <n v="7.4202009604403041E-2"/>
    <n v="260"/>
    <n v="241"/>
    <n v="19"/>
  </r>
  <r>
    <s v="PBOR00453"/>
    <s v="PIZB0004"/>
    <x v="32"/>
    <x v="4"/>
    <x v="0"/>
    <n v="60"/>
    <s v="Adrien Martin"/>
    <n v="11"/>
    <n v="3.9067003401354383E-2"/>
    <n v="660"/>
    <n v="634"/>
    <n v="26"/>
  </r>
  <r>
    <s v="PBOR00454"/>
    <s v="PIZB0005"/>
    <x v="33"/>
    <x v="5"/>
    <x v="1"/>
    <n v="95"/>
    <s v="Albain Forestier"/>
    <n v="4"/>
    <n v="0.76468504660372305"/>
    <n v="380"/>
    <n v="89"/>
    <n v="291"/>
  </r>
  <r>
    <s v="PBOR00455"/>
    <s v="PIZB0006"/>
    <x v="33"/>
    <x v="0"/>
    <x v="0"/>
    <n v="72"/>
    <s v="Roch Cousineau"/>
    <n v="11"/>
    <n v="0.74867480539232067"/>
    <n v="792"/>
    <n v="199"/>
    <n v="593"/>
  </r>
  <r>
    <s v="PBOR00456"/>
    <s v="PIZB0001"/>
    <x v="22"/>
    <x v="1"/>
    <x v="1"/>
    <n v="65"/>
    <s v="Adrien Martin"/>
    <n v="6"/>
    <n v="0.69300939202757139"/>
    <n v="390"/>
    <n v="120"/>
    <n v="270"/>
  </r>
  <r>
    <s v="PBOR00457"/>
    <s v="PIZB0002"/>
    <x v="34"/>
    <x v="2"/>
    <x v="0"/>
    <n v="250"/>
    <s v="Albain Forestier"/>
    <n v="1"/>
    <n v="0.52937391222103747"/>
    <n v="250"/>
    <n v="118"/>
    <n v="132"/>
  </r>
  <r>
    <s v="PBOR00458"/>
    <s v="PIZB0003"/>
    <x v="7"/>
    <x v="3"/>
    <x v="1"/>
    <n v="130"/>
    <s v="Roch Cousineau"/>
    <n v="3"/>
    <n v="0.32413514859934134"/>
    <n v="390"/>
    <n v="264"/>
    <n v="126"/>
  </r>
  <r>
    <s v="PBOR00459"/>
    <s v="PIZB0004"/>
    <x v="3"/>
    <x v="0"/>
    <x v="1"/>
    <n v="72"/>
    <s v="Adrien Martin"/>
    <n v="4"/>
    <n v="0.35907775149399723"/>
    <n v="288"/>
    <n v="185"/>
    <n v="103"/>
  </r>
  <r>
    <s v="PBOR00460"/>
    <s v="PIZB0001"/>
    <x v="31"/>
    <x v="1"/>
    <x v="1"/>
    <n v="65"/>
    <s v="Albain Forestier"/>
    <n v="6"/>
    <n v="0.65908590258865696"/>
    <n v="390"/>
    <n v="133"/>
    <n v="257"/>
  </r>
  <r>
    <s v="PBOR00461"/>
    <s v="PIZB0002"/>
    <x v="4"/>
    <x v="2"/>
    <x v="1"/>
    <n v="250"/>
    <s v="Roch Cousineau"/>
    <n v="2"/>
    <n v="0.51385178684784039"/>
    <n v="500"/>
    <n v="243"/>
    <n v="257"/>
  </r>
  <r>
    <s v="PBOR00462"/>
    <s v="PIZB0003"/>
    <x v="34"/>
    <x v="3"/>
    <x v="1"/>
    <n v="130"/>
    <s v="Adrien Martin"/>
    <n v="4"/>
    <n v="0.76665009072072687"/>
    <n v="520"/>
    <n v="121"/>
    <n v="399"/>
  </r>
  <r>
    <s v="PBOR00463"/>
    <s v="PIZB0004"/>
    <x v="13"/>
    <x v="0"/>
    <x v="0"/>
    <n v="72"/>
    <s v="Albain Forestier"/>
    <n v="5"/>
    <n v="0.73529214203054083"/>
    <n v="360"/>
    <n v="95"/>
    <n v="265"/>
  </r>
  <r>
    <s v="PBOR00464"/>
    <s v="PIZB0001"/>
    <x v="35"/>
    <x v="1"/>
    <x v="1"/>
    <n v="65"/>
    <s v="Roch Cousineau"/>
    <n v="9"/>
    <n v="0.44567996518569519"/>
    <n v="585"/>
    <n v="324"/>
    <n v="261"/>
  </r>
  <r>
    <s v="PBOR00465"/>
    <s v="PIZB0002"/>
    <x v="2"/>
    <x v="2"/>
    <x v="0"/>
    <n v="250"/>
    <s v="Roch Cousineau"/>
    <n v="2"/>
    <n v="0.80491760131950119"/>
    <n v="500"/>
    <n v="98"/>
    <n v="402"/>
  </r>
  <r>
    <s v="PBOR00466"/>
    <s v="PIZB0003"/>
    <x v="13"/>
    <x v="3"/>
    <x v="1"/>
    <n v="130"/>
    <s v="Adrien Martin"/>
    <n v="4"/>
    <n v="0.63252724233750568"/>
    <n v="520"/>
    <n v="191"/>
    <n v="329"/>
  </r>
  <r>
    <s v="PBOR00467"/>
    <s v="PIZB0004"/>
    <x v="18"/>
    <x v="0"/>
    <x v="0"/>
    <n v="72"/>
    <s v="Albain Forestier"/>
    <n v="12"/>
    <n v="0.54172415841062738"/>
    <n v="864"/>
    <n v="396"/>
    <n v="468"/>
  </r>
  <r>
    <s v="PBOR00468"/>
    <s v="PIZB0001"/>
    <x v="23"/>
    <x v="1"/>
    <x v="1"/>
    <n v="65"/>
    <s v="Roch Cousineau"/>
    <n v="11"/>
    <n v="0.51449622999670686"/>
    <n v="715"/>
    <n v="347"/>
    <n v="368"/>
  </r>
  <r>
    <s v="PBOR00469"/>
    <s v="PIZB0002"/>
    <x v="36"/>
    <x v="2"/>
    <x v="0"/>
    <n v="250"/>
    <s v="Adrien Martin"/>
    <n v="2"/>
    <n v="0.23752502847518697"/>
    <n v="500"/>
    <n v="381"/>
    <n v="119"/>
  </r>
  <r>
    <s v="PBOR00470"/>
    <s v="PIZB0003"/>
    <x v="37"/>
    <x v="3"/>
    <x v="1"/>
    <n v="130"/>
    <s v="Albain Forestier"/>
    <n v="4"/>
    <n v="0.99120610081358274"/>
    <n v="520"/>
    <n v="5"/>
    <n v="515"/>
  </r>
  <r>
    <s v="PBOR00471"/>
    <s v="PIZB0004"/>
    <x v="4"/>
    <x v="4"/>
    <x v="0"/>
    <n v="60"/>
    <s v="Roch Cousineau"/>
    <n v="9"/>
    <n v="0.59705890981846566"/>
    <n v="540"/>
    <n v="218"/>
    <n v="322"/>
  </r>
  <r>
    <s v="PBOR00472"/>
    <s v="PIZB0005"/>
    <x v="3"/>
    <x v="0"/>
    <x v="1"/>
    <n v="72"/>
    <s v="Adrien Martin"/>
    <n v="3"/>
    <n v="0.47137791834027587"/>
    <n v="216"/>
    <n v="114"/>
    <n v="102"/>
  </r>
  <r>
    <s v="PBOR00473"/>
    <s v="PIZB0001"/>
    <x v="35"/>
    <x v="1"/>
    <x v="0"/>
    <n v="65"/>
    <s v="Albain Forestier"/>
    <n v="14"/>
    <n v="0.41181740780767351"/>
    <n v="910"/>
    <n v="535"/>
    <n v="375"/>
  </r>
  <r>
    <s v="PBOR00474"/>
    <s v="PIZB0002"/>
    <x v="11"/>
    <x v="2"/>
    <x v="1"/>
    <n v="250"/>
    <s v="Roch Cousineau"/>
    <n v="3"/>
    <n v="7.2014892327985192E-2"/>
    <n v="750"/>
    <n v="696"/>
    <n v="54"/>
  </r>
  <r>
    <s v="PBOR00475"/>
    <s v="PIZB0003"/>
    <x v="10"/>
    <x v="3"/>
    <x v="0"/>
    <n v="130"/>
    <s v="Adrien Martin"/>
    <n v="7"/>
    <n v="0.28425228592980878"/>
    <n v="910"/>
    <n v="651"/>
    <n v="259"/>
  </r>
  <r>
    <s v="PBOR00476"/>
    <s v="PIZB0004"/>
    <x v="1"/>
    <x v="0"/>
    <x v="1"/>
    <n v="72"/>
    <s v="Albain Forestier"/>
    <n v="3"/>
    <n v="0.51473636278960266"/>
    <n v="216"/>
    <n v="105"/>
    <n v="111"/>
  </r>
  <r>
    <s v="PBOR00477"/>
    <s v="PIZB0001"/>
    <x v="17"/>
    <x v="1"/>
    <x v="0"/>
    <n v="65"/>
    <s v="Roch Cousineau"/>
    <n v="7"/>
    <n v="0.84360853679959769"/>
    <n v="455"/>
    <n v="71"/>
    <n v="384"/>
  </r>
  <r>
    <s v="PBOR00478"/>
    <s v="PIZB0002"/>
    <x v="17"/>
    <x v="2"/>
    <x v="1"/>
    <n v="250"/>
    <s v="Adrien Martin"/>
    <n v="3"/>
    <n v="0.79410595242208182"/>
    <n v="750"/>
    <n v="154"/>
    <n v="596"/>
  </r>
  <r>
    <s v="PBOR00479"/>
    <s v="PIZB0003"/>
    <x v="37"/>
    <x v="3"/>
    <x v="0"/>
    <n v="130"/>
    <s v="Albain Forestier"/>
    <n v="4"/>
    <n v="0.43743103077150813"/>
    <n v="520"/>
    <n v="293"/>
    <n v="227"/>
  </r>
  <r>
    <s v="PBOR00480"/>
    <s v="PIZB0004"/>
    <x v="4"/>
    <x v="4"/>
    <x v="1"/>
    <n v="60"/>
    <s v="Roch Cousineau"/>
    <n v="7"/>
    <n v="0.62414285851347806"/>
    <n v="420"/>
    <n v="158"/>
    <n v="262"/>
  </r>
  <r>
    <s v="PBOR00481"/>
    <s v="PIZB0005"/>
    <x v="2"/>
    <x v="5"/>
    <x v="1"/>
    <n v="95"/>
    <s v="Adrien Martin"/>
    <n v="4"/>
    <n v="0.8866455913476804"/>
    <n v="380"/>
    <n v="43"/>
    <n v="337"/>
  </r>
  <r>
    <s v="PBOR00482"/>
    <s v="PIZB0006"/>
    <x v="12"/>
    <x v="0"/>
    <x v="1"/>
    <n v="72"/>
    <s v="Albain Forestier"/>
    <n v="6"/>
    <n v="0.18359273290431566"/>
    <n v="432"/>
    <n v="353"/>
    <n v="79"/>
  </r>
  <r>
    <s v="PBOR00483"/>
    <s v="PIZB0001"/>
    <x v="0"/>
    <x v="1"/>
    <x v="1"/>
    <n v="65"/>
    <s v="Roch Cousineau"/>
    <n v="5"/>
    <n v="0.15906506531321729"/>
    <n v="325"/>
    <n v="273"/>
    <n v="52"/>
  </r>
  <r>
    <s v="PBOR00484"/>
    <s v="PIZB0002"/>
    <x v="38"/>
    <x v="2"/>
    <x v="1"/>
    <n v="250"/>
    <s v="Adrien Martin"/>
    <n v="2"/>
    <n v="0.29466747014106187"/>
    <n v="500"/>
    <n v="353"/>
    <n v="147"/>
  </r>
  <r>
    <s v="PBOR00485"/>
    <s v="PIZB0003"/>
    <x v="1"/>
    <x v="3"/>
    <x v="0"/>
    <n v="130"/>
    <s v="Albain Forestier"/>
    <n v="2"/>
    <n v="0.35414118605930123"/>
    <n v="260"/>
    <n v="168"/>
    <n v="92"/>
  </r>
  <r>
    <s v="PBOR00486"/>
    <s v="PIZB0004"/>
    <x v="2"/>
    <x v="0"/>
    <x v="1"/>
    <n v="72"/>
    <s v="Roch Cousineau"/>
    <n v="4"/>
    <n v="0.40463831594750665"/>
    <n v="288"/>
    <n v="171"/>
    <n v="117"/>
  </r>
  <r>
    <s v="PBOR00487"/>
    <s v="PIZB0001"/>
    <x v="5"/>
    <x v="1"/>
    <x v="0"/>
    <n v="65"/>
    <s v="Adrien Martin"/>
    <n v="10"/>
    <n v="0.56828189926736972"/>
    <n v="650"/>
    <n v="281"/>
    <n v="369"/>
  </r>
  <r>
    <s v="PBOR00488"/>
    <s v="PIZB0002"/>
    <x v="3"/>
    <x v="2"/>
    <x v="1"/>
    <n v="250"/>
    <s v="Albain Forestier"/>
    <n v="1"/>
    <n v="0.68415839920111321"/>
    <n v="250"/>
    <n v="79"/>
    <n v="171"/>
  </r>
  <r>
    <s v="PBOR00489"/>
    <s v="PIZB0003"/>
    <x v="36"/>
    <x v="3"/>
    <x v="0"/>
    <n v="130"/>
    <s v="Roch Cousineau"/>
    <n v="6"/>
    <n v="0.47900916747418532"/>
    <n v="780"/>
    <n v="406"/>
    <n v="374"/>
  </r>
  <r>
    <s v="PBOR00490"/>
    <s v="PIZB0004"/>
    <x v="24"/>
    <x v="4"/>
    <x v="1"/>
    <n v="60"/>
    <s v="Adrien Martin"/>
    <n v="4"/>
    <n v="0.89045722746488731"/>
    <n v="240"/>
    <n v="26"/>
    <n v="214"/>
  </r>
  <r>
    <s v="PBOR00491"/>
    <s v="PIZB0005"/>
    <x v="21"/>
    <x v="0"/>
    <x v="0"/>
    <n v="72"/>
    <s v="Albain Forestier"/>
    <n v="7"/>
    <n v="0.50949971880500122"/>
    <n v="504"/>
    <n v="247"/>
    <n v="257"/>
  </r>
  <r>
    <s v="PBOR00492"/>
    <s v="PIZB0001"/>
    <x v="32"/>
    <x v="1"/>
    <x v="1"/>
    <n v="65"/>
    <s v="Roch Cousineau"/>
    <n v="12"/>
    <n v="0.78361211804502018"/>
    <n v="780"/>
    <n v="169"/>
    <n v="611"/>
  </r>
  <r>
    <s v="PBOR00493"/>
    <s v="PIZB0002"/>
    <x v="4"/>
    <x v="2"/>
    <x v="0"/>
    <n v="250"/>
    <s v="Adrien Martin"/>
    <n v="1"/>
    <n v="6.596920154790531E-2"/>
    <n v="250"/>
    <n v="234"/>
    <n v="16"/>
  </r>
  <r>
    <s v="PBOR00494"/>
    <s v="PIZB0003"/>
    <x v="2"/>
    <x v="3"/>
    <x v="1"/>
    <n v="130"/>
    <s v="Albain Forestier"/>
    <n v="6"/>
    <n v="0.17858014910494857"/>
    <n v="780"/>
    <n v="641"/>
    <n v="139"/>
  </r>
  <r>
    <s v="PBOR00495"/>
    <s v="PIZB0004"/>
    <x v="27"/>
    <x v="0"/>
    <x v="0"/>
    <n v="72"/>
    <s v="Roch Cousineau"/>
    <n v="4"/>
    <n v="0.43587855952805254"/>
    <n v="288"/>
    <n v="162"/>
    <n v="126"/>
  </r>
  <r>
    <s v="PBOR00496"/>
    <s v="PIZB0001"/>
    <x v="0"/>
    <x v="1"/>
    <x v="1"/>
    <n v="65"/>
    <s v="Adrien Martin"/>
    <n v="10"/>
    <n v="0.74040338644493453"/>
    <n v="650"/>
    <n v="169"/>
    <n v="481"/>
  </r>
  <r>
    <s v="PBOR00497"/>
    <s v="PIZB0002"/>
    <x v="1"/>
    <x v="2"/>
    <x v="0"/>
    <n v="250"/>
    <s v="Albain Forestier"/>
    <n v="4"/>
    <n v="0.54109571345744756"/>
    <n v="1000"/>
    <n v="459"/>
    <n v="541"/>
  </r>
  <r>
    <s v="PBOR00498"/>
    <s v="PIZB0003"/>
    <x v="28"/>
    <x v="3"/>
    <x v="1"/>
    <n v="130"/>
    <s v="Roch Cousineau"/>
    <n v="3"/>
    <n v="0.71271172701355112"/>
    <n v="390"/>
    <n v="112"/>
    <n v="278"/>
  </r>
  <r>
    <s v="PBOR00499"/>
    <s v="PIZB0004"/>
    <x v="8"/>
    <x v="4"/>
    <x v="0"/>
    <n v="60"/>
    <s v="Adrien Martin"/>
    <n v="13"/>
    <n v="0.66248409996473057"/>
    <n v="780"/>
    <n v="263"/>
    <n v="517"/>
  </r>
  <r>
    <s v="PBOR00500"/>
    <s v="PIZB0005"/>
    <x v="33"/>
    <x v="5"/>
    <x v="1"/>
    <n v="95"/>
    <s v="Albain Forestier"/>
    <n v="4"/>
    <n v="0.51300641040982664"/>
    <n v="380"/>
    <n v="185"/>
    <n v="195"/>
  </r>
  <r>
    <s v="PBOR00501"/>
    <s v="PIZB0006"/>
    <x v="14"/>
    <x v="0"/>
    <x v="0"/>
    <n v="72"/>
    <s v="Roch Cousineau"/>
    <n v="3"/>
    <n v="0.84951124937796896"/>
    <n v="216"/>
    <n v="33"/>
    <n v="183"/>
  </r>
  <r>
    <s v="PBOR00502"/>
    <s v="PIZB0001"/>
    <x v="16"/>
    <x v="1"/>
    <x v="1"/>
    <n v="65"/>
    <s v="Adrien Martin"/>
    <n v="12"/>
    <n v="0.57786595909251792"/>
    <n v="780"/>
    <n v="329"/>
    <n v="451"/>
  </r>
  <r>
    <s v="PBOR00503"/>
    <s v="PIZB0002"/>
    <x v="17"/>
    <x v="2"/>
    <x v="1"/>
    <n v="250"/>
    <s v="Albain Forestier"/>
    <n v="4"/>
    <n v="1.9027976654024337E-2"/>
    <n v="1000"/>
    <n v="981"/>
    <n v="19"/>
  </r>
  <r>
    <s v="PBOR00504"/>
    <s v="PIZB0001"/>
    <x v="39"/>
    <x v="0"/>
    <x v="0"/>
    <n v="72"/>
    <s v="Roch Cousineau"/>
    <n v="9"/>
    <n v="2.1748123262954167E-2"/>
    <n v="648"/>
    <n v="634"/>
    <n v="14"/>
  </r>
  <r>
    <s v="PBOR00505"/>
    <s v="PIZB0002"/>
    <x v="40"/>
    <x v="1"/>
    <x v="1"/>
    <n v="65"/>
    <s v="Adrien Martin"/>
    <n v="11"/>
    <n v="0.18004584168219817"/>
    <n v="715"/>
    <n v="586"/>
    <n v="129"/>
  </r>
  <r>
    <s v="PBOR00506"/>
    <s v="PIZB0003"/>
    <x v="41"/>
    <x v="2"/>
    <x v="0"/>
    <n v="250"/>
    <s v="Albain Forestier"/>
    <n v="2"/>
    <n v="0.36458188314625872"/>
    <n v="500"/>
    <n v="318"/>
    <n v="182"/>
  </r>
  <r>
    <s v="PBOR00507"/>
    <s v="PIZB0004"/>
    <x v="42"/>
    <x v="3"/>
    <x v="1"/>
    <n v="130"/>
    <s v="Roch Cousineau"/>
    <n v="5"/>
    <n v="0.60307003608718657"/>
    <n v="650"/>
    <n v="258"/>
    <n v="392"/>
  </r>
  <r>
    <s v="PBOR00508"/>
    <s v="PIZB0001"/>
    <x v="43"/>
    <x v="0"/>
    <x v="0"/>
    <n v="72"/>
    <s v="Adrien Martin"/>
    <n v="8"/>
    <n v="0.65092058312201806"/>
    <n v="576"/>
    <n v="201"/>
    <n v="375"/>
  </r>
  <r>
    <s v="PBOR00509"/>
    <s v="PIZB0002"/>
    <x v="44"/>
    <x v="1"/>
    <x v="1"/>
    <n v="65"/>
    <s v="Albain Forestier"/>
    <n v="5"/>
    <n v="0.22637207803823112"/>
    <n v="325"/>
    <n v="251"/>
    <n v="74"/>
  </r>
  <r>
    <s v="PBOR00510"/>
    <s v="PIZB0003"/>
    <x v="45"/>
    <x v="2"/>
    <x v="0"/>
    <n v="250"/>
    <s v="Roch Cousineau"/>
    <n v="2"/>
    <n v="0.35953638105517716"/>
    <n v="500"/>
    <n v="320"/>
    <n v="180"/>
  </r>
  <r>
    <s v="PBOR00511"/>
    <s v="PIZB0004"/>
    <x v="46"/>
    <x v="3"/>
    <x v="1"/>
    <n v="130"/>
    <s v="Adrien Martin"/>
    <n v="4"/>
    <n v="0.92442903523802966"/>
    <n v="520"/>
    <n v="39"/>
    <n v="481"/>
  </r>
  <r>
    <s v="PBOR00512"/>
    <s v="PIZB0005"/>
    <x v="47"/>
    <x v="4"/>
    <x v="0"/>
    <n v="60"/>
    <s v="Albain Forestier"/>
    <n v="12"/>
    <n v="0.51082638416271509"/>
    <n v="720"/>
    <n v="352"/>
    <n v="368"/>
  </r>
  <r>
    <s v="PBOR00513"/>
    <s v="PIZB0001"/>
    <x v="48"/>
    <x v="0"/>
    <x v="1"/>
    <n v="72"/>
    <s v="Roch Cousineau"/>
    <n v="12"/>
    <n v="3.8350026744235155E-2"/>
    <n v="864"/>
    <n v="831"/>
    <n v="33"/>
  </r>
  <r>
    <s v="PBOR00514"/>
    <s v="PIZB0002"/>
    <x v="32"/>
    <x v="1"/>
    <x v="0"/>
    <n v="65"/>
    <s v="Adrien Martin"/>
    <n v="9"/>
    <n v="0.93657545736290426"/>
    <n v="585"/>
    <n v="37"/>
    <n v="548"/>
  </r>
  <r>
    <s v="PBOR00515"/>
    <s v="PIZB0003"/>
    <x v="49"/>
    <x v="2"/>
    <x v="1"/>
    <n v="250"/>
    <s v="Albain Forestier"/>
    <n v="3"/>
    <n v="0.50211651003962943"/>
    <n v="750"/>
    <n v="373"/>
    <n v="377"/>
  </r>
  <r>
    <s v="PBOR00516"/>
    <s v="PIZB0004"/>
    <x v="19"/>
    <x v="3"/>
    <x v="0"/>
    <n v="130"/>
    <s v="Roch Cousineau"/>
    <n v="6"/>
    <n v="0.62830420723025882"/>
    <n v="780"/>
    <n v="290"/>
    <n v="490"/>
  </r>
  <r>
    <s v="PBOR00517"/>
    <s v="PIZB0001"/>
    <x v="50"/>
    <x v="0"/>
    <x v="1"/>
    <n v="72"/>
    <s v="Adrien Martin"/>
    <n v="8"/>
    <n v="0.55669786309417635"/>
    <n v="576"/>
    <n v="255"/>
    <n v="321"/>
  </r>
  <r>
    <s v="PBOR00518"/>
    <s v="PIZB0002"/>
    <x v="51"/>
    <x v="1"/>
    <x v="0"/>
    <n v="65"/>
    <s v="Albain Forestier"/>
    <n v="4"/>
    <n v="2.7532948346452923E-2"/>
    <n v="260"/>
    <n v="253"/>
    <n v="7"/>
  </r>
  <r>
    <s v="PBOR00519"/>
    <s v="PIZB0003"/>
    <x v="29"/>
    <x v="2"/>
    <x v="1"/>
    <n v="250"/>
    <s v="Roch Cousineau"/>
    <n v="2"/>
    <n v="0.52691298227688488"/>
    <n v="500"/>
    <n v="237"/>
    <n v="263"/>
  </r>
  <r>
    <s v="PBOR00520"/>
    <s v="PIZB0004"/>
    <x v="52"/>
    <x v="3"/>
    <x v="0"/>
    <n v="130"/>
    <s v="Adrien Martin"/>
    <n v="6"/>
    <n v="0.17522009729513344"/>
    <n v="780"/>
    <n v="643"/>
    <n v="137"/>
  </r>
  <r>
    <s v="PBOR00521"/>
    <s v="PIZB0005"/>
    <x v="26"/>
    <x v="4"/>
    <x v="0"/>
    <n v="60"/>
    <s v="Albain Forestier"/>
    <n v="15"/>
    <n v="0.52166085951446717"/>
    <n v="900"/>
    <n v="431"/>
    <n v="469"/>
  </r>
  <r>
    <s v="PBOR00522"/>
    <s v="PIZB0006"/>
    <x v="47"/>
    <x v="5"/>
    <x v="1"/>
    <n v="95"/>
    <s v="Roch Cousineau"/>
    <n v="8"/>
    <n v="0.71466694395803865"/>
    <n v="760"/>
    <n v="217"/>
    <n v="543"/>
  </r>
  <r>
    <s v="PBOR00523"/>
    <s v="PIZB0001"/>
    <x v="46"/>
    <x v="0"/>
    <x v="1"/>
    <n v="72"/>
    <s v="Adrien Martin"/>
    <n v="4"/>
    <n v="0.81854367520670368"/>
    <n v="288"/>
    <n v="52"/>
    <n v="236"/>
  </r>
  <r>
    <s v="PBOR00524"/>
    <s v="PIZB0002"/>
    <x v="41"/>
    <x v="1"/>
    <x v="1"/>
    <n v="65"/>
    <s v="Albain Forestier"/>
    <n v="3"/>
    <n v="0.8562086221943136"/>
    <n v="195"/>
    <n v="28"/>
    <n v="167"/>
  </r>
  <r>
    <s v="PBOR00525"/>
    <s v="PIZB0003"/>
    <x v="53"/>
    <x v="2"/>
    <x v="0"/>
    <n v="250"/>
    <s v="Roch Cousineau"/>
    <n v="1"/>
    <n v="0.98316792604957581"/>
    <n v="250"/>
    <n v="4"/>
    <n v="246"/>
  </r>
  <r>
    <s v="PBOR00526"/>
    <s v="PIZB0004"/>
    <x v="54"/>
    <x v="3"/>
    <x v="0"/>
    <n v="130"/>
    <s v="Adrien Martin"/>
    <n v="3"/>
    <n v="9.5575420030020952E-2"/>
    <n v="390"/>
    <n v="353"/>
    <n v="37"/>
  </r>
  <r>
    <s v="PBOR00527"/>
    <s v="PIZB0001"/>
    <x v="32"/>
    <x v="0"/>
    <x v="0"/>
    <n v="72"/>
    <s v="Albain Forestier"/>
    <n v="6"/>
    <n v="0.65702098217057048"/>
    <n v="432"/>
    <n v="148"/>
    <n v="284"/>
  </r>
  <r>
    <s v="PBOR00528"/>
    <s v="PIZB0002"/>
    <x v="30"/>
    <x v="1"/>
    <x v="0"/>
    <n v="65"/>
    <s v="Roch Cousineau"/>
    <n v="12"/>
    <n v="0.29094988326803162"/>
    <n v="780"/>
    <n v="553"/>
    <n v="227"/>
  </r>
  <r>
    <s v="PBOR00529"/>
    <s v="PIZB0003"/>
    <x v="55"/>
    <x v="2"/>
    <x v="0"/>
    <n v="250"/>
    <s v="Adrien Martin"/>
    <n v="3"/>
    <n v="0.29036273685574254"/>
    <n v="750"/>
    <n v="532"/>
    <n v="218"/>
  </r>
  <r>
    <s v="PBOR00530"/>
    <s v="PIZB0004"/>
    <x v="19"/>
    <x v="3"/>
    <x v="0"/>
    <n v="130"/>
    <s v="Albain Forestier"/>
    <n v="5"/>
    <n v="0.30955625584775415"/>
    <n v="650"/>
    <n v="449"/>
    <n v="201"/>
  </r>
  <r>
    <s v="PBOR00531"/>
    <s v="PIZB0005"/>
    <x v="39"/>
    <x v="4"/>
    <x v="0"/>
    <n v="60"/>
    <s v="Roch Cousineau"/>
    <n v="7"/>
    <n v="0.96466031857635059"/>
    <n v="420"/>
    <n v="15"/>
    <n v="405"/>
  </r>
  <r>
    <s v="PBOR00532"/>
    <s v="PIZB0001"/>
    <x v="33"/>
    <x v="0"/>
    <x v="0"/>
    <n v="72"/>
    <s v="Adrien Martin"/>
    <n v="7"/>
    <n v="0.62534196258886898"/>
    <n v="504"/>
    <n v="189"/>
    <n v="315"/>
  </r>
  <r>
    <s v="PBOR00533"/>
    <s v="PIZB0002"/>
    <x v="40"/>
    <x v="1"/>
    <x v="0"/>
    <n v="65"/>
    <s v="Albain Forestier"/>
    <n v="12"/>
    <n v="0.61382002934172353"/>
    <n v="780"/>
    <n v="301"/>
    <n v="479"/>
  </r>
  <r>
    <s v="PBOR00534"/>
    <s v="PIZB0003"/>
    <x v="56"/>
    <x v="2"/>
    <x v="1"/>
    <n v="250"/>
    <s v="Roch Cousineau"/>
    <n v="1"/>
    <n v="0.8272037318279527"/>
    <n v="250"/>
    <n v="43"/>
    <n v="207"/>
  </r>
  <r>
    <s v="PBOR00535"/>
    <s v="PIZB0004"/>
    <x v="57"/>
    <x v="3"/>
    <x v="0"/>
    <n v="130"/>
    <s v="Adrien Martin"/>
    <n v="2"/>
    <n v="0.32992924679262348"/>
    <n v="260"/>
    <n v="174"/>
    <n v="86"/>
  </r>
  <r>
    <s v="PBOR00536"/>
    <s v="PIZB0001"/>
    <x v="58"/>
    <x v="0"/>
    <x v="0"/>
    <n v="72"/>
    <s v="Albain Forestier"/>
    <n v="7"/>
    <n v="0.72426890901250296"/>
    <n v="504"/>
    <n v="139"/>
    <n v="365"/>
  </r>
  <r>
    <s v="PBOR00537"/>
    <s v="PIZB0002"/>
    <x v="59"/>
    <x v="1"/>
    <x v="0"/>
    <n v="65"/>
    <s v="Roch Cousineau"/>
    <n v="3"/>
    <n v="0.15754607897575978"/>
    <n v="195"/>
    <n v="164"/>
    <n v="31"/>
  </r>
  <r>
    <s v="PBOR00538"/>
    <s v="PIZB0003"/>
    <x v="58"/>
    <x v="2"/>
    <x v="0"/>
    <n v="250"/>
    <s v="Adrien Martin"/>
    <n v="2"/>
    <n v="0.74390916745336289"/>
    <n v="500"/>
    <n v="128"/>
    <n v="372"/>
  </r>
  <r>
    <s v="PBOR00539"/>
    <s v="PIZB0004"/>
    <x v="30"/>
    <x v="3"/>
    <x v="0"/>
    <n v="130"/>
    <s v="Albain Forestier"/>
    <n v="3"/>
    <n v="0.49718858494024498"/>
    <n v="390"/>
    <n v="196"/>
    <n v="194"/>
  </r>
  <r>
    <s v="PBOR00540"/>
    <s v="PIZB0005"/>
    <x v="40"/>
    <x v="4"/>
    <x v="1"/>
    <n v="60"/>
    <s v="Roch Cousineau"/>
    <n v="12"/>
    <n v="0.43550164213178266"/>
    <n v="720"/>
    <n v="406"/>
    <n v="314"/>
  </r>
  <r>
    <s v="PBOR00541"/>
    <s v="PIZB0006"/>
    <x v="57"/>
    <x v="5"/>
    <x v="0"/>
    <n v="95"/>
    <s v="Adrien Martin"/>
    <n v="3"/>
    <n v="0.49951272938057778"/>
    <n v="285"/>
    <n v="143"/>
    <n v="142"/>
  </r>
  <r>
    <s v="PBOR00542"/>
    <s v="PIZB0001"/>
    <x v="58"/>
    <x v="0"/>
    <x v="0"/>
    <n v="72"/>
    <s v="Albain Forestier"/>
    <n v="6"/>
    <n v="0.30143357120822811"/>
    <n v="432"/>
    <n v="302"/>
    <n v="130"/>
  </r>
  <r>
    <s v="PBOR00543"/>
    <s v="PIZB0002"/>
    <x v="60"/>
    <x v="1"/>
    <x v="0"/>
    <n v="65"/>
    <s v="Roch Cousineau"/>
    <n v="5"/>
    <n v="0.84374611770893237"/>
    <n v="325"/>
    <n v="51"/>
    <n v="274"/>
  </r>
  <r>
    <s v="PBOR00544"/>
    <s v="PIZB0003"/>
    <x v="61"/>
    <x v="2"/>
    <x v="1"/>
    <n v="250"/>
    <s v="Adrien Martin"/>
    <n v="3"/>
    <n v="0.31758417253421412"/>
    <n v="750"/>
    <n v="512"/>
    <n v="238"/>
  </r>
  <r>
    <s v="PBOR00545"/>
    <s v="PIZB0004"/>
    <x v="56"/>
    <x v="3"/>
    <x v="1"/>
    <n v="130"/>
    <s v="Albain Forestier"/>
    <n v="5"/>
    <n v="0.47577380664850843"/>
    <n v="650"/>
    <n v="341"/>
    <n v="309"/>
  </r>
  <r>
    <s v="PBOR00546"/>
    <s v="PIZB0001"/>
    <x v="30"/>
    <x v="0"/>
    <x v="1"/>
    <n v="72"/>
    <s v="Roch Cousineau"/>
    <n v="6"/>
    <n v="0.94976379572204284"/>
    <n v="432"/>
    <n v="22"/>
    <n v="410"/>
  </r>
  <r>
    <s v="PBOR00547"/>
    <s v="PIZB0002"/>
    <x v="43"/>
    <x v="1"/>
    <x v="1"/>
    <n v="65"/>
    <s v="Adrien Martin"/>
    <n v="11"/>
    <n v="0.10127273758614685"/>
    <n v="715"/>
    <n v="643"/>
    <n v="72"/>
  </r>
  <r>
    <s v="PBOR00548"/>
    <s v="PIZB0003"/>
    <x v="62"/>
    <x v="2"/>
    <x v="1"/>
    <n v="250"/>
    <s v="Albain Forestier"/>
    <n v="1"/>
    <n v="0.8906555747571353"/>
    <n v="250"/>
    <n v="27"/>
    <n v="223"/>
  </r>
  <r>
    <s v="PBOR00549"/>
    <s v="PIZB0004"/>
    <x v="51"/>
    <x v="3"/>
    <x v="1"/>
    <n v="130"/>
    <s v="Roch Cousineau"/>
    <n v="3"/>
    <n v="2.446579907683144E-2"/>
    <n v="390"/>
    <n v="380"/>
    <n v="10"/>
  </r>
  <r>
    <s v="PBOR00550"/>
    <s v="PIZB0001"/>
    <x v="63"/>
    <x v="0"/>
    <x v="0"/>
    <n v="72"/>
    <s v="Roch Cousineau"/>
    <n v="10"/>
    <n v="0.20541119893716053"/>
    <n v="720"/>
    <n v="572"/>
    <n v="148"/>
  </r>
  <r>
    <s v="PBOR00551"/>
    <s v="PIZB0002"/>
    <x v="64"/>
    <x v="1"/>
    <x v="1"/>
    <n v="65"/>
    <s v="Adrien Martin"/>
    <n v="6"/>
    <n v="0.98315912430302643"/>
    <n v="390"/>
    <n v="7"/>
    <n v="383"/>
  </r>
  <r>
    <s v="PBOR00552"/>
    <s v="PIZB0003"/>
    <x v="63"/>
    <x v="2"/>
    <x v="0"/>
    <n v="250"/>
    <s v="Albain Forestier"/>
    <n v="2"/>
    <n v="0.97170269221143768"/>
    <n v="500"/>
    <n v="14"/>
    <n v="486"/>
  </r>
  <r>
    <s v="PBOR00553"/>
    <s v="PIZB0004"/>
    <x v="61"/>
    <x v="3"/>
    <x v="1"/>
    <n v="130"/>
    <s v="Roch Cousineau"/>
    <n v="5"/>
    <n v="0.94535519794777112"/>
    <n v="650"/>
    <n v="36"/>
    <n v="614"/>
  </r>
  <r>
    <s v="PBOR00554"/>
    <s v="PIZB0001"/>
    <x v="62"/>
    <x v="0"/>
    <x v="0"/>
    <n v="72"/>
    <s v="Adrien Martin"/>
    <n v="9"/>
    <n v="0.78989285913638274"/>
    <n v="648"/>
    <n v="136"/>
    <n v="512"/>
  </r>
  <r>
    <s v="PBOR00555"/>
    <s v="PIZB0002"/>
    <x v="19"/>
    <x v="1"/>
    <x v="1"/>
    <n v="65"/>
    <s v="Albain Forestier"/>
    <n v="5"/>
    <n v="0.91694769440087098"/>
    <n v="325"/>
    <n v="27"/>
    <n v="298"/>
  </r>
  <r>
    <s v="PBOR00556"/>
    <s v="PIZB0003"/>
    <x v="62"/>
    <x v="2"/>
    <x v="0"/>
    <n v="250"/>
    <s v="Roch Cousineau"/>
    <n v="1"/>
    <n v="9.5594860175183261E-2"/>
    <n v="250"/>
    <n v="226"/>
    <n v="24"/>
  </r>
  <r>
    <s v="PBOR00557"/>
    <s v="PIZB0004"/>
    <x v="43"/>
    <x v="3"/>
    <x v="1"/>
    <n v="130"/>
    <s v="Adrien Martin"/>
    <n v="3"/>
    <n v="0.83573577085630935"/>
    <n v="390"/>
    <n v="64"/>
    <n v="326"/>
  </r>
  <r>
    <s v="PBOR00558"/>
    <s v="PIZB0005"/>
    <x v="65"/>
    <x v="4"/>
    <x v="0"/>
    <n v="60"/>
    <s v="Albain Forestier"/>
    <n v="7"/>
    <n v="8.6568209693676734E-2"/>
    <n v="420"/>
    <n v="384"/>
    <n v="36"/>
  </r>
  <r>
    <s v="PBOR00559"/>
    <s v="PIZB0001"/>
    <x v="57"/>
    <x v="0"/>
    <x v="1"/>
    <n v="72"/>
    <s v="Roch Cousineau"/>
    <n v="12"/>
    <n v="0.41597649041554097"/>
    <n v="864"/>
    <n v="505"/>
    <n v="359"/>
  </r>
  <r>
    <s v="PBOR00560"/>
    <s v="PIZB0002"/>
    <x v="56"/>
    <x v="1"/>
    <x v="0"/>
    <n v="65"/>
    <s v="Adrien Martin"/>
    <n v="12"/>
    <n v="1.8766274280863193E-2"/>
    <n v="780"/>
    <n v="765"/>
    <n v="15"/>
  </r>
  <r>
    <s v="PBOR00561"/>
    <s v="PIZB0003"/>
    <x v="66"/>
    <x v="2"/>
    <x v="1"/>
    <n v="250"/>
    <s v="Albain Forestier"/>
    <n v="3"/>
    <n v="0.7403677634646848"/>
    <n v="750"/>
    <n v="195"/>
    <n v="555"/>
  </r>
  <r>
    <s v="PBOR00562"/>
    <s v="PIZB0004"/>
    <x v="37"/>
    <x v="3"/>
    <x v="0"/>
    <n v="130"/>
    <s v="Roch Cousineau"/>
    <n v="5"/>
    <n v="0.46637253640145782"/>
    <n v="650"/>
    <n v="347"/>
    <n v="303"/>
  </r>
  <r>
    <s v="PBOR00563"/>
    <s v="PIZB0001"/>
    <x v="45"/>
    <x v="0"/>
    <x v="1"/>
    <n v="72"/>
    <s v="Adrien Martin"/>
    <n v="4"/>
    <n v="0.90508826472323256"/>
    <n v="288"/>
    <n v="27"/>
    <n v="261"/>
  </r>
  <r>
    <s v="PBOR00564"/>
    <s v="PIZB0002"/>
    <x v="67"/>
    <x v="1"/>
    <x v="0"/>
    <n v="65"/>
    <s v="Albain Forestier"/>
    <n v="9"/>
    <n v="8.1261314509619931E-2"/>
    <n v="585"/>
    <n v="537"/>
    <n v="48"/>
  </r>
  <r>
    <s v="PBOR00565"/>
    <s v="PIZB0003"/>
    <x v="43"/>
    <x v="2"/>
    <x v="1"/>
    <n v="250"/>
    <s v="Roch Cousineau"/>
    <n v="3"/>
    <n v="0.83628809224401013"/>
    <n v="750"/>
    <n v="123"/>
    <n v="627"/>
  </r>
  <r>
    <s v="PBOR00566"/>
    <s v="PIZB0004"/>
    <x v="68"/>
    <x v="3"/>
    <x v="0"/>
    <n v="130"/>
    <s v="Adrien Martin"/>
    <n v="5"/>
    <n v="0.16095820492565649"/>
    <n v="650"/>
    <n v="545"/>
    <n v="105"/>
  </r>
  <r>
    <s v="PBOR00567"/>
    <s v="PIZB0005"/>
    <x v="69"/>
    <x v="4"/>
    <x v="0"/>
    <n v="60"/>
    <s v="Albain Forestier"/>
    <n v="4"/>
    <n v="0.29205668598314316"/>
    <n v="240"/>
    <n v="170"/>
    <n v="70"/>
  </r>
  <r>
    <s v="PBOR00568"/>
    <s v="PIZB0006"/>
    <x v="52"/>
    <x v="5"/>
    <x v="1"/>
    <n v="95"/>
    <s v="Roch Cousineau"/>
    <n v="8"/>
    <n v="0.87511960402125855"/>
    <n v="760"/>
    <n v="95"/>
    <n v="665"/>
  </r>
  <r>
    <s v="PBOR00569"/>
    <s v="PIZB0001"/>
    <x v="19"/>
    <x v="0"/>
    <x v="1"/>
    <n v="72"/>
    <s v="Adrien Martin"/>
    <n v="9"/>
    <n v="0.41607092334277107"/>
    <n v="648"/>
    <n v="378"/>
    <n v="270"/>
  </r>
  <r>
    <s v="PBOR00570"/>
    <s v="PIZB0002"/>
    <x v="47"/>
    <x v="1"/>
    <x v="1"/>
    <n v="65"/>
    <s v="Albain Forestier"/>
    <n v="6"/>
    <n v="0.80045013606272619"/>
    <n v="390"/>
    <n v="78"/>
    <n v="312"/>
  </r>
  <r>
    <s v="PBOR00571"/>
    <s v="PIZB0003"/>
    <x v="70"/>
    <x v="2"/>
    <x v="0"/>
    <n v="250"/>
    <s v="Roch Cousineau"/>
    <n v="4"/>
    <n v="0.99666630258506828"/>
    <n v="1000"/>
    <n v="3"/>
    <n v="997"/>
  </r>
  <r>
    <s v="PBOR00572"/>
    <s v="PIZB0004"/>
    <x v="71"/>
    <x v="3"/>
    <x v="0"/>
    <n v="130"/>
    <s v="Adrien Martin"/>
    <n v="4"/>
    <n v="0.34315764678896388"/>
    <n v="520"/>
    <n v="342"/>
    <n v="178"/>
  </r>
  <r>
    <s v="PBOR00573"/>
    <s v="PIZB0001"/>
    <x v="58"/>
    <x v="0"/>
    <x v="0"/>
    <n v="72"/>
    <s v="Albain Forestier"/>
    <n v="9"/>
    <n v="0.74730681997108828"/>
    <n v="648"/>
    <n v="164"/>
    <n v="484"/>
  </r>
  <r>
    <s v="PBOR00574"/>
    <s v="PIZB0002"/>
    <x v="19"/>
    <x v="1"/>
    <x v="0"/>
    <n v="65"/>
    <s v="Roch Cousineau"/>
    <n v="8"/>
    <n v="0.71019320932423535"/>
    <n v="520"/>
    <n v="151"/>
    <n v="369"/>
  </r>
  <r>
    <s v="PBOR00575"/>
    <s v="PIZB0003"/>
    <x v="32"/>
    <x v="2"/>
    <x v="0"/>
    <n v="250"/>
    <s v="Adrien Martin"/>
    <n v="1"/>
    <n v="0.95728486103302834"/>
    <n v="250"/>
    <n v="11"/>
    <n v="239"/>
  </r>
  <r>
    <s v="PBOR00576"/>
    <s v="PIZB0004"/>
    <x v="60"/>
    <x v="3"/>
    <x v="0"/>
    <n v="130"/>
    <s v="Albain Forestier"/>
    <n v="3"/>
    <n v="0.63450022157772923"/>
    <n v="390"/>
    <n v="143"/>
    <n v="247"/>
  </r>
  <r>
    <s v="PBOR00577"/>
    <s v="PIZB0005"/>
    <x v="21"/>
    <x v="4"/>
    <x v="0"/>
    <n v="60"/>
    <s v="Roch Cousineau"/>
    <n v="13"/>
    <n v="0.89846890819397152"/>
    <n v="780"/>
    <n v="79"/>
    <n v="701"/>
  </r>
  <r>
    <s v="PBOR00578"/>
    <s v="PIZB0001"/>
    <x v="53"/>
    <x v="0"/>
    <x v="0"/>
    <n v="72"/>
    <s v="Adrien Martin"/>
    <n v="4"/>
    <n v="0.35210229555529471"/>
    <n v="288"/>
    <n v="187"/>
    <n v="101"/>
  </r>
  <r>
    <s v="PBOR00579"/>
    <s v="PIZB0002"/>
    <x v="72"/>
    <x v="1"/>
    <x v="0"/>
    <n v="65"/>
    <s v="Albain Forestier"/>
    <n v="12"/>
    <n v="0.77300521367000108"/>
    <n v="780"/>
    <n v="177"/>
    <n v="603"/>
  </r>
  <r>
    <s v="PBOR00580"/>
    <s v="PIZB0003"/>
    <x v="32"/>
    <x v="2"/>
    <x v="1"/>
    <n v="250"/>
    <s v="Roch Cousineau"/>
    <n v="3"/>
    <n v="0.88508486214634108"/>
    <n v="750"/>
    <n v="86"/>
    <n v="664"/>
  </r>
  <r>
    <s v="PBOR00581"/>
    <s v="PIZB0004"/>
    <x v="73"/>
    <x v="3"/>
    <x v="0"/>
    <n v="130"/>
    <s v="Adrien Martin"/>
    <n v="6"/>
    <n v="0.17859458038303577"/>
    <n v="780"/>
    <n v="641"/>
    <n v="139"/>
  </r>
  <r>
    <s v="PBOR00582"/>
    <s v="PIZB0001"/>
    <x v="74"/>
    <x v="0"/>
    <x v="0"/>
    <n v="72"/>
    <s v="Albain Forestier"/>
    <n v="5"/>
    <n v="0.77963906708148545"/>
    <n v="360"/>
    <n v="79"/>
    <n v="281"/>
  </r>
  <r>
    <s v="PBOR00583"/>
    <s v="PIZB0002"/>
    <x v="75"/>
    <x v="1"/>
    <x v="0"/>
    <n v="65"/>
    <s v="Roch Cousineau"/>
    <n v="11"/>
    <n v="0.24947766336578991"/>
    <n v="715"/>
    <n v="537"/>
    <n v="178"/>
  </r>
  <r>
    <s v="PBOR00584"/>
    <s v="PIZB0003"/>
    <x v="76"/>
    <x v="2"/>
    <x v="0"/>
    <n v="250"/>
    <s v="Adrien Martin"/>
    <n v="2"/>
    <n v="0.97968704612270818"/>
    <n v="500"/>
    <n v="10"/>
    <n v="490"/>
  </r>
  <r>
    <s v="PBOR00585"/>
    <s v="PIZB0004"/>
    <x v="61"/>
    <x v="3"/>
    <x v="0"/>
    <n v="130"/>
    <s v="Albain Forestier"/>
    <n v="2"/>
    <n v="0.8366487380990022"/>
    <n v="260"/>
    <n v="42"/>
    <n v="218"/>
  </r>
  <r>
    <s v="PBOR00586"/>
    <s v="PIZB0005"/>
    <x v="71"/>
    <x v="4"/>
    <x v="1"/>
    <n v="60"/>
    <s v="Roch Cousineau"/>
    <n v="10"/>
    <n v="0.83810206698991607"/>
    <n v="600"/>
    <n v="97"/>
    <n v="503"/>
  </r>
  <r>
    <s v="PBOR00587"/>
    <s v="PIZB0006"/>
    <x v="59"/>
    <x v="5"/>
    <x v="0"/>
    <n v="95"/>
    <s v="Adrien Martin"/>
    <n v="6"/>
    <n v="0.42930624035914056"/>
    <n v="570"/>
    <n v="325"/>
    <n v="245"/>
  </r>
  <r>
    <s v="PBOR00588"/>
    <s v="PIZB0001"/>
    <x v="77"/>
    <x v="0"/>
    <x v="0"/>
    <n v="72"/>
    <s v="Albain Forestier"/>
    <n v="7"/>
    <n v="0.50528250428056787"/>
    <n v="504"/>
    <n v="249"/>
    <n v="255"/>
  </r>
  <r>
    <s v="PBOR00589"/>
    <s v="PIZB0002"/>
    <x v="19"/>
    <x v="1"/>
    <x v="0"/>
    <n v="65"/>
    <s v="Roch Cousineau"/>
    <n v="8"/>
    <n v="0.59113902706443633"/>
    <n v="520"/>
    <n v="213"/>
    <n v="307"/>
  </r>
  <r>
    <s v="PBOR00590"/>
    <s v="PIZB0003"/>
    <x v="70"/>
    <x v="2"/>
    <x v="1"/>
    <n v="250"/>
    <s v="Adrien Martin"/>
    <n v="4"/>
    <n v="0.51752385639492493"/>
    <n v="1000"/>
    <n v="482"/>
    <n v="518"/>
  </r>
  <r>
    <s v="PBOR00591"/>
    <s v="PIZB0004"/>
    <x v="46"/>
    <x v="3"/>
    <x v="1"/>
    <n v="130"/>
    <s v="Albain Forestier"/>
    <n v="6"/>
    <n v="5.2282391640099179E-2"/>
    <n v="780"/>
    <n v="739"/>
    <n v="41"/>
  </r>
  <r>
    <s v="PBOR00592"/>
    <s v="PIZB0001"/>
    <x v="39"/>
    <x v="0"/>
    <x v="1"/>
    <n v="72"/>
    <s v="Roch Cousineau"/>
    <n v="4"/>
    <n v="0.91148321692024492"/>
    <n v="288"/>
    <n v="25"/>
    <n v="263"/>
  </r>
  <r>
    <s v="PBOR00593"/>
    <s v="PIZB0002"/>
    <x v="39"/>
    <x v="1"/>
    <x v="1"/>
    <n v="65"/>
    <s v="Adrien Martin"/>
    <n v="9"/>
    <n v="0.43767521799232567"/>
    <n v="585"/>
    <n v="329"/>
    <n v="256"/>
  </r>
  <r>
    <s v="PBOR00594"/>
    <s v="PIZB0003"/>
    <x v="19"/>
    <x v="2"/>
    <x v="1"/>
    <n v="250"/>
    <s v="Albain Forestier"/>
    <n v="1"/>
    <n v="0.44860199783577337"/>
    <n v="250"/>
    <n v="138"/>
    <n v="112"/>
  </r>
  <r>
    <s v="PBOR00595"/>
    <s v="PIZB0004"/>
    <x v="26"/>
    <x v="3"/>
    <x v="1"/>
    <n v="130"/>
    <s v="Roch Cousineau"/>
    <n v="3"/>
    <n v="0.66213194401463848"/>
    <n v="390"/>
    <n v="132"/>
    <n v="258"/>
  </r>
  <r>
    <s v="PBOR00596"/>
    <s v="PIZB0001"/>
    <x v="51"/>
    <x v="0"/>
    <x v="0"/>
    <n v="72"/>
    <s v="Roch Cousineau"/>
    <n v="6"/>
    <n v="0.43142731830671466"/>
    <n v="432"/>
    <n v="246"/>
    <n v="186"/>
  </r>
  <r>
    <s v="PBOR00597"/>
    <s v="PIZB0002"/>
    <x v="51"/>
    <x v="1"/>
    <x v="1"/>
    <n v="65"/>
    <s v="Adrien Martin"/>
    <n v="13"/>
    <n v="0.54916212484104132"/>
    <n v="845"/>
    <n v="381"/>
    <n v="464"/>
  </r>
  <r>
    <s v="PBOR00598"/>
    <s v="PIZB0003"/>
    <x v="62"/>
    <x v="2"/>
    <x v="0"/>
    <n v="250"/>
    <s v="Albain Forestier"/>
    <n v="1"/>
    <n v="0.3338244460959312"/>
    <n v="250"/>
    <n v="167"/>
    <n v="83"/>
  </r>
  <r>
    <s v="PBOR00599"/>
    <s v="PIZB0004"/>
    <x v="54"/>
    <x v="3"/>
    <x v="1"/>
    <n v="130"/>
    <s v="Roch Cousineau"/>
    <n v="3"/>
    <n v="0.96558649156829013"/>
    <n v="390"/>
    <n v="13"/>
    <n v="377"/>
  </r>
  <r>
    <s v="PBOR00600"/>
    <s v="PIZB0001"/>
    <x v="53"/>
    <x v="0"/>
    <x v="0"/>
    <n v="72"/>
    <s v="Adrien Martin"/>
    <n v="6"/>
    <n v="2.8157951458580577E-2"/>
    <n v="432"/>
    <n v="420"/>
    <n v="12"/>
  </r>
  <r>
    <s v="PBOR00601"/>
    <s v="PIZB0002"/>
    <x v="53"/>
    <x v="1"/>
    <x v="1"/>
    <n v="65"/>
    <s v="Albain Forestier"/>
    <n v="12"/>
    <n v="0.82659297974443047"/>
    <n v="780"/>
    <n v="135"/>
    <n v="645"/>
  </r>
  <r>
    <s v="PBOR00602"/>
    <s v="PIZB0003"/>
    <x v="67"/>
    <x v="2"/>
    <x v="0"/>
    <n v="250"/>
    <s v="Roch Cousineau"/>
    <n v="3"/>
    <n v="0.6000360242744599"/>
    <n v="750"/>
    <n v="300"/>
    <n v="450"/>
  </r>
  <r>
    <s v="PBOR00603"/>
    <s v="PIZB0004"/>
    <x v="30"/>
    <x v="3"/>
    <x v="1"/>
    <n v="130"/>
    <s v="Adrien Martin"/>
    <n v="4"/>
    <n v="0.53666188928492864"/>
    <n v="520"/>
    <n v="241"/>
    <n v="279"/>
  </r>
  <r>
    <s v="PBOR00604"/>
    <s v="PIZB0005"/>
    <x v="52"/>
    <x v="4"/>
    <x v="0"/>
    <n v="60"/>
    <s v="Albain Forestier"/>
    <n v="11"/>
    <n v="0.96177082105561285"/>
    <n v="660"/>
    <n v="25"/>
    <n v="635"/>
  </r>
  <r>
    <s v="PBOR00605"/>
    <s v="PIZB0001"/>
    <x v="66"/>
    <x v="0"/>
    <x v="1"/>
    <n v="72"/>
    <s v="Roch Cousineau"/>
    <n v="3"/>
    <n v="0.58692868084704386"/>
    <n v="216"/>
    <n v="89"/>
    <n v="127"/>
  </r>
  <r>
    <s v="PBOR00606"/>
    <s v="PIZB0002"/>
    <x v="56"/>
    <x v="1"/>
    <x v="0"/>
    <n v="65"/>
    <s v="Adrien Martin"/>
    <n v="8"/>
    <n v="0.32625866472620257"/>
    <n v="520"/>
    <n v="350"/>
    <n v="170"/>
  </r>
  <r>
    <s v="PBOR00607"/>
    <s v="PIZB0003"/>
    <x v="53"/>
    <x v="2"/>
    <x v="1"/>
    <n v="250"/>
    <s v="Albain Forestier"/>
    <n v="3"/>
    <n v="0.34523394660222118"/>
    <n v="750"/>
    <n v="491"/>
    <n v="259"/>
  </r>
  <r>
    <s v="PBOR00608"/>
    <s v="PIZB0004"/>
    <x v="61"/>
    <x v="3"/>
    <x v="0"/>
    <n v="130"/>
    <s v="Roch Cousineau"/>
    <n v="2"/>
    <n v="0.30001382820211586"/>
    <n v="260"/>
    <n v="182"/>
    <n v="78"/>
  </r>
  <r>
    <s v="PBOR00609"/>
    <s v="PIZB0001"/>
    <x v="66"/>
    <x v="0"/>
    <x v="1"/>
    <n v="72"/>
    <s v="Adrien Martin"/>
    <n v="12"/>
    <n v="0.31714630785730002"/>
    <n v="864"/>
    <n v="590"/>
    <n v="274"/>
  </r>
  <r>
    <s v="PBOR00610"/>
    <s v="PIZB0002"/>
    <x v="53"/>
    <x v="1"/>
    <x v="0"/>
    <n v="65"/>
    <s v="Albain Forestier"/>
    <n v="13"/>
    <n v="0.3355990273576599"/>
    <n v="845"/>
    <n v="561"/>
    <n v="284"/>
  </r>
  <r>
    <s v="PBOR00611"/>
    <s v="PIZB0003"/>
    <x v="44"/>
    <x v="2"/>
    <x v="1"/>
    <n v="250"/>
    <s v="Roch Cousineau"/>
    <n v="2"/>
    <n v="0.90573686654725094"/>
    <n v="500"/>
    <n v="47"/>
    <n v="453"/>
  </r>
  <r>
    <s v="PBOR00612"/>
    <s v="PIZB0004"/>
    <x v="78"/>
    <x v="3"/>
    <x v="0"/>
    <n v="130"/>
    <s v="Adrien Martin"/>
    <n v="4"/>
    <n v="0.9654117538089898"/>
    <n v="520"/>
    <n v="18"/>
    <n v="502"/>
  </r>
  <r>
    <s v="PBOR00613"/>
    <s v="PIZB0005"/>
    <x v="41"/>
    <x v="4"/>
    <x v="0"/>
    <n v="60"/>
    <s v="Albain Forestier"/>
    <n v="4"/>
    <n v="0.65128126982761458"/>
    <n v="240"/>
    <n v="84"/>
    <n v="156"/>
  </r>
  <r>
    <s v="PBOR00614"/>
    <s v="PIZB0006"/>
    <x v="62"/>
    <x v="5"/>
    <x v="1"/>
    <n v="95"/>
    <s v="Roch Cousineau"/>
    <n v="8"/>
    <n v="0.86534566495429899"/>
    <n v="760"/>
    <n v="102"/>
    <n v="658"/>
  </r>
  <r>
    <s v="PBOR00615"/>
    <s v="PIZB0001"/>
    <x v="72"/>
    <x v="0"/>
    <x v="1"/>
    <n v="72"/>
    <s v="Adrien Martin"/>
    <n v="10"/>
    <n v="0.98187672427240369"/>
    <n v="720"/>
    <n v="13"/>
    <n v="707"/>
  </r>
  <r>
    <s v="PBOR00616"/>
    <s v="PIZB0002"/>
    <x v="30"/>
    <x v="1"/>
    <x v="1"/>
    <n v="65"/>
    <s v="Albain Forestier"/>
    <n v="7"/>
    <n v="7.8585118132528109E-2"/>
    <n v="455"/>
    <n v="419"/>
    <n v="36"/>
  </r>
  <r>
    <s v="PBOR00617"/>
    <s v="PIZB0003"/>
    <x v="69"/>
    <x v="2"/>
    <x v="0"/>
    <n v="250"/>
    <s v="Roch Cousineau"/>
    <n v="3"/>
    <n v="0.19395276756182056"/>
    <n v="750"/>
    <n v="605"/>
    <n v="145"/>
  </r>
  <r>
    <s v="PBOR00618"/>
    <s v="PIZB0004"/>
    <x v="71"/>
    <x v="3"/>
    <x v="0"/>
    <n v="130"/>
    <s v="Adrien Martin"/>
    <n v="6"/>
    <n v="0.88158553207260582"/>
    <n v="780"/>
    <n v="92"/>
    <n v="688"/>
  </r>
  <r>
    <s v="PBOR00619"/>
    <s v="PIZB0001"/>
    <x v="67"/>
    <x v="0"/>
    <x v="0"/>
    <n v="72"/>
    <s v="Albain Forestier"/>
    <n v="7"/>
    <n v="0.91235988857030104"/>
    <n v="504"/>
    <n v="44"/>
    <n v="460"/>
  </r>
  <r>
    <s v="PBOR00620"/>
    <s v="PIZB0002"/>
    <x v="68"/>
    <x v="1"/>
    <x v="0"/>
    <n v="65"/>
    <s v="Roch Cousineau"/>
    <n v="3"/>
    <n v="0.37710894219158331"/>
    <n v="195"/>
    <n v="121"/>
    <n v="74"/>
  </r>
  <r>
    <s v="PBOR00621"/>
    <s v="PIZB0003"/>
    <x v="48"/>
    <x v="2"/>
    <x v="0"/>
    <n v="250"/>
    <s v="Adrien Martin"/>
    <n v="1"/>
    <n v="0.69662235172216669"/>
    <n v="250"/>
    <n v="76"/>
    <n v="174"/>
  </r>
  <r>
    <s v="PBOR00622"/>
    <s v="PIZB0004"/>
    <x v="26"/>
    <x v="3"/>
    <x v="0"/>
    <n v="130"/>
    <s v="Albain Forestier"/>
    <n v="5"/>
    <n v="0.23515477312776378"/>
    <n v="650"/>
    <n v="497"/>
    <n v="153"/>
  </r>
  <r>
    <s v="PBOR00623"/>
    <s v="PIZB0005"/>
    <x v="76"/>
    <x v="4"/>
    <x v="0"/>
    <n v="60"/>
    <s v="Roch Cousineau"/>
    <n v="7"/>
    <n v="0.88461010589704947"/>
    <n v="420"/>
    <n v="48"/>
    <n v="372"/>
  </r>
  <r>
    <s v="PBOR00624"/>
    <s v="PIZB0001"/>
    <x v="45"/>
    <x v="0"/>
    <x v="0"/>
    <n v="72"/>
    <s v="Adrien Martin"/>
    <n v="7"/>
    <n v="0.52303865865740951"/>
    <n v="504"/>
    <n v="240"/>
    <n v="264"/>
  </r>
  <r>
    <s v="PBOR00625"/>
    <s v="PIZB0002"/>
    <x v="63"/>
    <x v="1"/>
    <x v="0"/>
    <n v="65"/>
    <s v="Albain Forestier"/>
    <n v="11"/>
    <n v="0.17105489092688952"/>
    <n v="715"/>
    <n v="593"/>
    <n v="122"/>
  </r>
  <r>
    <s v="PBOR00626"/>
    <s v="PIZB0003"/>
    <x v="58"/>
    <x v="2"/>
    <x v="1"/>
    <n v="250"/>
    <s v="Roch Cousineau"/>
    <n v="1"/>
    <n v="0.62656681807279091"/>
    <n v="250"/>
    <n v="93"/>
    <n v="157"/>
  </r>
  <r>
    <s v="PBOR00627"/>
    <s v="PIZB0004"/>
    <x v="62"/>
    <x v="3"/>
    <x v="0"/>
    <n v="130"/>
    <s v="Adrien Martin"/>
    <n v="5"/>
    <n v="0.20607890665419681"/>
    <n v="650"/>
    <n v="516"/>
    <n v="134"/>
  </r>
  <r>
    <s v="PBOR00628"/>
    <s v="PIZB0001"/>
    <x v="79"/>
    <x v="0"/>
    <x v="0"/>
    <n v="72"/>
    <s v="Albain Forestier"/>
    <n v="11"/>
    <n v="0.52744656835636616"/>
    <n v="792"/>
    <n v="374"/>
    <n v="418"/>
  </r>
  <r>
    <s v="PBOR00629"/>
    <s v="PIZB0002"/>
    <x v="70"/>
    <x v="1"/>
    <x v="0"/>
    <n v="65"/>
    <s v="Roch Cousineau"/>
    <n v="7"/>
    <n v="0.79819000109530347"/>
    <n v="455"/>
    <n v="92"/>
    <n v="363"/>
  </r>
  <r>
    <s v="PBOR00630"/>
    <s v="PIZB0003"/>
    <x v="64"/>
    <x v="2"/>
    <x v="0"/>
    <n v="250"/>
    <s v="Adrien Martin"/>
    <n v="2"/>
    <n v="0.75266189218310964"/>
    <n v="500"/>
    <n v="124"/>
    <n v="376"/>
  </r>
  <r>
    <s v="PBOR00631"/>
    <s v="PIZB0004"/>
    <x v="37"/>
    <x v="3"/>
    <x v="0"/>
    <n v="130"/>
    <s v="Albain Forestier"/>
    <n v="3"/>
    <n v="0.19510790028756375"/>
    <n v="390"/>
    <n v="314"/>
    <n v="76"/>
  </r>
  <r>
    <s v="PBOR00632"/>
    <s v="PIZB0005"/>
    <x v="54"/>
    <x v="4"/>
    <x v="1"/>
    <n v="60"/>
    <s v="Roch Cousineau"/>
    <n v="4"/>
    <n v="0.14814153649305262"/>
    <n v="240"/>
    <n v="204"/>
    <n v="36"/>
  </r>
  <r>
    <s v="PBOR00633"/>
    <s v="PIZB0006"/>
    <x v="40"/>
    <x v="5"/>
    <x v="0"/>
    <n v="95"/>
    <s v="Adrien Martin"/>
    <n v="4"/>
    <n v="0.48683370914964574"/>
    <n v="380"/>
    <n v="195"/>
    <n v="185"/>
  </r>
  <r>
    <s v="PBOR00634"/>
    <s v="PIZB0001"/>
    <x v="43"/>
    <x v="0"/>
    <x v="0"/>
    <n v="72"/>
    <s v="Albain Forestier"/>
    <n v="8"/>
    <n v="0.89209914296383408"/>
    <n v="576"/>
    <n v="62"/>
    <n v="514"/>
  </r>
  <r>
    <s v="PBOR00635"/>
    <s v="PIZB0002"/>
    <x v="50"/>
    <x v="1"/>
    <x v="0"/>
    <n v="65"/>
    <s v="Roch Cousineau"/>
    <n v="12"/>
    <n v="9.253657380848046E-2"/>
    <n v="780"/>
    <n v="708"/>
    <n v="72"/>
  </r>
  <r>
    <s v="PBOR00636"/>
    <s v="PIZB0003"/>
    <x v="21"/>
    <x v="2"/>
    <x v="1"/>
    <n v="250"/>
    <s v="Adrien Martin"/>
    <n v="3"/>
    <n v="0.19510384426716465"/>
    <n v="750"/>
    <n v="604"/>
    <n v="146"/>
  </r>
  <r>
    <s v="PBOR00637"/>
    <s v="PIZB0004"/>
    <x v="80"/>
    <x v="3"/>
    <x v="1"/>
    <n v="130"/>
    <s v="Albain Forestier"/>
    <n v="2"/>
    <n v="0.22820985214113076"/>
    <n v="260"/>
    <n v="201"/>
    <n v="59"/>
  </r>
  <r>
    <s v="PBOR00638"/>
    <s v="PIZB0001"/>
    <x v="17"/>
    <x v="0"/>
    <x v="1"/>
    <n v="72"/>
    <s v="Roch Cousineau"/>
    <n v="10"/>
    <n v="0.92627698300846906"/>
    <n v="720"/>
    <n v="53"/>
    <n v="667"/>
  </r>
  <r>
    <s v="PBOR00639"/>
    <s v="PIZB0002"/>
    <x v="48"/>
    <x v="1"/>
    <x v="1"/>
    <n v="65"/>
    <s v="Adrien Martin"/>
    <n v="9"/>
    <n v="0.23900280876966584"/>
    <n v="585"/>
    <n v="445"/>
    <n v="140"/>
  </r>
  <r>
    <s v="PBOR00640"/>
    <s v="PIZB0003"/>
    <x v="77"/>
    <x v="2"/>
    <x v="1"/>
    <n v="250"/>
    <s v="Albain Forestier"/>
    <n v="2"/>
    <n v="0.17297921829671936"/>
    <n v="500"/>
    <n v="414"/>
    <n v="86"/>
  </r>
  <r>
    <s v="PBOR00641"/>
    <s v="PIZB0004"/>
    <x v="40"/>
    <x v="3"/>
    <x v="1"/>
    <n v="130"/>
    <s v="Roch Cousineau"/>
    <n v="3"/>
    <n v="0.93201665717948945"/>
    <n v="390"/>
    <n v="27"/>
    <n v="363"/>
  </r>
  <r>
    <s v="PBOR00642"/>
    <s v="PIZB0001"/>
    <x v="46"/>
    <x v="0"/>
    <x v="0"/>
    <n v="72"/>
    <s v="Roch Cousineau"/>
    <n v="9"/>
    <n v="0.8625304855343392"/>
    <n v="648"/>
    <n v="89"/>
    <n v="559"/>
  </r>
  <r>
    <s v="PBOR00643"/>
    <s v="PIZB0002"/>
    <x v="26"/>
    <x v="1"/>
    <x v="1"/>
    <n v="65"/>
    <s v="Adrien Martin"/>
    <n v="6"/>
    <n v="0.29178617680788965"/>
    <n v="390"/>
    <n v="276"/>
    <n v="114"/>
  </r>
  <r>
    <s v="PBOR00644"/>
    <s v="PIZB0003"/>
    <x v="67"/>
    <x v="2"/>
    <x v="0"/>
    <n v="250"/>
    <s v="Albain Forestier"/>
    <n v="3"/>
    <n v="0.57973604473715645"/>
    <n v="750"/>
    <n v="315"/>
    <n v="435"/>
  </r>
  <r>
    <s v="PBOR00645"/>
    <s v="PIZB0004"/>
    <x v="29"/>
    <x v="3"/>
    <x v="1"/>
    <n v="130"/>
    <s v="Roch Cousineau"/>
    <n v="3"/>
    <n v="0.92400744333809526"/>
    <n v="390"/>
    <n v="30"/>
    <n v="360"/>
  </r>
  <r>
    <s v="PBOR00646"/>
    <s v="PIZB0001"/>
    <x v="58"/>
    <x v="0"/>
    <x v="0"/>
    <n v="72"/>
    <s v="Adrien Martin"/>
    <n v="11"/>
    <n v="0.64985234963237104"/>
    <n v="792"/>
    <n v="277"/>
    <n v="515"/>
  </r>
  <r>
    <s v="PBOR00647"/>
    <s v="PIZB0002"/>
    <x v="48"/>
    <x v="1"/>
    <x v="1"/>
    <n v="65"/>
    <s v="Albain Forestier"/>
    <n v="13"/>
    <n v="0.68074511817235051"/>
    <n v="845"/>
    <n v="270"/>
    <n v="575"/>
  </r>
  <r>
    <s v="PBOR00648"/>
    <s v="PIZB0003"/>
    <x v="44"/>
    <x v="2"/>
    <x v="0"/>
    <n v="250"/>
    <s v="Roch Cousineau"/>
    <n v="3"/>
    <n v="9.6082510203927773E-2"/>
    <n v="750"/>
    <n v="678"/>
    <n v="72"/>
  </r>
  <r>
    <s v="PBOR00649"/>
    <s v="PIZB0004"/>
    <x v="81"/>
    <x v="3"/>
    <x v="1"/>
    <n v="130"/>
    <s v="Adrien Martin"/>
    <n v="3"/>
    <n v="0.33983809297140255"/>
    <n v="390"/>
    <n v="257"/>
    <n v="133"/>
  </r>
  <r>
    <s v="PBOR00650"/>
    <s v="PIZB0005"/>
    <x v="71"/>
    <x v="4"/>
    <x v="0"/>
    <n v="60"/>
    <s v="Albain Forestier"/>
    <n v="6"/>
    <n v="0.4303257166827883"/>
    <n v="360"/>
    <n v="205"/>
    <n v="155"/>
  </r>
  <r>
    <s v="PBOR00651"/>
    <s v="PIZB0001"/>
    <x v="70"/>
    <x v="0"/>
    <x v="1"/>
    <n v="72"/>
    <s v="Roch Cousineau"/>
    <n v="6"/>
    <n v="0.1306928043446971"/>
    <n v="432"/>
    <n v="376"/>
    <n v="56"/>
  </r>
  <r>
    <s v="PBOR00652"/>
    <s v="PIZB0002"/>
    <x v="70"/>
    <x v="1"/>
    <x v="0"/>
    <n v="65"/>
    <s v="Adrien Martin"/>
    <n v="5"/>
    <n v="0.28309457298083296"/>
    <n v="325"/>
    <n v="233"/>
    <n v="92"/>
  </r>
  <r>
    <s v="PBOR00653"/>
    <s v="PIZB0003"/>
    <x v="73"/>
    <x v="2"/>
    <x v="1"/>
    <n v="250"/>
    <s v="Albain Forestier"/>
    <n v="3"/>
    <n v="0.38044147585027632"/>
    <n v="750"/>
    <n v="465"/>
    <n v="285"/>
  </r>
  <r>
    <s v="PBOR00654"/>
    <s v="PIZB0004"/>
    <x v="81"/>
    <x v="3"/>
    <x v="0"/>
    <n v="130"/>
    <s v="Roch Cousineau"/>
    <n v="6"/>
    <n v="9.5554440892668624E-2"/>
    <n v="780"/>
    <n v="705"/>
    <n v="75"/>
  </r>
  <r>
    <s v="PBOR00655"/>
    <s v="PIZB0001"/>
    <x v="29"/>
    <x v="0"/>
    <x v="1"/>
    <n v="72"/>
    <s v="Adrien Martin"/>
    <n v="5"/>
    <n v="3.152767421638325E-2"/>
    <n v="360"/>
    <n v="349"/>
    <n v="11"/>
  </r>
  <r>
    <s v="PBOR00656"/>
    <s v="PIZB0002"/>
    <x v="43"/>
    <x v="1"/>
    <x v="0"/>
    <n v="65"/>
    <s v="Albain Forestier"/>
    <n v="10"/>
    <n v="0.42847969098237193"/>
    <n v="650"/>
    <n v="371"/>
    <n v="279"/>
  </r>
  <r>
    <s v="PBOR00657"/>
    <s v="PIZB0003"/>
    <x v="40"/>
    <x v="2"/>
    <x v="1"/>
    <n v="250"/>
    <s v="Roch Cousineau"/>
    <n v="2"/>
    <n v="0.72352971505588415"/>
    <n v="500"/>
    <n v="138"/>
    <n v="362"/>
  </r>
  <r>
    <s v="PBOR00658"/>
    <s v="PIZB0004"/>
    <x v="78"/>
    <x v="3"/>
    <x v="0"/>
    <n v="130"/>
    <s v="Adrien Martin"/>
    <n v="2"/>
    <n v="0.16210274085701293"/>
    <n v="260"/>
    <n v="218"/>
    <n v="42"/>
  </r>
  <r>
    <s v="PBOR00659"/>
    <s v="PIZB0005"/>
    <x v="43"/>
    <x v="4"/>
    <x v="0"/>
    <n v="60"/>
    <s v="Albain Forestier"/>
    <n v="10"/>
    <n v="0.77349782069708961"/>
    <n v="600"/>
    <n v="136"/>
    <n v="464"/>
  </r>
  <r>
    <s v="PBOR00660"/>
    <s v="PIZB0006"/>
    <x v="48"/>
    <x v="5"/>
    <x v="1"/>
    <n v="95"/>
    <s v="Roch Cousineau"/>
    <n v="3"/>
    <n v="9.5000292557881671E-2"/>
    <n v="285"/>
    <n v="258"/>
    <n v="27"/>
  </r>
  <r>
    <s v="PBOR00661"/>
    <s v="PIZB0001"/>
    <x v="42"/>
    <x v="0"/>
    <x v="1"/>
    <n v="72"/>
    <s v="Adrien Martin"/>
    <n v="6"/>
    <n v="0.19357907767037619"/>
    <n v="432"/>
    <n v="348"/>
    <n v="84"/>
  </r>
  <r>
    <s v="PBOR00662"/>
    <s v="PIZB0002"/>
    <x v="59"/>
    <x v="1"/>
    <x v="1"/>
    <n v="65"/>
    <s v="Albain Forestier"/>
    <n v="8"/>
    <n v="0.63364966818338087"/>
    <n v="520"/>
    <n v="191"/>
    <n v="329"/>
  </r>
  <r>
    <s v="PBOR00663"/>
    <s v="PIZB0003"/>
    <x v="61"/>
    <x v="2"/>
    <x v="0"/>
    <n v="250"/>
    <s v="Roch Cousineau"/>
    <n v="2"/>
    <n v="0.43269287964096992"/>
    <n v="500"/>
    <n v="284"/>
    <n v="216"/>
  </r>
  <r>
    <s v="PBOR00664"/>
    <s v="PIZB0004"/>
    <x v="77"/>
    <x v="3"/>
    <x v="0"/>
    <n v="130"/>
    <s v="Adrien Martin"/>
    <n v="2"/>
    <n v="0.47448806788966547"/>
    <n v="260"/>
    <n v="137"/>
    <n v="123"/>
  </r>
  <r>
    <s v="PBOR00665"/>
    <s v="PIZB0001"/>
    <x v="69"/>
    <x v="0"/>
    <x v="0"/>
    <n v="72"/>
    <s v="Albain Forestier"/>
    <n v="9"/>
    <n v="0.17245568257697985"/>
    <n v="648"/>
    <n v="536"/>
    <n v="112"/>
  </r>
  <r>
    <s v="PBOR00666"/>
    <s v="PIZB0002"/>
    <x v="19"/>
    <x v="1"/>
    <x v="0"/>
    <n v="65"/>
    <s v="Roch Cousineau"/>
    <n v="4"/>
    <n v="0.98900786821427189"/>
    <n v="260"/>
    <n v="3"/>
    <n v="257"/>
  </r>
  <r>
    <s v="PBOR00667"/>
    <s v="PIZB0003"/>
    <x v="46"/>
    <x v="2"/>
    <x v="0"/>
    <n v="250"/>
    <s v="Adrien Martin"/>
    <n v="1"/>
    <n v="1.6373002002258996E-2"/>
    <n v="250"/>
    <n v="246"/>
    <n v="4"/>
  </r>
  <r>
    <s v="PBOR00668"/>
    <s v="PIZB0004"/>
    <x v="69"/>
    <x v="3"/>
    <x v="0"/>
    <n v="130"/>
    <s v="Albain Forestier"/>
    <n v="5"/>
    <n v="0.5103814416780843"/>
    <n v="650"/>
    <n v="318"/>
    <n v="332"/>
  </r>
  <r>
    <s v="PBOR00669"/>
    <s v="PIZB0005"/>
    <x v="54"/>
    <x v="4"/>
    <x v="0"/>
    <n v="60"/>
    <s v="Roch Cousineau"/>
    <n v="12"/>
    <n v="0.63952349846647139"/>
    <n v="720"/>
    <n v="260"/>
    <n v="460"/>
  </r>
  <r>
    <s v="PBOR00670"/>
    <s v="PIZB0001"/>
    <x v="71"/>
    <x v="0"/>
    <x v="0"/>
    <n v="72"/>
    <s v="Adrien Martin"/>
    <n v="6"/>
    <n v="0.18385735311420937"/>
    <n v="432"/>
    <n v="353"/>
    <n v="79"/>
  </r>
  <r>
    <s v="PBOR00671"/>
    <s v="PIZB0002"/>
    <x v="48"/>
    <x v="1"/>
    <x v="0"/>
    <n v="65"/>
    <s v="Albain Forestier"/>
    <n v="6"/>
    <n v="0.41407476380654995"/>
    <n v="390"/>
    <n v="229"/>
    <n v="161"/>
  </r>
  <r>
    <s v="PBOR00672"/>
    <s v="PIZB0003"/>
    <x v="37"/>
    <x v="2"/>
    <x v="1"/>
    <n v="250"/>
    <s v="Roch Cousineau"/>
    <n v="2"/>
    <n v="0.83841323220709851"/>
    <n v="500"/>
    <n v="81"/>
    <n v="419"/>
  </r>
  <r>
    <s v="PBOR00673"/>
    <s v="PIZB0004"/>
    <x v="49"/>
    <x v="3"/>
    <x v="0"/>
    <n v="130"/>
    <s v="Adrien Martin"/>
    <n v="4"/>
    <n v="0.5542012622383814"/>
    <n v="520"/>
    <n v="232"/>
    <n v="288"/>
  </r>
  <r>
    <s v="PBOR00674"/>
    <s v="PIZB0001"/>
    <x v="50"/>
    <x v="0"/>
    <x v="0"/>
    <n v="72"/>
    <s v="Albain Forestier"/>
    <n v="10"/>
    <n v="0.3676968041709533"/>
    <n v="720"/>
    <n v="455"/>
    <n v="265"/>
  </r>
  <r>
    <s v="PBOR00675"/>
    <s v="PIZB0002"/>
    <x v="67"/>
    <x v="1"/>
    <x v="0"/>
    <n v="65"/>
    <s v="Roch Cousineau"/>
    <n v="8"/>
    <n v="7.6297140400822916E-2"/>
    <n v="520"/>
    <n v="480"/>
    <n v="40"/>
  </r>
  <r>
    <s v="PBOR00676"/>
    <s v="PIZB0003"/>
    <x v="68"/>
    <x v="2"/>
    <x v="0"/>
    <n v="250"/>
    <s v="Adrien Martin"/>
    <n v="2"/>
    <n v="6.4611121512406444E-2"/>
    <n v="500"/>
    <n v="468"/>
    <n v="32"/>
  </r>
  <r>
    <s v="PBOR00677"/>
    <s v="PIZB0004"/>
    <x v="68"/>
    <x v="3"/>
    <x v="0"/>
    <n v="130"/>
    <s v="Albain Forestier"/>
    <n v="2"/>
    <n v="0.8022400161253771"/>
    <n v="260"/>
    <n v="51"/>
    <n v="209"/>
  </r>
  <r>
    <s v="PBOR00678"/>
    <s v="PIZB0005"/>
    <x v="47"/>
    <x v="4"/>
    <x v="1"/>
    <n v="60"/>
    <s v="Roch Cousineau"/>
    <n v="14"/>
    <n v="0.72233571141621955"/>
    <n v="840"/>
    <n v="233"/>
    <n v="607"/>
  </r>
  <r>
    <s v="PBOR00679"/>
    <s v="PIZB0006"/>
    <x v="69"/>
    <x v="5"/>
    <x v="0"/>
    <n v="95"/>
    <s v="Adrien Martin"/>
    <n v="3"/>
    <n v="0.67811168435186742"/>
    <n v="285"/>
    <n v="92"/>
    <n v="193"/>
  </r>
  <r>
    <s v="PBOR00680"/>
    <s v="PIZB0001"/>
    <x v="77"/>
    <x v="0"/>
    <x v="0"/>
    <n v="72"/>
    <s v="Albain Forestier"/>
    <n v="6"/>
    <n v="0.91009616047340824"/>
    <n v="432"/>
    <n v="39"/>
    <n v="393"/>
  </r>
  <r>
    <s v="PBOR00681"/>
    <s v="PIZB0002"/>
    <x v="41"/>
    <x v="1"/>
    <x v="0"/>
    <n v="65"/>
    <s v="Roch Cousineau"/>
    <n v="12"/>
    <n v="0.37385865339521407"/>
    <n v="780"/>
    <n v="488"/>
    <n v="292"/>
  </r>
  <r>
    <s v="PBOR00682"/>
    <s v="PIZB0003"/>
    <x v="69"/>
    <x v="2"/>
    <x v="1"/>
    <n v="250"/>
    <s v="Adrien Martin"/>
    <n v="2"/>
    <n v="0.40516754092802199"/>
    <n v="500"/>
    <n v="297"/>
    <n v="203"/>
  </r>
  <r>
    <s v="PBOR00683"/>
    <s v="PIZB0004"/>
    <x v="63"/>
    <x v="3"/>
    <x v="1"/>
    <n v="130"/>
    <s v="Albain Forestier"/>
    <n v="2"/>
    <n v="0.3177693971418788"/>
    <n v="260"/>
    <n v="177"/>
    <n v="83"/>
  </r>
  <r>
    <s v="PBOR00684"/>
    <s v="PIZB0001"/>
    <x v="41"/>
    <x v="0"/>
    <x v="1"/>
    <n v="72"/>
    <s v="Roch Cousineau"/>
    <n v="8"/>
    <n v="0.53565295670336777"/>
    <n v="576"/>
    <n v="267"/>
    <n v="309"/>
  </r>
  <r>
    <s v="PBOR00685"/>
    <s v="PIZB0002"/>
    <x v="45"/>
    <x v="1"/>
    <x v="1"/>
    <n v="65"/>
    <s v="Adrien Martin"/>
    <n v="10"/>
    <n v="0.43993149191555281"/>
    <n v="650"/>
    <n v="364"/>
    <n v="286"/>
  </r>
  <r>
    <s v="PBOR00686"/>
    <s v="PIZB0003"/>
    <x v="57"/>
    <x v="2"/>
    <x v="1"/>
    <n v="250"/>
    <s v="Albain Forestier"/>
    <n v="3"/>
    <n v="2.9881685439017036E-2"/>
    <n v="750"/>
    <n v="728"/>
    <n v="22"/>
  </r>
  <r>
    <s v="PBOR00687"/>
    <s v="PIZB0004"/>
    <x v="64"/>
    <x v="3"/>
    <x v="1"/>
    <n v="130"/>
    <s v="Roch Cousineau"/>
    <n v="7"/>
    <n v="0.91638545659247383"/>
    <n v="910"/>
    <n v="76"/>
    <n v="834"/>
  </r>
  <r>
    <s v="PBOR00688"/>
    <s v="PIZB0001"/>
    <x v="33"/>
    <x v="0"/>
    <x v="0"/>
    <n v="72"/>
    <s v="Roch Cousineau"/>
    <n v="10"/>
    <n v="0.93739300352559285"/>
    <n v="720"/>
    <n v="45"/>
    <n v="675"/>
  </r>
  <r>
    <s v="PBOR00689"/>
    <s v="PIZB0002"/>
    <x v="40"/>
    <x v="1"/>
    <x v="1"/>
    <n v="65"/>
    <s v="Adrien Martin"/>
    <n v="13"/>
    <n v="0.22304271395633346"/>
    <n v="845"/>
    <n v="657"/>
    <n v="188"/>
  </r>
  <r>
    <s v="PBOR00690"/>
    <s v="PIZB0003"/>
    <x v="70"/>
    <x v="2"/>
    <x v="0"/>
    <n v="250"/>
    <s v="Albain Forestier"/>
    <n v="1"/>
    <n v="0.15925941356048989"/>
    <n v="250"/>
    <n v="210"/>
    <n v="40"/>
  </r>
  <r>
    <s v="PBOR00691"/>
    <s v="PIZB0004"/>
    <x v="55"/>
    <x v="3"/>
    <x v="1"/>
    <n v="130"/>
    <s v="Roch Cousineau"/>
    <n v="2"/>
    <n v="0.36825022621969083"/>
    <n v="260"/>
    <n v="164"/>
    <n v="96"/>
  </r>
  <r>
    <s v="PBOR00692"/>
    <s v="PIZB0001"/>
    <x v="48"/>
    <x v="0"/>
    <x v="0"/>
    <n v="72"/>
    <s v="Adrien Martin"/>
    <n v="10"/>
    <n v="0.94075111475997597"/>
    <n v="720"/>
    <n v="43"/>
    <n v="677"/>
  </r>
  <r>
    <s v="PBOR00693"/>
    <s v="PIZB0002"/>
    <x v="78"/>
    <x v="1"/>
    <x v="1"/>
    <n v="65"/>
    <s v="Albain Forestier"/>
    <n v="4"/>
    <n v="0.39269133742327356"/>
    <n v="260"/>
    <n v="158"/>
    <n v="102"/>
  </r>
  <r>
    <s v="PBOR00694"/>
    <s v="PIZB0003"/>
    <x v="65"/>
    <x v="2"/>
    <x v="0"/>
    <n v="250"/>
    <s v="Roch Cousineau"/>
    <n v="3"/>
    <n v="0.13095976220521854"/>
    <n v="750"/>
    <n v="652"/>
    <n v="98"/>
  </r>
  <r>
    <s v="PBOR00695"/>
    <s v="PIZB0004"/>
    <x v="80"/>
    <x v="3"/>
    <x v="1"/>
    <n v="130"/>
    <s v="Adrien Martin"/>
    <n v="4"/>
    <n v="0.25381338319243307"/>
    <n v="520"/>
    <n v="388"/>
    <n v="132"/>
  </r>
  <r>
    <s v="PBOR00696"/>
    <s v="PIZB0005"/>
    <x v="42"/>
    <x v="4"/>
    <x v="0"/>
    <n v="60"/>
    <s v="Albain Forestier"/>
    <n v="13"/>
    <n v="0.41239018718318277"/>
    <n v="780"/>
    <n v="458"/>
    <n v="322"/>
  </r>
  <r>
    <s v="PBOR00697"/>
    <s v="PIZB0001"/>
    <x v="21"/>
    <x v="0"/>
    <x v="1"/>
    <n v="72"/>
    <s v="Roch Cousineau"/>
    <n v="3"/>
    <n v="0.88405202630768376"/>
    <n v="216"/>
    <n v="25"/>
    <n v="191"/>
  </r>
  <r>
    <s v="PBOR00698"/>
    <s v="PIZB0002"/>
    <x v="30"/>
    <x v="1"/>
    <x v="0"/>
    <n v="65"/>
    <s v="Adrien Martin"/>
    <n v="9"/>
    <n v="9.0046158515905694E-2"/>
    <n v="585"/>
    <n v="532"/>
    <n v="53"/>
  </r>
  <r>
    <s v="PBOR00699"/>
    <s v="PIZB0003"/>
    <x v="17"/>
    <x v="2"/>
    <x v="1"/>
    <n v="250"/>
    <s v="Albain Forestier"/>
    <n v="3"/>
    <n v="0.56747179549956683"/>
    <n v="750"/>
    <n v="324"/>
    <n v="426"/>
  </r>
  <r>
    <s v="PBOR00700"/>
    <s v="PIZB0004"/>
    <x v="48"/>
    <x v="3"/>
    <x v="0"/>
    <n v="130"/>
    <s v="Roch Cousineau"/>
    <n v="5"/>
    <n v="0.2895503035082847"/>
    <n v="650"/>
    <n v="462"/>
    <n v="188"/>
  </r>
  <r>
    <s v="PBOR00701"/>
    <s v="PIZB0001"/>
    <x v="17"/>
    <x v="0"/>
    <x v="1"/>
    <n v="72"/>
    <s v="Adrien Martin"/>
    <n v="9"/>
    <n v="0.59664834551380708"/>
    <n v="648"/>
    <n v="261"/>
    <n v="387"/>
  </r>
  <r>
    <s v="PBOR00702"/>
    <s v="PIZB0002"/>
    <x v="75"/>
    <x v="1"/>
    <x v="0"/>
    <n v="65"/>
    <s v="Albain Forestier"/>
    <n v="7"/>
    <n v="0.26657616280912655"/>
    <n v="455"/>
    <n v="334"/>
    <n v="121"/>
  </r>
  <r>
    <s v="PBOR00703"/>
    <s v="PIZB0003"/>
    <x v="44"/>
    <x v="2"/>
    <x v="1"/>
    <n v="250"/>
    <s v="Roch Cousineau"/>
    <n v="2"/>
    <n v="0.7287213505460457"/>
    <n v="500"/>
    <n v="136"/>
    <n v="364"/>
  </r>
  <r>
    <s v="PBOR00704"/>
    <s v="PIZB0004"/>
    <x v="41"/>
    <x v="3"/>
    <x v="0"/>
    <n v="130"/>
    <s v="Adrien Martin"/>
    <n v="7"/>
    <n v="0.22373434748952903"/>
    <n v="910"/>
    <n v="706"/>
    <n v="204"/>
  </r>
  <r>
    <s v="PBOR00705"/>
    <s v="PIZB0005"/>
    <x v="37"/>
    <x v="4"/>
    <x v="0"/>
    <n v="60"/>
    <s v="Albain Forestier"/>
    <n v="8"/>
    <n v="0.81267695028452169"/>
    <n v="480"/>
    <n v="90"/>
    <n v="390"/>
  </r>
  <r>
    <s v="PBOR00706"/>
    <s v="PIZB0006"/>
    <x v="65"/>
    <x v="5"/>
    <x v="1"/>
    <n v="95"/>
    <s v="Roch Cousineau"/>
    <n v="2"/>
    <n v="0.38909739745461092"/>
    <n v="190"/>
    <n v="116"/>
    <n v="74"/>
  </r>
  <r>
    <s v="PBOR00707"/>
    <s v="PIZB0001"/>
    <x v="40"/>
    <x v="0"/>
    <x v="1"/>
    <n v="72"/>
    <s v="Adrien Martin"/>
    <n v="5"/>
    <n v="0.81371070467446927"/>
    <n v="360"/>
    <n v="67"/>
    <n v="293"/>
  </r>
  <r>
    <s v="PBOR00708"/>
    <s v="PIZB0002"/>
    <x v="26"/>
    <x v="1"/>
    <x v="1"/>
    <n v="65"/>
    <s v="Albain Forestier"/>
    <n v="13"/>
    <n v="0.28507314207267953"/>
    <n v="845"/>
    <n v="604"/>
    <n v="241"/>
  </r>
  <r>
    <s v="PBOR00709"/>
    <s v="PIZB0003"/>
    <x v="46"/>
    <x v="2"/>
    <x v="0"/>
    <n v="250"/>
    <s v="Roch Cousineau"/>
    <n v="3"/>
    <n v="0.39105035837345192"/>
    <n v="750"/>
    <n v="457"/>
    <n v="293"/>
  </r>
  <r>
    <s v="PBOR00710"/>
    <s v="PIZB0004"/>
    <x v="82"/>
    <x v="3"/>
    <x v="0"/>
    <n v="130"/>
    <s v="Adrien Martin"/>
    <n v="2"/>
    <n v="0.67632051910414082"/>
    <n v="260"/>
    <n v="84"/>
    <n v="176"/>
  </r>
  <r>
    <s v="PBOR00711"/>
    <s v="PIZB0001"/>
    <x v="56"/>
    <x v="0"/>
    <x v="0"/>
    <n v="72"/>
    <s v="Albain Forestier"/>
    <n v="5"/>
    <n v="0.58496182416029929"/>
    <n v="360"/>
    <n v="149"/>
    <n v="211"/>
  </r>
  <r>
    <s v="PBOR00712"/>
    <s v="PIZB0002"/>
    <x v="62"/>
    <x v="1"/>
    <x v="0"/>
    <n v="65"/>
    <s v="Roch Cousineau"/>
    <n v="6"/>
    <n v="0.19282444881190541"/>
    <n v="390"/>
    <n v="315"/>
    <n v="75"/>
  </r>
  <r>
    <s v="PBOR00713"/>
    <s v="PIZB0003"/>
    <x v="74"/>
    <x v="2"/>
    <x v="0"/>
    <n v="250"/>
    <s v="Adrien Martin"/>
    <n v="1"/>
    <n v="0.83945375727243454"/>
    <n v="250"/>
    <n v="40"/>
    <n v="210"/>
  </r>
  <r>
    <s v="PBOR00714"/>
    <s v="PIZB0004"/>
    <x v="26"/>
    <x v="3"/>
    <x v="0"/>
    <n v="130"/>
    <s v="Albain Forestier"/>
    <n v="4"/>
    <n v="0.25943767664631956"/>
    <n v="520"/>
    <n v="385"/>
    <n v="135"/>
  </r>
  <r>
    <s v="PBOR00715"/>
    <s v="PIZB0005"/>
    <x v="43"/>
    <x v="4"/>
    <x v="0"/>
    <n v="60"/>
    <s v="Roch Cousineau"/>
    <n v="7"/>
    <n v="0.46274896428830647"/>
    <n v="420"/>
    <n v="226"/>
    <n v="194"/>
  </r>
  <r>
    <s v="PBOR00716"/>
    <s v="PIZB0001"/>
    <x v="57"/>
    <x v="0"/>
    <x v="0"/>
    <n v="72"/>
    <s v="Adrien Martin"/>
    <n v="6"/>
    <n v="0.47724470411087194"/>
    <n v="432"/>
    <n v="226"/>
    <n v="206"/>
  </r>
  <r>
    <s v="PBOR00717"/>
    <s v="PIZB0002"/>
    <x v="40"/>
    <x v="1"/>
    <x v="0"/>
    <n v="65"/>
    <s v="Albain Forestier"/>
    <n v="11"/>
    <n v="0.65573022396149172"/>
    <n v="715"/>
    <n v="246"/>
    <n v="469"/>
  </r>
  <r>
    <s v="PBOR00718"/>
    <s v="PIZB0003"/>
    <x v="32"/>
    <x v="2"/>
    <x v="1"/>
    <n v="250"/>
    <s v="Roch Cousineau"/>
    <n v="1"/>
    <n v="0.94383981641959591"/>
    <n v="250"/>
    <n v="14"/>
    <n v="236"/>
  </r>
  <r>
    <s v="PBOR00719"/>
    <s v="PIZB0004"/>
    <x v="33"/>
    <x v="3"/>
    <x v="0"/>
    <n v="130"/>
    <s v="Adrien Martin"/>
    <n v="2"/>
    <n v="0.47675009504312338"/>
    <n v="260"/>
    <n v="136"/>
    <n v="124"/>
  </r>
  <r>
    <s v="PBOR00720"/>
    <s v="PIZB0001"/>
    <x v="49"/>
    <x v="0"/>
    <x v="0"/>
    <n v="72"/>
    <s v="Albain Forestier"/>
    <n v="12"/>
    <n v="0.37634645629899777"/>
    <n v="864"/>
    <n v="539"/>
    <n v="325"/>
  </r>
  <r>
    <s v="PBOR00721"/>
    <s v="PIZB0002"/>
    <x v="33"/>
    <x v="1"/>
    <x v="0"/>
    <n v="65"/>
    <s v="Roch Cousineau"/>
    <n v="9"/>
    <n v="0.52377851237789586"/>
    <n v="585"/>
    <n v="279"/>
    <n v="306"/>
  </r>
  <r>
    <s v="PBOR00722"/>
    <s v="PIZB0003"/>
    <x v="79"/>
    <x v="2"/>
    <x v="0"/>
    <n v="250"/>
    <s v="Adrien Martin"/>
    <n v="2"/>
    <n v="0.7306484442722877"/>
    <n v="500"/>
    <n v="135"/>
    <n v="365"/>
  </r>
  <r>
    <s v="PBOR00723"/>
    <s v="PIZB0004"/>
    <x v="82"/>
    <x v="3"/>
    <x v="0"/>
    <n v="130"/>
    <s v="Albain Forestier"/>
    <n v="2"/>
    <n v="0.76002381018768195"/>
    <n v="260"/>
    <n v="62"/>
    <n v="198"/>
  </r>
  <r>
    <s v="PBOR00724"/>
    <s v="PIZB0005"/>
    <x v="42"/>
    <x v="4"/>
    <x v="1"/>
    <n v="60"/>
    <s v="Roch Cousineau"/>
    <n v="12"/>
    <n v="0.88505712602940001"/>
    <n v="720"/>
    <n v="83"/>
    <n v="637"/>
  </r>
  <r>
    <s v="PBOR00725"/>
    <s v="PIZB0006"/>
    <x v="58"/>
    <x v="5"/>
    <x v="0"/>
    <n v="95"/>
    <s v="Adrien Martin"/>
    <n v="5"/>
    <n v="9.6340763983356337E-2"/>
    <n v="475"/>
    <n v="429"/>
    <n v="46"/>
  </r>
  <r>
    <s v="PBOR00726"/>
    <s v="PIZB0001"/>
    <x v="63"/>
    <x v="0"/>
    <x v="0"/>
    <n v="72"/>
    <s v="Albain Forestier"/>
    <n v="8"/>
    <n v="0.52038158704012139"/>
    <n v="576"/>
    <n v="276"/>
    <n v="300"/>
  </r>
  <r>
    <s v="PBOR00727"/>
    <s v="PIZB0002"/>
    <x v="72"/>
    <x v="1"/>
    <x v="0"/>
    <n v="65"/>
    <s v="Roch Cousineau"/>
    <n v="4"/>
    <n v="1.9405515942855223E-3"/>
    <n v="260"/>
    <n v="259"/>
    <n v="1"/>
  </r>
  <r>
    <s v="PBOR00728"/>
    <s v="PIZB0003"/>
    <x v="79"/>
    <x v="2"/>
    <x v="1"/>
    <n v="250"/>
    <s v="Adrien Martin"/>
    <n v="2"/>
    <n v="0.30258133404574383"/>
    <n v="500"/>
    <n v="349"/>
    <n v="151"/>
  </r>
  <r>
    <s v="PBOR00729"/>
    <s v="PIZB0004"/>
    <x v="17"/>
    <x v="3"/>
    <x v="1"/>
    <n v="130"/>
    <s v="Albain Forestier"/>
    <n v="4"/>
    <n v="0.50940330743389439"/>
    <n v="520"/>
    <n v="255"/>
    <n v="265"/>
  </r>
  <r>
    <s v="PBOR00730"/>
    <s v="PIZB0001"/>
    <x v="52"/>
    <x v="0"/>
    <x v="1"/>
    <n v="72"/>
    <s v="Roch Cousineau"/>
    <n v="5"/>
    <n v="0.98032459735485411"/>
    <n v="360"/>
    <n v="7"/>
    <n v="353"/>
  </r>
  <r>
    <s v="PBOR00731"/>
    <s v="PIZB0002"/>
    <x v="74"/>
    <x v="1"/>
    <x v="1"/>
    <n v="65"/>
    <s v="Adrien Martin"/>
    <n v="10"/>
    <n v="3.6456406532843544E-2"/>
    <n v="650"/>
    <n v="626"/>
    <n v="24"/>
  </r>
  <r>
    <s v="PBOR00732"/>
    <s v="PIZB0003"/>
    <x v="75"/>
    <x v="2"/>
    <x v="1"/>
    <n v="250"/>
    <s v="Albain Forestier"/>
    <n v="2"/>
    <n v="0.50780940505846583"/>
    <n v="500"/>
    <n v="246"/>
    <n v="254"/>
  </r>
  <r>
    <s v="PBOR00733"/>
    <s v="PIZB0004"/>
    <x v="57"/>
    <x v="3"/>
    <x v="1"/>
    <n v="130"/>
    <s v="Roch Cousineau"/>
    <n v="3"/>
    <n v="0.38220888793396046"/>
    <n v="390"/>
    <n v="241"/>
    <n v="149"/>
  </r>
  <r>
    <s v="PBOR00734"/>
    <s v="PIZB0001"/>
    <x v="38"/>
    <x v="0"/>
    <x v="1"/>
    <n v="72"/>
    <s v="Roch Cousineau"/>
    <n v="9"/>
    <n v="1.1243890787263067E-2"/>
    <n v="648"/>
    <n v="641"/>
    <n v="7"/>
  </r>
  <r>
    <s v="PBOR00735"/>
    <s v="PIZB0002"/>
    <x v="53"/>
    <x v="1"/>
    <x v="0"/>
    <n v="65"/>
    <s v="Adrien Martin"/>
    <n v="11"/>
    <n v="0.69159586279438201"/>
    <n v="715"/>
    <n v="221"/>
    <n v="494"/>
  </r>
  <r>
    <s v="PBOR00736"/>
    <s v="PIZB0003"/>
    <x v="78"/>
    <x v="2"/>
    <x v="0"/>
    <n v="250"/>
    <s v="Albain Forestier"/>
    <n v="1"/>
    <n v="0.34673214632833738"/>
    <n v="250"/>
    <n v="163"/>
    <n v="87"/>
  </r>
  <r>
    <s v="PBOR00737"/>
    <s v="PIZB0004"/>
    <x v="82"/>
    <x v="3"/>
    <x v="0"/>
    <n v="130"/>
    <s v="Roch Cousineau"/>
    <n v="5"/>
    <n v="0.54975005465254079"/>
    <n v="650"/>
    <n v="293"/>
    <n v="357"/>
  </r>
  <r>
    <s v="PBOR00738"/>
    <s v="PIZB0001"/>
    <x v="61"/>
    <x v="0"/>
    <x v="1"/>
    <n v="72"/>
    <s v="Adrien Martin"/>
    <n v="11"/>
    <n v="0.80249765998096534"/>
    <n v="792"/>
    <n v="156"/>
    <n v="636"/>
  </r>
  <r>
    <s v="PBOR00739"/>
    <s v="PIZB0002"/>
    <x v="21"/>
    <x v="1"/>
    <x v="1"/>
    <n v="65"/>
    <s v="Albain Forestier"/>
    <n v="10"/>
    <n v="0.28015491397888659"/>
    <n v="650"/>
    <n v="468"/>
    <n v="182"/>
  </r>
  <r>
    <s v="PBOR00740"/>
    <s v="PIZB0003"/>
    <x v="32"/>
    <x v="2"/>
    <x v="1"/>
    <n v="250"/>
    <s v="Roch Cousineau"/>
    <n v="2"/>
    <n v="0.73458330189688736"/>
    <n v="500"/>
    <n v="133"/>
    <n v="367"/>
  </r>
  <r>
    <s v="PBOR00741"/>
    <s v="PIZB0004"/>
    <x v="54"/>
    <x v="3"/>
    <x v="1"/>
    <n v="130"/>
    <s v="Adrien Martin"/>
    <n v="4"/>
    <n v="0.9453428910649867"/>
    <n v="520"/>
    <n v="28"/>
    <n v="492"/>
  </r>
  <r>
    <s v="PBOR00742"/>
    <s v="PIZB0005"/>
    <x v="70"/>
    <x v="4"/>
    <x v="1"/>
    <n v="60"/>
    <s v="Albain Forestier"/>
    <n v="4"/>
    <n v="0.40980386592029527"/>
    <n v="240"/>
    <n v="142"/>
    <n v="98"/>
  </r>
  <r>
    <s v="PBOR00743"/>
    <s v="PIZB0001"/>
    <x v="30"/>
    <x v="0"/>
    <x v="1"/>
    <n v="72"/>
    <s v="Roch Cousineau"/>
    <n v="12"/>
    <n v="0.10150792325725655"/>
    <n v="864"/>
    <n v="776"/>
    <n v="88"/>
  </r>
  <r>
    <s v="PBOR00744"/>
    <s v="PIZB0002"/>
    <x v="71"/>
    <x v="1"/>
    <x v="1"/>
    <n v="65"/>
    <s v="Adrien Martin"/>
    <n v="5"/>
    <n v="5.7514683007737211E-2"/>
    <n v="325"/>
    <n v="306"/>
    <n v="19"/>
  </r>
  <r>
    <s v="PBOR00745"/>
    <s v="PIZB0003"/>
    <x v="82"/>
    <x v="2"/>
    <x v="0"/>
    <n v="250"/>
    <s v="Albain Forestier"/>
    <n v="3"/>
    <n v="0.9724177191569181"/>
    <n v="750"/>
    <n v="21"/>
    <n v="729"/>
  </r>
  <r>
    <s v="PBOR00746"/>
    <s v="PIZB0004"/>
    <x v="67"/>
    <x v="3"/>
    <x v="0"/>
    <n v="130"/>
    <s v="Roch Cousineau"/>
    <n v="2"/>
    <n v="0.74073898405602612"/>
    <n v="260"/>
    <n v="67"/>
    <n v="193"/>
  </r>
  <r>
    <s v="PBOR00747"/>
    <s v="PIZB0001"/>
    <x v="43"/>
    <x v="0"/>
    <x v="0"/>
    <n v="72"/>
    <s v="Adrien Martin"/>
    <n v="7"/>
    <n v="0.17567932464129521"/>
    <n v="504"/>
    <n v="415"/>
    <n v="89"/>
  </r>
  <r>
    <s v="PBOR00748"/>
    <s v="PIZB0002"/>
    <x v="52"/>
    <x v="1"/>
    <x v="1"/>
    <n v="65"/>
    <s v="Albain Forestier"/>
    <n v="12"/>
    <n v="0.93418703223605337"/>
    <n v="780"/>
    <n v="51"/>
    <n v="729"/>
  </r>
  <r>
    <s v="PBOR00749"/>
    <s v="PIZB0003"/>
    <x v="41"/>
    <x v="2"/>
    <x v="1"/>
    <n v="250"/>
    <s v="Roch Cousineau"/>
    <n v="3"/>
    <n v="0.82359654655979264"/>
    <n v="750"/>
    <n v="132"/>
    <n v="618"/>
  </r>
  <r>
    <s v="PBOR00750"/>
    <s v="PIZB0004"/>
    <x v="63"/>
    <x v="3"/>
    <x v="1"/>
    <n v="130"/>
    <s v="Adrien Martin"/>
    <n v="4"/>
    <n v="0.46544659743283689"/>
    <n v="520"/>
    <n v="278"/>
    <n v="242"/>
  </r>
  <r>
    <s v="PBOR00751"/>
    <s v="PIZB0005"/>
    <x v="63"/>
    <x v="4"/>
    <x v="1"/>
    <n v="60"/>
    <s v="Albain Forestier"/>
    <n v="8"/>
    <n v="0.90642100268668435"/>
    <n v="480"/>
    <n v="45"/>
    <n v="435"/>
  </r>
  <r>
    <s v="PBOR00752"/>
    <s v="PIZB0006"/>
    <x v="74"/>
    <x v="5"/>
    <x v="1"/>
    <n v="95"/>
    <s v="Roch Cousineau"/>
    <n v="3"/>
    <n v="0.19814089278881231"/>
    <n v="285"/>
    <n v="229"/>
    <n v="56"/>
  </r>
  <r>
    <s v="PBOR00753"/>
    <s v="PIZB0001"/>
    <x v="80"/>
    <x v="0"/>
    <x v="1"/>
    <n v="72"/>
    <s v="Adrien Martin"/>
    <n v="8"/>
    <n v="6.6189112299583241E-2"/>
    <n v="576"/>
    <n v="538"/>
    <n v="38"/>
  </r>
  <r>
    <s v="PBOR00754"/>
    <s v="PIZB0002"/>
    <x v="37"/>
    <x v="1"/>
    <x v="1"/>
    <n v="65"/>
    <s v="Albain Forestier"/>
    <n v="12"/>
    <n v="0.16655415570213616"/>
    <n v="780"/>
    <n v="650"/>
    <n v="130"/>
  </r>
  <r>
    <s v="PBOR00755"/>
    <s v="PIZB0003"/>
    <x v="58"/>
    <x v="2"/>
    <x v="0"/>
    <n v="250"/>
    <s v="Roch Cousineau"/>
    <n v="3"/>
    <n v="7.4203168059446267E-2"/>
    <n v="750"/>
    <n v="694"/>
    <n v="56"/>
  </r>
  <r>
    <s v="PBOR00756"/>
    <s v="PIZB0004"/>
    <x v="67"/>
    <x v="3"/>
    <x v="0"/>
    <n v="130"/>
    <s v="Adrien Martin"/>
    <n v="4"/>
    <n v="0.71292752634119527"/>
    <n v="520"/>
    <n v="149"/>
    <n v="371"/>
  </r>
  <r>
    <s v="PBOR00757"/>
    <s v="PIZB0001"/>
    <x v="45"/>
    <x v="0"/>
    <x v="0"/>
    <n v="72"/>
    <s v="Albain Forestier"/>
    <n v="11"/>
    <n v="0.58850769255380553"/>
    <n v="792"/>
    <n v="326"/>
    <n v="466"/>
  </r>
  <r>
    <s v="PBOR00758"/>
    <s v="PIZB0002"/>
    <x v="77"/>
    <x v="1"/>
    <x v="1"/>
    <n v="65"/>
    <s v="Roch Cousineau"/>
    <n v="9"/>
    <n v="0.9762694306148495"/>
    <n v="585"/>
    <n v="14"/>
    <n v="571"/>
  </r>
  <r>
    <s v="PBOR00759"/>
    <s v="PIZB0003"/>
    <x v="39"/>
    <x v="2"/>
    <x v="1"/>
    <n v="250"/>
    <s v="Adrien Martin"/>
    <n v="3"/>
    <n v="0.15277079627310119"/>
    <n v="750"/>
    <n v="635"/>
    <n v="115"/>
  </r>
  <r>
    <s v="PBOR00760"/>
    <s v="PIZB0004"/>
    <x v="17"/>
    <x v="3"/>
    <x v="1"/>
    <n v="130"/>
    <s v="Albain Forestier"/>
    <n v="3"/>
    <n v="0.81923134594239866"/>
    <n v="390"/>
    <n v="70"/>
    <n v="320"/>
  </r>
  <r>
    <s v="PBOR00761"/>
    <s v="PIZB0005"/>
    <x v="74"/>
    <x v="4"/>
    <x v="1"/>
    <n v="60"/>
    <s v="Roch Cousineau"/>
    <n v="13"/>
    <n v="0.48823824607017208"/>
    <n v="780"/>
    <n v="399"/>
    <n v="381"/>
  </r>
  <r>
    <s v="PBOR00762"/>
    <s v="PIZB0001"/>
    <x v="26"/>
    <x v="0"/>
    <x v="1"/>
    <n v="72"/>
    <s v="Adrien Martin"/>
    <n v="12"/>
    <n v="0.38386171999087559"/>
    <n v="864"/>
    <n v="532"/>
    <n v="332"/>
  </r>
  <r>
    <s v="PBOR00763"/>
    <s v="PIZB0002"/>
    <x v="48"/>
    <x v="1"/>
    <x v="1"/>
    <n v="65"/>
    <s v="Albain Forestier"/>
    <n v="5"/>
    <n v="0.79690900645826079"/>
    <n v="325"/>
    <n v="66"/>
    <n v="259"/>
  </r>
  <r>
    <s v="PBOR00764"/>
    <s v="PIZB0003"/>
    <x v="58"/>
    <x v="2"/>
    <x v="0"/>
    <n v="250"/>
    <s v="Roch Cousineau"/>
    <n v="3"/>
    <n v="0.97832209619624355"/>
    <n v="750"/>
    <n v="16"/>
    <n v="734"/>
  </r>
  <r>
    <s v="PBOR00765"/>
    <s v="PIZB0004"/>
    <x v="74"/>
    <x v="3"/>
    <x v="1"/>
    <n v="130"/>
    <s v="Adrien Martin"/>
    <n v="5"/>
    <n v="0.51613931112992162"/>
    <n v="650"/>
    <n v="315"/>
    <n v="335"/>
  </r>
  <r>
    <s v="PBOR00766"/>
    <s v="PIZB0001"/>
    <x v="50"/>
    <x v="0"/>
    <x v="0"/>
    <n v="72"/>
    <s v="Albain Forestier"/>
    <n v="8"/>
    <n v="0.55276054471158798"/>
    <n v="576"/>
    <n v="258"/>
    <n v="318"/>
  </r>
  <r>
    <s v="PBOR00767"/>
    <s v="PIZB0002"/>
    <x v="49"/>
    <x v="1"/>
    <x v="1"/>
    <n v="65"/>
    <s v="Roch Cousineau"/>
    <n v="4"/>
    <n v="0.47262876695923239"/>
    <n v="260"/>
    <n v="137"/>
    <n v="123"/>
  </r>
  <r>
    <s v="PBOR00768"/>
    <s v="PIZB0003"/>
    <x v="46"/>
    <x v="2"/>
    <x v="0"/>
    <n v="250"/>
    <s v="Adrien Martin"/>
    <n v="3"/>
    <n v="0.55754316547451133"/>
    <n v="750"/>
    <n v="332"/>
    <n v="418"/>
  </r>
  <r>
    <s v="PBOR00769"/>
    <s v="PIZB0004"/>
    <x v="38"/>
    <x v="3"/>
    <x v="1"/>
    <n v="130"/>
    <s v="Albain Forestier"/>
    <n v="7"/>
    <n v="6.9780038654837173E-2"/>
    <n v="910"/>
    <n v="847"/>
    <n v="63"/>
  </r>
  <r>
    <s v="PBOR00770"/>
    <s v="PIZB0005"/>
    <x v="80"/>
    <x v="4"/>
    <x v="0"/>
    <n v="60"/>
    <s v="Roch Cousineau"/>
    <n v="7"/>
    <n v="0.32821562852364561"/>
    <n v="420"/>
    <n v="282"/>
    <n v="138"/>
  </r>
  <r>
    <s v="PBOR00771"/>
    <s v="PIZB0006"/>
    <x v="42"/>
    <x v="5"/>
    <x v="1"/>
    <n v="95"/>
    <s v="Adrien Martin"/>
    <n v="7"/>
    <n v="0.19372099751360428"/>
    <n v="665"/>
    <n v="536"/>
    <n v="129"/>
  </r>
  <r>
    <s v="PBOR00772"/>
    <s v="PIZB0001"/>
    <x v="79"/>
    <x v="0"/>
    <x v="0"/>
    <n v="72"/>
    <s v="Albain Forestier"/>
    <n v="5"/>
    <n v="0.87984246249768705"/>
    <n v="360"/>
    <n v="43"/>
    <n v="317"/>
  </r>
  <r>
    <s v="PBOR00773"/>
    <s v="PIZB0002"/>
    <x v="46"/>
    <x v="1"/>
    <x v="1"/>
    <n v="65"/>
    <s v="Roch Cousineau"/>
    <n v="6"/>
    <n v="3.3839628909002828E-2"/>
    <n v="390"/>
    <n v="377"/>
    <n v="13"/>
  </r>
  <r>
    <s v="PBOR00774"/>
    <s v="PIZB0003"/>
    <x v="42"/>
    <x v="2"/>
    <x v="0"/>
    <n v="250"/>
    <s v="Adrien Martin"/>
    <n v="2"/>
    <n v="0.91454194928702115"/>
    <n v="500"/>
    <n v="43"/>
    <n v="457"/>
  </r>
  <r>
    <s v="PBOR00775"/>
    <s v="PIZB0004"/>
    <x v="47"/>
    <x v="3"/>
    <x v="1"/>
    <n v="130"/>
    <s v="Albain Forestier"/>
    <n v="2"/>
    <n v="0.13085490707335168"/>
    <n v="260"/>
    <n v="226"/>
    <n v="34"/>
  </r>
  <r>
    <s v="PBOR00776"/>
    <s v="PIZB0001"/>
    <x v="47"/>
    <x v="0"/>
    <x v="0"/>
    <n v="72"/>
    <s v="Roch Cousineau"/>
    <n v="4"/>
    <n v="0.46350535913367985"/>
    <n v="288"/>
    <n v="155"/>
    <n v="133"/>
  </r>
  <r>
    <s v="PBOR00777"/>
    <s v="PIZB0002"/>
    <x v="19"/>
    <x v="1"/>
    <x v="1"/>
    <n v="65"/>
    <s v="Adrien Martin"/>
    <n v="10"/>
    <n v="0.15014244248701603"/>
    <n v="650"/>
    <n v="552"/>
    <n v="98"/>
  </r>
  <r>
    <s v="PBOR00778"/>
    <s v="PIZB0003"/>
    <x v="80"/>
    <x v="2"/>
    <x v="0"/>
    <n v="250"/>
    <s v="Albain Forestier"/>
    <n v="1"/>
    <n v="0.55316601764186457"/>
    <n v="250"/>
    <n v="112"/>
    <n v="138"/>
  </r>
  <r>
    <s v="PBOR00779"/>
    <s v="PIZB0004"/>
    <x v="54"/>
    <x v="0"/>
    <x v="1"/>
    <n v="72"/>
    <s v="Roch Cousineau"/>
    <n v="12"/>
    <n v="0.73445840988407507"/>
    <n v="864"/>
    <n v="229"/>
    <n v="635"/>
  </r>
  <r>
    <s v="PBOR00780"/>
    <s v="PIZB0001"/>
    <x v="43"/>
    <x v="1"/>
    <x v="0"/>
    <n v="65"/>
    <s v="Roch Cousineau"/>
    <n v="11"/>
    <n v="0.87994816018637179"/>
    <n v="715"/>
    <n v="86"/>
    <n v="629"/>
  </r>
  <r>
    <s v="PBOR00781"/>
    <s v="PIZB0002"/>
    <x v="81"/>
    <x v="2"/>
    <x v="1"/>
    <n v="250"/>
    <s v="Adrien Martin"/>
    <n v="2"/>
    <n v="0.18900224134488353"/>
    <n v="500"/>
    <n v="405"/>
    <n v="95"/>
  </r>
  <r>
    <s v="PBOR00782"/>
    <s v="PIZB0003"/>
    <x v="48"/>
    <x v="3"/>
    <x v="1"/>
    <n v="130"/>
    <s v="Albain Forestier"/>
    <n v="7"/>
    <n v="0.32004893997937511"/>
    <n v="910"/>
    <n v="619"/>
    <n v="291"/>
  </r>
  <r>
    <s v="PBOR00783"/>
    <s v="PIZB0004"/>
    <x v="37"/>
    <x v="0"/>
    <x v="1"/>
    <n v="72"/>
    <s v="Roch Cousineau"/>
    <n v="6"/>
    <n v="0.94626846573601231"/>
    <n v="432"/>
    <n v="23"/>
    <n v="409"/>
  </r>
  <r>
    <s v="PBOR00784"/>
    <s v="PIZB0001"/>
    <x v="66"/>
    <x v="1"/>
    <x v="1"/>
    <n v="65"/>
    <s v="Adrien Martin"/>
    <n v="4"/>
    <n v="0.94841233228193533"/>
    <n v="260"/>
    <n v="13"/>
    <n v="247"/>
  </r>
  <r>
    <s v="PBOR00785"/>
    <s v="PIZB0002"/>
    <x v="63"/>
    <x v="2"/>
    <x v="1"/>
    <n v="250"/>
    <s v="Albain Forestier"/>
    <n v="2"/>
    <n v="0.66085098382820606"/>
    <n v="500"/>
    <n v="170"/>
    <n v="330"/>
  </r>
  <r>
    <s v="PBOR00786"/>
    <s v="PIZB0003"/>
    <x v="39"/>
    <x v="3"/>
    <x v="0"/>
    <n v="130"/>
    <s v="Roch Cousineau"/>
    <n v="4"/>
    <n v="0.97830792832188052"/>
    <n v="520"/>
    <n v="11"/>
    <n v="509"/>
  </r>
  <r>
    <s v="PBOR00787"/>
    <s v="PIZB0004"/>
    <x v="42"/>
    <x v="4"/>
    <x v="1"/>
    <n v="60"/>
    <s v="Adrien Martin"/>
    <n v="8"/>
    <n v="0.49838699661738939"/>
    <n v="480"/>
    <n v="241"/>
    <n v="239"/>
  </r>
  <r>
    <s v="PBOR00788"/>
    <s v="PIZB0005"/>
    <x v="30"/>
    <x v="0"/>
    <x v="0"/>
    <n v="72"/>
    <s v="Albain Forestier"/>
    <n v="4"/>
    <n v="0.1912447315609177"/>
    <n v="288"/>
    <n v="233"/>
    <n v="55"/>
  </r>
  <r>
    <s v="PBOR00789"/>
    <s v="PIZB0001"/>
    <x v="66"/>
    <x v="1"/>
    <x v="1"/>
    <n v="65"/>
    <s v="Roch Cousineau"/>
    <n v="5"/>
    <n v="0.95403920016628885"/>
    <n v="325"/>
    <n v="15"/>
    <n v="310"/>
  </r>
  <r>
    <s v="PBOR00790"/>
    <s v="PIZB0002"/>
    <x v="42"/>
    <x v="2"/>
    <x v="0"/>
    <n v="250"/>
    <s v="Adrien Martin"/>
    <n v="3"/>
    <n v="0.49182929566025879"/>
    <n v="750"/>
    <n v="381"/>
    <n v="369"/>
  </r>
  <r>
    <s v="PBOR00791"/>
    <s v="PIZB0003"/>
    <x v="83"/>
    <x v="3"/>
    <x v="1"/>
    <n v="130"/>
    <s v="Albain Forestier"/>
    <n v="4"/>
    <n v="3.6439891595072882E-2"/>
    <n v="520"/>
    <n v="501"/>
    <n v="19"/>
  </r>
  <r>
    <s v="PBOR00792"/>
    <s v="PIZB0004"/>
    <x v="79"/>
    <x v="0"/>
    <x v="0"/>
    <n v="72"/>
    <s v="Roch Cousineau"/>
    <n v="5"/>
    <n v="0.60394721718303335"/>
    <n v="360"/>
    <n v="143"/>
    <n v="217"/>
  </r>
  <r>
    <s v="PBOR00793"/>
    <s v="PIZB0001"/>
    <x v="70"/>
    <x v="1"/>
    <x v="1"/>
    <n v="65"/>
    <s v="Adrien Martin"/>
    <n v="7"/>
    <n v="0.2680593233002968"/>
    <n v="455"/>
    <n v="333"/>
    <n v="122"/>
  </r>
  <r>
    <s v="PBOR00794"/>
    <s v="PIZB0002"/>
    <x v="55"/>
    <x v="2"/>
    <x v="0"/>
    <n v="250"/>
    <s v="Albain Forestier"/>
    <n v="1"/>
    <n v="0.78037694447151729"/>
    <n v="250"/>
    <n v="55"/>
    <n v="195"/>
  </r>
  <r>
    <s v="PBOR00795"/>
    <s v="PIZB0003"/>
    <x v="51"/>
    <x v="3"/>
    <x v="1"/>
    <n v="130"/>
    <s v="Roch Cousineau"/>
    <n v="6"/>
    <n v="0.29345647803344277"/>
    <n v="780"/>
    <n v="551"/>
    <n v="229"/>
  </r>
  <r>
    <s v="PBOR00796"/>
    <s v="PIZB0004"/>
    <x v="77"/>
    <x v="4"/>
    <x v="0"/>
    <n v="60"/>
    <s v="Adrien Martin"/>
    <n v="13"/>
    <n v="0.12009987739439543"/>
    <n v="780"/>
    <n v="686"/>
    <n v="94"/>
  </r>
  <r>
    <s v="PBOR00797"/>
    <s v="PIZB0005"/>
    <x v="30"/>
    <x v="5"/>
    <x v="1"/>
    <n v="95"/>
    <s v="Albain Forestier"/>
    <n v="6"/>
    <n v="0.98379751973919416"/>
    <n v="570"/>
    <n v="9"/>
    <n v="561"/>
  </r>
  <r>
    <s v="PBOR00798"/>
    <s v="PIZB0006"/>
    <x v="70"/>
    <x v="0"/>
    <x v="0"/>
    <n v="72"/>
    <s v="Roch Cousineau"/>
    <n v="12"/>
    <n v="9.2078345014933394E-2"/>
    <n v="864"/>
    <n v="784"/>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0CA5D-A661-40C7-97CC-03B05F9B536C}"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M76:N16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 fld="9" subtotal="count" baseField="10" baseItem="165" numFmtId="2"/>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FFE2B0-D6A9-4A99-994F-6372879A4925}"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M14:N9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Amount" fld="3" subtotal="average" baseField="6" baseItem="165"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2FFF4EC-4C09-4C0E-8579-222ACD61BD47}"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B15:C99"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6" baseItem="165"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0DF7085-9D25-4782-8BDF-BCD81A008581}"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Size">
  <location ref="B147:D153"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4"/>
    <dataField name="Average of Amount in Sales" fld="3" subtotal="average" baseField="1" baseItem="0" numFmtId="165"/>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2AA1EED-4FF7-4BE5-831F-3B09CFF7D7A8}"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49:G129"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0">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i t="grand">
      <x/>
    </i>
  </rowItems>
  <colItems count="1">
    <i/>
  </colItems>
  <dataFields count="1">
    <dataField name="Count of Avg Discount" fld="11" subtotal="count" baseField="12" baseItem="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E4F0332-DDEF-484A-99B9-E8CA59DD37B9}"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1:D38" firstHeaderRow="0"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h="1" x="0"/>
        <item x="1"/>
        <item t="default"/>
      </items>
    </pivotField>
    <pivotField showAll="0"/>
    <pivotField showAll="0"/>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2"/>
  </colFields>
  <colItems count="2">
    <i>
      <x/>
    </i>
    <i i="1">
      <x v="1"/>
    </i>
  </colItems>
  <dataFields count="2">
    <dataField name="Sum of Revenue-Aft" fld="10" baseField="0" baseItem="0"/>
    <dataField name="Count of Revenue-Aft2" fld="10" subtotal="count" baseField="3"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9974A9E-F97B-44AE-A3D5-FD23D6FDA019}"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5:B26"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vg Discount" fld="11"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3F78E97-572A-4D69-808E-A14096A8DA7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8:B19"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10"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93958E7-AE96-4DCF-A228-037A6D15596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1:B22"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Revenue" fld="10" subtotal="average"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73A821E-CCF3-45B9-8579-69DE43F6AD0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5:B16"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10"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2237A42-C630-4419-B359-748020CF4E09}" name="PivotTable8"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K48:Q129" firstHeaderRow="1" firstDataRow="2"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Col" showAll="0">
      <items count="7">
        <item x="5"/>
        <item x="1"/>
        <item x="2"/>
        <item x="3"/>
        <item x="4"/>
        <item x="0"/>
        <item t="default"/>
      </items>
    </pivotField>
    <pivotField showAll="0">
      <items count="3">
        <item h="1" x="0"/>
        <item x="1"/>
        <item t="default"/>
      </items>
    </pivotField>
    <pivotField showAll="0"/>
    <pivotField showAll="0"/>
    <pivotField showAll="0"/>
    <pivotField numFmtId="9" showAll="0"/>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0">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i t="grand">
      <x/>
    </i>
  </rowItems>
  <colFields count="1">
    <field x="3"/>
  </colFields>
  <colItems count="6">
    <i>
      <x/>
    </i>
    <i>
      <x v="1"/>
    </i>
    <i>
      <x v="2"/>
    </i>
    <i>
      <x v="3"/>
    </i>
    <i>
      <x v="4"/>
    </i>
    <i>
      <x v="5"/>
    </i>
  </colItems>
  <dataFields count="1">
    <dataField name="Sum of Avg Discount" fld="11" baseField="12" baseItem="165"/>
  </dataFields>
  <chartFormats count="12">
    <chartFormat chart="1" format="6" series="1">
      <pivotArea type="data" outline="0" fieldPosition="0">
        <references count="2">
          <reference field="4294967294" count="1" selected="0">
            <x v="0"/>
          </reference>
          <reference field="3" count="1" selected="0">
            <x v="0"/>
          </reference>
        </references>
      </pivotArea>
    </chartFormat>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2"/>
          </reference>
        </references>
      </pivotArea>
    </chartFormat>
    <chartFormat chart="1" format="9" series="1">
      <pivotArea type="data" outline="0" fieldPosition="0">
        <references count="2">
          <reference field="4294967294" count="1" selected="0">
            <x v="0"/>
          </reference>
          <reference field="3" count="1" selected="0">
            <x v="3"/>
          </reference>
        </references>
      </pivotArea>
    </chartFormat>
    <chartFormat chart="1" format="10" series="1">
      <pivotArea type="data" outline="0" fieldPosition="0">
        <references count="2">
          <reference field="4294967294" count="1" selected="0">
            <x v="0"/>
          </reference>
          <reference field="3" count="1" selected="0">
            <x v="4"/>
          </reference>
        </references>
      </pivotArea>
    </chartFormat>
    <chartFormat chart="1" format="11" series="1">
      <pivotArea type="data" outline="0" fieldPosition="0">
        <references count="2">
          <reference field="4294967294" count="1" selected="0">
            <x v="0"/>
          </reference>
          <reference field="3" count="1" selected="0">
            <x v="5"/>
          </reference>
        </references>
      </pivotArea>
    </chartFormat>
    <chartFormat chart="2" format="12" series="1">
      <pivotArea type="data" outline="0" fieldPosition="0">
        <references count="2">
          <reference field="4294967294" count="1" selected="0">
            <x v="0"/>
          </reference>
          <reference field="3" count="1" selected="0">
            <x v="0"/>
          </reference>
        </references>
      </pivotArea>
    </chartFormat>
    <chartFormat chart="2" format="13" series="1">
      <pivotArea type="data" outline="0" fieldPosition="0">
        <references count="2">
          <reference field="4294967294" count="1" selected="0">
            <x v="0"/>
          </reference>
          <reference field="3" count="1" selected="0">
            <x v="1"/>
          </reference>
        </references>
      </pivotArea>
    </chartFormat>
    <chartFormat chart="2" format="14" series="1">
      <pivotArea type="data" outline="0" fieldPosition="0">
        <references count="2">
          <reference field="4294967294" count="1" selected="0">
            <x v="0"/>
          </reference>
          <reference field="3" count="1" selected="0">
            <x v="2"/>
          </reference>
        </references>
      </pivotArea>
    </chartFormat>
    <chartFormat chart="2" format="15" series="1">
      <pivotArea type="data" outline="0" fieldPosition="0">
        <references count="2">
          <reference field="4294967294" count="1" selected="0">
            <x v="0"/>
          </reference>
          <reference field="3" count="1" selected="0">
            <x v="3"/>
          </reference>
        </references>
      </pivotArea>
    </chartFormat>
    <chartFormat chart="2" format="16" series="1">
      <pivotArea type="data" outline="0" fieldPosition="0">
        <references count="2">
          <reference field="4294967294" count="1" selected="0">
            <x v="0"/>
          </reference>
          <reference field="3" count="1" selected="0">
            <x v="4"/>
          </reference>
        </references>
      </pivotArea>
    </chartFormat>
    <chartFormat chart="2"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7E1030-E203-4A9A-AE77-6EAA27BAA38B}"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10:B1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ustomer-Satis" fld="9" subtotal="average" baseField="8"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8F2C7FB-2D84-4365-B041-2F884DE0FEBC}"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9:C129"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0">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i t="grand">
      <x/>
    </i>
  </rowItems>
  <colItems count="1">
    <i/>
  </colItems>
  <dataFields count="1">
    <dataField name="Count of Avg Discount" fld="11" subtotal="count" baseField="12" baseItem="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44B939-A3A8-4AC7-BAF3-A379CF894477}"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61:B6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ustomer -Satis" fld="9" subtotal="average" baseField="5"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01EB77-6BD9-4325-9F08-4BE8C4C178B5}"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76:B16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ustomer -Satis" fld="9" subtotal="average" baseField="5"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CFC022-DF99-4351-B31C-EC86D8095085}" name="PivotTable8"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M42:N4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axis="axisRow"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2">
    <i>
      <x/>
    </i>
    <i>
      <x v="1"/>
    </i>
  </rowItems>
  <colItems count="1">
    <i/>
  </colItems>
  <dataFields count="1">
    <dataField name="No of Interaction" fld="9" subtotal="count" baseField="8" baseItem="0"/>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DCE0A3-4B88-4DDF-8BC7-5E22C89F43DF}"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28:B31"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3A57B2-6CDF-40DD-AD3F-369A43B1FFE4}"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Contact Type">
  <location ref="A46:B4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A53980-3968-4248-BC42-727821A57738}"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Size">
  <location ref="B134:C13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Count of Sales" fld="3" subtotal="count" baseField="3" baseItem="1"/>
  </dataFields>
  <chartFormats count="10">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3" count="1" selected="0">
            <x v="1"/>
          </reference>
        </references>
      </pivotArea>
    </chartFormat>
    <chartFormat chart="7" format="18">
      <pivotArea type="data" outline="0" fieldPosition="0">
        <references count="2">
          <reference field="4294967294" count="1" selected="0">
            <x v="0"/>
          </reference>
          <reference field="3" count="1" selected="0">
            <x v="2"/>
          </reference>
        </references>
      </pivotArea>
    </chartFormat>
    <chartFormat chart="7" format="19">
      <pivotArea type="data" outline="0" fieldPosition="0">
        <references count="2">
          <reference field="4294967294" count="1" selected="0">
            <x v="0"/>
          </reference>
          <reference field="3" count="1" selected="0">
            <x v="3"/>
          </reference>
        </references>
      </pivotArea>
    </chartFormat>
    <chartFormat chart="7" format="2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B765D5-8EF5-4FB2-8E04-75F227F88CEB}"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Size">
  <location ref="B114:C11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925C1315-2296-4965-BD56-17D01E3E6ECF}" sourceName="Is It for an Order ?">
  <pivotTables>
    <pivotTable tabId="9" name="PivotTable1"/>
    <pivotTable tabId="9" name="PivotTable2"/>
    <pivotTable tabId="9" name="PivotTable3"/>
    <pivotTable tabId="9" name="PivotTable4"/>
    <pivotTable tabId="9" name="PivotTable5"/>
    <pivotTable tabId="9" name="PivotTable7"/>
    <pivotTable tabId="9" name="PivotTable8"/>
  </pivotTables>
  <data>
    <tabular pivotCacheId="209502254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56B4B2-7DFE-48EB-8A81-8F6BC28C9081}" sourceName="Region">
  <pivotTables>
    <pivotTable tabId="12" name="PivotTable3"/>
    <pivotTable tabId="12" name="PivotTable1"/>
    <pivotTable tabId="12" name="PivotTable2"/>
    <pivotTable tabId="12" name="PivotTable4"/>
    <pivotTable tabId="12" name="PivotTable5"/>
  </pivotTables>
  <data>
    <tabular pivotCacheId="2005905263">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794521F0-6FBC-4F2B-AE41-C073A043171E}" sourceName="Order Type">
  <pivotTables>
    <pivotTable tabId="14" name="PivotTable5"/>
    <pivotTable tabId="14" name="PivotTable1"/>
    <pivotTable tabId="14" name="PivotTable2"/>
    <pivotTable tabId="14" name="PivotTable3"/>
    <pivotTable tabId="14" name="PivotTable4"/>
    <pivotTable tabId="14" name="PivotTable6"/>
    <pivotTable tabId="14" name="PivotTable7"/>
    <pivotTable tabId="14" name="PivotTable8"/>
  </pivotTables>
  <data>
    <tabular pivotCacheId="163873654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956185F0-1942-4E22-8C7F-178393813C2A}" cache="Slicer_Is_It_for_an_Order_?" caption="Is It for an Order ?" columnCount="2" style="SlicerStyleLight1" rowHeight="43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2AC9F6B-27AB-4A11-896A-D2A91AEC9445}" cache="Slicer_Region" caption="Region" columnCount="4" style="SlicerStyleLight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C229DB65-F4EA-46AA-AC45-B3934936260A}" cache="Slicer_Order_Type" caption="Order Type" columnCount="2"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9" tableBorderDxfId="8">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7"/>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6"/>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L795" totalsRowShown="0">
  <autoFilter ref="A1:L795" xr:uid="{115CC47A-0580-46C0-9EAA-224BAD81DF34}"/>
  <tableColumns count="12">
    <tableColumn id="1" xr3:uid="{CEBFDD22-B1E3-43DF-BEA7-30B519BF2E32}" name="Order ID"/>
    <tableColumn id="2" xr3:uid="{2A318567-0528-4608-9FA3-F9CAEC00CFAD}" name="Product ID"/>
    <tableColumn id="3" xr3:uid="{C39A216F-D00E-4EB9-8CA5-A50CC5275B26}" name="Sale Date" dataDxfId="5"/>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4"/>
    <tableColumn id="9" xr3:uid="{C9CD15F4-319D-434D-BD43-0E11DFD65D1E}" name="Discount" dataDxfId="3">
      <calculatedColumnFormula>RAND()</calculatedColumnFormula>
    </tableColumn>
    <tableColumn id="10" xr3:uid="{D88770A5-602B-41BD-95D2-D6B243453CAA}" name="Revenue-Bef" dataDxfId="2">
      <calculatedColumnFormula>Table3[[#This Row],[Price of One Product]]*Table3[[#This Row],[No of Products in one Sale]]</calculatedColumnFormula>
    </tableColumn>
    <tableColumn id="11" xr3:uid="{9EB7C00C-D502-4DD3-8115-48A506605867}" name="Revenue-Aft" dataDxfId="1">
      <calculatedColumnFormula>ROUND(Table3[[#This Row],[Revenue-Bef]]-(Table3[[#This Row],[Revenue-Bef]]*Table3[[#This Row],[Discount]]),0)</calculatedColumnFormula>
    </tableColumn>
    <tableColumn id="12" xr3:uid="{A3253A83-8B30-47B6-B853-F11BE6372AEB}" name="Avg Discount" dataDxfId="0">
      <calculatedColumnFormula>Table3[[#This Row],[Revenue-Bef]]-Table3[[#This Row],[Revenue-Aft]]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D0545EB7-1859-4402-B539-F1E34D386883}" sourceName="Contact Date">
  <pivotTables>
    <pivotTable tabId="9" name="PivotTable1"/>
    <pivotTable tabId="9" name="PivotTable2"/>
    <pivotTable tabId="9" name="PivotTable3"/>
    <pivotTable tabId="9" name="PivotTable4"/>
    <pivotTable tabId="9" name="PivotTable5"/>
    <pivotTable tabId="9" name="PivotTable7"/>
    <pivotTable tabId="9" name="PivotTable8"/>
  </pivotTables>
  <state minimalRefreshVersion="6" lastRefreshVersion="6" pivotCacheId="2095022546"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EB7193EC-85D5-4F96-B7D2-9C6932B364C5}" cache="NativeTimeline_Contact_Date" caption="Contact Date" level="2" selectionLevel="2" scrollPosition="2022-01-09T00:00:00"/>
</timeline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abSelected="1" zoomScale="83" zoomScaleNormal="85" workbookViewId="0">
      <selection activeCell="D32" sqref="D32"/>
    </sheetView>
  </sheetViews>
  <sheetFormatPr defaultRowHeight="14.4" x14ac:dyDescent="0.3"/>
  <cols>
    <col min="1" max="1" width="55.88671875" customWidth="1"/>
    <col min="4" max="4" width="102.441406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41ED3-B010-470C-96C6-CE543CF1E885}">
  <dimension ref="A1:AU113"/>
  <sheetViews>
    <sheetView showGridLines="0" topLeftCell="A12" zoomScale="42" zoomScaleNormal="40" workbookViewId="0">
      <selection activeCell="AE28" sqref="AE28"/>
    </sheetView>
  </sheetViews>
  <sheetFormatPr defaultRowHeight="14.4" x14ac:dyDescent="0.3"/>
  <sheetData>
    <row r="1" spans="1:47" x14ac:dyDescent="0.3">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row>
    <row r="2" spans="1:47" x14ac:dyDescent="0.3">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row>
    <row r="3" spans="1:47" x14ac:dyDescent="0.3">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row>
    <row r="4" spans="1:47" x14ac:dyDescent="0.3">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row>
    <row r="5" spans="1:47" x14ac:dyDescent="0.3">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row>
    <row r="6" spans="1:47" x14ac:dyDescent="0.3">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row>
    <row r="7" spans="1:47" x14ac:dyDescent="0.3">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row>
    <row r="8" spans="1:47" x14ac:dyDescent="0.3">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row>
    <row r="9" spans="1:47" x14ac:dyDescent="0.3">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row>
    <row r="10" spans="1:47" x14ac:dyDescent="0.3">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row>
    <row r="11" spans="1:47" x14ac:dyDescent="0.3">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row>
    <row r="12" spans="1:47" x14ac:dyDescent="0.3">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row>
    <row r="13" spans="1:47" x14ac:dyDescent="0.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row>
    <row r="14" spans="1:47" x14ac:dyDescent="0.3">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row>
    <row r="15" spans="1:47" x14ac:dyDescent="0.3">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row>
    <row r="16" spans="1:47" x14ac:dyDescent="0.3">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row>
    <row r="17" spans="1:47" x14ac:dyDescent="0.3">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row>
    <row r="18" spans="1:47" x14ac:dyDescent="0.3">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row>
    <row r="19" spans="1:47" x14ac:dyDescent="0.3">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row>
    <row r="20" spans="1:47" x14ac:dyDescent="0.3">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row>
    <row r="21" spans="1:47" x14ac:dyDescent="0.3">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row>
    <row r="22" spans="1:47" x14ac:dyDescent="0.3">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row>
    <row r="23" spans="1:47" x14ac:dyDescent="0.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row>
    <row r="24" spans="1:47" x14ac:dyDescent="0.3">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row>
    <row r="25" spans="1:47" x14ac:dyDescent="0.3">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row>
    <row r="26" spans="1:47" x14ac:dyDescent="0.3">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row>
    <row r="27" spans="1:47" x14ac:dyDescent="0.3">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row>
    <row r="28" spans="1:47" x14ac:dyDescent="0.3">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row>
    <row r="29" spans="1:47" x14ac:dyDescent="0.3">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row>
    <row r="30" spans="1:47" x14ac:dyDescent="0.3">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row>
    <row r="31" spans="1:47" x14ac:dyDescent="0.3">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row>
    <row r="32" spans="1:47" x14ac:dyDescent="0.3">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row>
    <row r="33" spans="1:47" x14ac:dyDescent="0.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row>
    <row r="34" spans="1:47" x14ac:dyDescent="0.3">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row>
    <row r="35" spans="1:47" x14ac:dyDescent="0.3">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row>
    <row r="36" spans="1:47" x14ac:dyDescent="0.3">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row>
    <row r="37" spans="1:47" x14ac:dyDescent="0.3">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row>
    <row r="38" spans="1:47" x14ac:dyDescent="0.3">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row>
    <row r="39" spans="1:47" x14ac:dyDescent="0.3">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row>
    <row r="40" spans="1:47" x14ac:dyDescent="0.3">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row>
    <row r="41" spans="1:47" x14ac:dyDescent="0.3">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row>
    <row r="42" spans="1:47" x14ac:dyDescent="0.3">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row>
    <row r="43" spans="1:47" x14ac:dyDescent="0.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row>
    <row r="44" spans="1:47" x14ac:dyDescent="0.3">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row>
    <row r="45" spans="1:47" x14ac:dyDescent="0.3">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row>
    <row r="46" spans="1:47" x14ac:dyDescent="0.3">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row>
    <row r="47" spans="1:47" x14ac:dyDescent="0.3">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row>
    <row r="48" spans="1:47" x14ac:dyDescent="0.3">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row>
    <row r="49" spans="1:47" x14ac:dyDescent="0.3">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row>
    <row r="50" spans="1:47" x14ac:dyDescent="0.3">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row>
    <row r="51" spans="1:47" x14ac:dyDescent="0.3">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row>
    <row r="52" spans="1:47" x14ac:dyDescent="0.3">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row>
    <row r="53" spans="1:47" x14ac:dyDescent="0.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row>
    <row r="54" spans="1:47" x14ac:dyDescent="0.3">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row>
    <row r="55" spans="1:47" x14ac:dyDescent="0.3">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row>
    <row r="56" spans="1:47" x14ac:dyDescent="0.3">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row>
    <row r="57" spans="1:47" x14ac:dyDescent="0.3">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row>
    <row r="58" spans="1:47" x14ac:dyDescent="0.3">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row>
    <row r="59" spans="1:47" x14ac:dyDescent="0.3">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row>
    <row r="60" spans="1:47" x14ac:dyDescent="0.3">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row>
    <row r="61" spans="1:47" x14ac:dyDescent="0.3">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row>
    <row r="62" spans="1:47" x14ac:dyDescent="0.3">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row>
    <row r="63" spans="1:47" x14ac:dyDescent="0.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row>
    <row r="64" spans="1:47" x14ac:dyDescent="0.3">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row>
    <row r="65" spans="1:47" x14ac:dyDescent="0.3">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row>
    <row r="66" spans="1:47" x14ac:dyDescent="0.3">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row>
    <row r="67" spans="1:47" x14ac:dyDescent="0.3">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row>
    <row r="68" spans="1:47" x14ac:dyDescent="0.3">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row>
    <row r="69" spans="1:47" x14ac:dyDescent="0.3">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row>
    <row r="70" spans="1:47" x14ac:dyDescent="0.3">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row>
    <row r="71" spans="1:47" x14ac:dyDescent="0.3">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row>
    <row r="72" spans="1:47" x14ac:dyDescent="0.3">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row>
    <row r="73" spans="1:47" x14ac:dyDescent="0.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row>
    <row r="74" spans="1:47" x14ac:dyDescent="0.3">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row>
    <row r="75" spans="1:47" x14ac:dyDescent="0.3">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row>
    <row r="76" spans="1:47" x14ac:dyDescent="0.3">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row>
    <row r="77" spans="1:47" x14ac:dyDescent="0.3">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row>
    <row r="78" spans="1:47" x14ac:dyDescent="0.3">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row>
    <row r="79" spans="1:47" x14ac:dyDescent="0.3">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row>
    <row r="80" spans="1:47" x14ac:dyDescent="0.3">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row>
    <row r="81" spans="1:47" x14ac:dyDescent="0.3">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row>
    <row r="82" spans="1:47" x14ac:dyDescent="0.3">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row>
    <row r="83" spans="1:47" x14ac:dyDescent="0.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row>
    <row r="84" spans="1:47" x14ac:dyDescent="0.3">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row>
    <row r="85" spans="1:47" x14ac:dyDescent="0.3">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row>
    <row r="86" spans="1:47" x14ac:dyDescent="0.3">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row>
    <row r="87" spans="1:47" x14ac:dyDescent="0.3">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row>
    <row r="88" spans="1:47" x14ac:dyDescent="0.3">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row>
    <row r="89" spans="1:47" x14ac:dyDescent="0.3">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row>
    <row r="90" spans="1:47" x14ac:dyDescent="0.3">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row>
    <row r="91" spans="1:47" x14ac:dyDescent="0.3">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row>
    <row r="92" spans="1:47" x14ac:dyDescent="0.3">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row>
    <row r="93" spans="1:47" x14ac:dyDescent="0.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row>
    <row r="94" spans="1:47" x14ac:dyDescent="0.3">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row>
    <row r="95" spans="1:47" x14ac:dyDescent="0.3">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row>
    <row r="96" spans="1:47" x14ac:dyDescent="0.3">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row>
    <row r="97" spans="1:47" x14ac:dyDescent="0.3">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row>
    <row r="98" spans="1:47" x14ac:dyDescent="0.3">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row>
    <row r="99" spans="1:47" x14ac:dyDescent="0.3">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row>
    <row r="100" spans="1:47" x14ac:dyDescent="0.3">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row>
    <row r="101" spans="1:47" x14ac:dyDescent="0.3">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row>
    <row r="102" spans="1:47" x14ac:dyDescent="0.3">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row>
    <row r="103" spans="1:47" x14ac:dyDescent="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row>
    <row r="104" spans="1:47" x14ac:dyDescent="0.3">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row>
    <row r="105" spans="1:47" x14ac:dyDescent="0.3">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row>
    <row r="106" spans="1:47" x14ac:dyDescent="0.3">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row>
    <row r="107" spans="1:47" x14ac:dyDescent="0.3">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row>
    <row r="108" spans="1:47" x14ac:dyDescent="0.3">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row>
    <row r="109" spans="1:47" x14ac:dyDescent="0.3">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row>
    <row r="110" spans="1:47" x14ac:dyDescent="0.3">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row>
    <row r="111" spans="1:47" x14ac:dyDescent="0.3">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row>
    <row r="112" spans="1:47" x14ac:dyDescent="0.3">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row>
    <row r="113" spans="1:47" x14ac:dyDescent="0.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B1" zoomScale="84" zoomScaleNormal="110" workbookViewId="0">
      <selection activeCell="M29" sqref="M29"/>
    </sheetView>
  </sheetViews>
  <sheetFormatPr defaultRowHeight="14.4" x14ac:dyDescent="0.3"/>
  <cols>
    <col min="1" max="1" width="7.5546875" customWidth="1"/>
    <col min="2" max="2" width="14" customWidth="1"/>
    <col min="3" max="3" width="10.88671875" customWidth="1"/>
    <col min="4" max="4" width="20.6640625" customWidth="1"/>
    <col min="5" max="5" width="14.5546875" style="6" customWidth="1"/>
    <col min="6" max="6" width="14.6640625" customWidth="1"/>
    <col min="7" max="7" width="19" customWidth="1"/>
    <col min="8" max="8" width="10.88671875" customWidth="1"/>
    <col min="9" max="9" width="16.5546875" customWidth="1"/>
    <col min="10" max="10" width="14.5546875"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5646D-14DD-4223-BAFB-C0E903736A0D}">
  <dimension ref="A1:N160"/>
  <sheetViews>
    <sheetView zoomScale="60" zoomScaleNormal="70" workbookViewId="0">
      <selection activeCell="N42" sqref="N42"/>
    </sheetView>
  </sheetViews>
  <sheetFormatPr defaultRowHeight="14.4" x14ac:dyDescent="0.3"/>
  <cols>
    <col min="1" max="1" width="20.44140625" bestFit="1" customWidth="1"/>
    <col min="2" max="2" width="31.44140625" bestFit="1" customWidth="1"/>
    <col min="13" max="13" width="20.44140625" customWidth="1"/>
    <col min="14" max="14" width="20.6640625" customWidth="1"/>
  </cols>
  <sheetData>
    <row r="1" spans="1:2" x14ac:dyDescent="0.3">
      <c r="A1" s="8" t="s">
        <v>1673</v>
      </c>
    </row>
    <row r="2" spans="1:2" x14ac:dyDescent="0.3">
      <c r="A2" t="s">
        <v>1788</v>
      </c>
    </row>
    <row r="3" spans="1:2" x14ac:dyDescent="0.3">
      <c r="A3" t="s">
        <v>1789</v>
      </c>
    </row>
    <row r="4" spans="1:2" x14ac:dyDescent="0.3">
      <c r="A4" t="s">
        <v>1790</v>
      </c>
    </row>
    <row r="5" spans="1:2" x14ac:dyDescent="0.3">
      <c r="A5" t="s">
        <v>1791</v>
      </c>
    </row>
    <row r="6" spans="1:2" x14ac:dyDescent="0.3">
      <c r="A6" t="s">
        <v>1683</v>
      </c>
    </row>
    <row r="7" spans="1:2" x14ac:dyDescent="0.3">
      <c r="A7" t="s">
        <v>1792</v>
      </c>
    </row>
    <row r="9" spans="1:2" x14ac:dyDescent="0.3">
      <c r="A9">
        <v>1</v>
      </c>
      <c r="B9" t="s">
        <v>1675</v>
      </c>
    </row>
    <row r="10" spans="1:2" x14ac:dyDescent="0.3">
      <c r="A10" s="9" t="s">
        <v>1699</v>
      </c>
      <c r="B10" t="s">
        <v>1700</v>
      </c>
    </row>
    <row r="11" spans="1:2" x14ac:dyDescent="0.3">
      <c r="A11" s="10" t="s">
        <v>104</v>
      </c>
      <c r="B11" s="11">
        <v>7.2980392156862743</v>
      </c>
    </row>
    <row r="12" spans="1:2" x14ac:dyDescent="0.3">
      <c r="A12" s="10" t="s">
        <v>105</v>
      </c>
      <c r="B12" s="11">
        <v>6.8976377952755907</v>
      </c>
    </row>
    <row r="13" spans="1:2" x14ac:dyDescent="0.3">
      <c r="A13" s="10" t="s">
        <v>103</v>
      </c>
      <c r="B13" s="11">
        <v>6.9087719298245611</v>
      </c>
    </row>
    <row r="26" spans="1:2" x14ac:dyDescent="0.3">
      <c r="A26" t="s">
        <v>1677</v>
      </c>
    </row>
    <row r="28" spans="1:2" x14ac:dyDescent="0.3">
      <c r="A28" s="9" t="s">
        <v>1699</v>
      </c>
      <c r="B28" t="s">
        <v>1701</v>
      </c>
    </row>
    <row r="29" spans="1:2" x14ac:dyDescent="0.3">
      <c r="A29" s="10" t="s">
        <v>104</v>
      </c>
      <c r="B29" s="19">
        <v>255</v>
      </c>
    </row>
    <row r="30" spans="1:2" x14ac:dyDescent="0.3">
      <c r="A30" s="10" t="s">
        <v>105</v>
      </c>
      <c r="B30" s="19">
        <v>254</v>
      </c>
    </row>
    <row r="31" spans="1:2" x14ac:dyDescent="0.3">
      <c r="A31" s="10" t="s">
        <v>103</v>
      </c>
      <c r="B31" s="19">
        <v>285</v>
      </c>
    </row>
    <row r="40" spans="1:14" x14ac:dyDescent="0.3">
      <c r="M40" t="s">
        <v>1787</v>
      </c>
    </row>
    <row r="42" spans="1:14" x14ac:dyDescent="0.3">
      <c r="M42" s="9" t="s">
        <v>3</v>
      </c>
      <c r="N42" t="s">
        <v>1701</v>
      </c>
    </row>
    <row r="43" spans="1:14" x14ac:dyDescent="0.3">
      <c r="M43" s="10" t="s">
        <v>51</v>
      </c>
      <c r="N43" s="19">
        <v>85</v>
      </c>
    </row>
    <row r="44" spans="1:14" x14ac:dyDescent="0.3">
      <c r="A44" t="s">
        <v>1679</v>
      </c>
      <c r="M44" s="10" t="s">
        <v>49</v>
      </c>
      <c r="N44" s="19">
        <v>709</v>
      </c>
    </row>
    <row r="46" spans="1:14" x14ac:dyDescent="0.3">
      <c r="A46" s="9" t="s">
        <v>3</v>
      </c>
      <c r="B46" t="s">
        <v>1701</v>
      </c>
    </row>
    <row r="47" spans="1:14" x14ac:dyDescent="0.3">
      <c r="A47" s="10" t="s">
        <v>50</v>
      </c>
      <c r="B47" s="19">
        <v>72</v>
      </c>
    </row>
    <row r="48" spans="1:14" x14ac:dyDescent="0.3">
      <c r="A48" s="10" t="s">
        <v>47</v>
      </c>
      <c r="B48" s="19">
        <v>300</v>
      </c>
    </row>
    <row r="49" spans="1:2" x14ac:dyDescent="0.3">
      <c r="A49" s="10" t="s">
        <v>48</v>
      </c>
      <c r="B49" s="19">
        <v>422</v>
      </c>
    </row>
    <row r="59" spans="1:2" x14ac:dyDescent="0.3">
      <c r="A59" t="s">
        <v>1681</v>
      </c>
    </row>
    <row r="61" spans="1:2" x14ac:dyDescent="0.3">
      <c r="A61" s="9" t="s">
        <v>3</v>
      </c>
      <c r="B61" t="s">
        <v>1702</v>
      </c>
    </row>
    <row r="62" spans="1:2" x14ac:dyDescent="0.3">
      <c r="A62" s="10" t="s">
        <v>50</v>
      </c>
      <c r="B62" s="11">
        <v>6.625</v>
      </c>
    </row>
    <row r="63" spans="1:2" x14ac:dyDescent="0.3">
      <c r="A63" s="10" t="s">
        <v>47</v>
      </c>
      <c r="B63" s="11">
        <v>6.9133333333333331</v>
      </c>
    </row>
    <row r="64" spans="1:2" x14ac:dyDescent="0.3">
      <c r="A64" s="10" t="s">
        <v>48</v>
      </c>
      <c r="B64" s="11">
        <v>7.1824644549763033</v>
      </c>
    </row>
    <row r="74" spans="1:14" x14ac:dyDescent="0.3">
      <c r="A74" t="s">
        <v>1683</v>
      </c>
      <c r="M74" t="s">
        <v>1685</v>
      </c>
    </row>
    <row r="76" spans="1:14" x14ac:dyDescent="0.3">
      <c r="A76" s="9" t="s">
        <v>3</v>
      </c>
      <c r="B76" t="s">
        <v>1702</v>
      </c>
      <c r="M76" s="9" t="s">
        <v>3</v>
      </c>
      <c r="N76" t="s">
        <v>1701</v>
      </c>
    </row>
    <row r="77" spans="1:14" x14ac:dyDescent="0.3">
      <c r="A77" s="10" t="s">
        <v>1703</v>
      </c>
      <c r="B77" s="11">
        <v>6.5384615384615383</v>
      </c>
      <c r="M77" s="10" t="s">
        <v>1703</v>
      </c>
      <c r="N77" s="11">
        <v>13</v>
      </c>
    </row>
    <row r="78" spans="1:14" x14ac:dyDescent="0.3">
      <c r="A78" s="10" t="s">
        <v>1704</v>
      </c>
      <c r="B78" s="11">
        <v>8.0909090909090917</v>
      </c>
      <c r="M78" s="10" t="s">
        <v>1704</v>
      </c>
      <c r="N78" s="11">
        <v>11</v>
      </c>
    </row>
    <row r="79" spans="1:14" x14ac:dyDescent="0.3">
      <c r="A79" s="10" t="s">
        <v>1705</v>
      </c>
      <c r="B79" s="11">
        <v>7.333333333333333</v>
      </c>
      <c r="M79" s="10" t="s">
        <v>1705</v>
      </c>
      <c r="N79" s="11">
        <v>18</v>
      </c>
    </row>
    <row r="80" spans="1:14" x14ac:dyDescent="0.3">
      <c r="A80" s="10" t="s">
        <v>1706</v>
      </c>
      <c r="B80" s="11">
        <v>6.2857142857142856</v>
      </c>
      <c r="M80" s="10" t="s">
        <v>1706</v>
      </c>
      <c r="N80" s="11">
        <v>7</v>
      </c>
    </row>
    <row r="81" spans="1:14" x14ac:dyDescent="0.3">
      <c r="A81" s="10" t="s">
        <v>1707</v>
      </c>
      <c r="B81" s="11">
        <v>8.3333333333333339</v>
      </c>
      <c r="M81" s="10" t="s">
        <v>1707</v>
      </c>
      <c r="N81" s="11">
        <v>12</v>
      </c>
    </row>
    <row r="82" spans="1:14" x14ac:dyDescent="0.3">
      <c r="A82" s="10" t="s">
        <v>1708</v>
      </c>
      <c r="B82" s="11">
        <v>4.833333333333333</v>
      </c>
      <c r="M82" s="10" t="s">
        <v>1708</v>
      </c>
      <c r="N82" s="11">
        <v>6</v>
      </c>
    </row>
    <row r="83" spans="1:14" x14ac:dyDescent="0.3">
      <c r="A83" s="10" t="s">
        <v>1709</v>
      </c>
      <c r="B83" s="11">
        <v>7.7692307692307692</v>
      </c>
      <c r="M83" s="10" t="s">
        <v>1709</v>
      </c>
      <c r="N83" s="11">
        <v>13</v>
      </c>
    </row>
    <row r="84" spans="1:14" x14ac:dyDescent="0.3">
      <c r="A84" s="10" t="s">
        <v>1710</v>
      </c>
      <c r="B84" s="11">
        <v>4.875</v>
      </c>
      <c r="M84" s="10" t="s">
        <v>1710</v>
      </c>
      <c r="N84" s="11">
        <v>8</v>
      </c>
    </row>
    <row r="85" spans="1:14" x14ac:dyDescent="0.3">
      <c r="A85" s="10" t="s">
        <v>1711</v>
      </c>
      <c r="B85" s="11">
        <v>5.8571428571428568</v>
      </c>
      <c r="M85" s="10" t="s">
        <v>1711</v>
      </c>
      <c r="N85" s="11">
        <v>7</v>
      </c>
    </row>
    <row r="86" spans="1:14" x14ac:dyDescent="0.3">
      <c r="A86" s="10" t="s">
        <v>1712</v>
      </c>
      <c r="B86" s="11">
        <v>8.0294117647058822</v>
      </c>
      <c r="M86" s="10" t="s">
        <v>1712</v>
      </c>
      <c r="N86" s="11">
        <v>34</v>
      </c>
    </row>
    <row r="87" spans="1:14" x14ac:dyDescent="0.3">
      <c r="A87" s="10" t="s">
        <v>1713</v>
      </c>
      <c r="B87" s="11">
        <v>6.4827586206896548</v>
      </c>
      <c r="M87" s="10" t="s">
        <v>1713</v>
      </c>
      <c r="N87" s="11">
        <v>29</v>
      </c>
    </row>
    <row r="88" spans="1:14" x14ac:dyDescent="0.3">
      <c r="A88" s="10" t="s">
        <v>1714</v>
      </c>
      <c r="B88" s="11">
        <v>6.7692307692307692</v>
      </c>
      <c r="M88" s="10" t="s">
        <v>1714</v>
      </c>
      <c r="N88" s="11">
        <v>13</v>
      </c>
    </row>
    <row r="89" spans="1:14" x14ac:dyDescent="0.3">
      <c r="A89" s="10" t="s">
        <v>1715</v>
      </c>
      <c r="B89" s="11">
        <v>7.5769230769230766</v>
      </c>
      <c r="M89" s="10" t="s">
        <v>1715</v>
      </c>
      <c r="N89" s="11">
        <v>26</v>
      </c>
    </row>
    <row r="90" spans="1:14" x14ac:dyDescent="0.3">
      <c r="A90" s="10" t="s">
        <v>1716</v>
      </c>
      <c r="B90" s="11">
        <v>6.3529411764705879</v>
      </c>
      <c r="M90" s="10" t="s">
        <v>1716</v>
      </c>
      <c r="N90" s="11">
        <v>17</v>
      </c>
    </row>
    <row r="91" spans="1:14" x14ac:dyDescent="0.3">
      <c r="A91" s="10" t="s">
        <v>1717</v>
      </c>
      <c r="B91" s="11">
        <v>7.8181818181818183</v>
      </c>
      <c r="M91" s="10" t="s">
        <v>1717</v>
      </c>
      <c r="N91" s="11">
        <v>11</v>
      </c>
    </row>
    <row r="92" spans="1:14" x14ac:dyDescent="0.3">
      <c r="A92" s="10" t="s">
        <v>1718</v>
      </c>
      <c r="B92" s="11">
        <v>7.3703703703703702</v>
      </c>
      <c r="M92" s="10" t="s">
        <v>1718</v>
      </c>
      <c r="N92" s="11">
        <v>27</v>
      </c>
    </row>
    <row r="93" spans="1:14" x14ac:dyDescent="0.3">
      <c r="A93" s="10" t="s">
        <v>1719</v>
      </c>
      <c r="B93" s="11">
        <v>7.7</v>
      </c>
      <c r="M93" s="10" t="s">
        <v>1719</v>
      </c>
      <c r="N93" s="11">
        <v>10</v>
      </c>
    </row>
    <row r="94" spans="1:14" x14ac:dyDescent="0.3">
      <c r="A94" s="10" t="s">
        <v>1720</v>
      </c>
      <c r="B94" s="11">
        <v>7.3</v>
      </c>
      <c r="M94" s="10" t="s">
        <v>1720</v>
      </c>
      <c r="N94" s="11">
        <v>10</v>
      </c>
    </row>
    <row r="95" spans="1:14" x14ac:dyDescent="0.3">
      <c r="A95" s="10" t="s">
        <v>1721</v>
      </c>
      <c r="B95" s="11">
        <v>6.6</v>
      </c>
      <c r="M95" s="10" t="s">
        <v>1721</v>
      </c>
      <c r="N95" s="11">
        <v>15</v>
      </c>
    </row>
    <row r="96" spans="1:14" x14ac:dyDescent="0.3">
      <c r="A96" s="10" t="s">
        <v>1722</v>
      </c>
      <c r="B96" s="11">
        <v>6.4</v>
      </c>
      <c r="M96" s="10" t="s">
        <v>1722</v>
      </c>
      <c r="N96" s="11">
        <v>5</v>
      </c>
    </row>
    <row r="97" spans="1:14" x14ac:dyDescent="0.3">
      <c r="A97" s="10" t="s">
        <v>1723</v>
      </c>
      <c r="B97" s="11">
        <v>7.3125</v>
      </c>
      <c r="M97" s="10" t="s">
        <v>1723</v>
      </c>
      <c r="N97" s="11">
        <v>16</v>
      </c>
    </row>
    <row r="98" spans="1:14" x14ac:dyDescent="0.3">
      <c r="A98" s="10" t="s">
        <v>1724</v>
      </c>
      <c r="B98" s="11">
        <v>7.6</v>
      </c>
      <c r="M98" s="10" t="s">
        <v>1724</v>
      </c>
      <c r="N98" s="11">
        <v>10</v>
      </c>
    </row>
    <row r="99" spans="1:14" x14ac:dyDescent="0.3">
      <c r="A99" s="10" t="s">
        <v>1725</v>
      </c>
      <c r="B99" s="11">
        <v>6.9</v>
      </c>
      <c r="M99" s="10" t="s">
        <v>1725</v>
      </c>
      <c r="N99" s="11">
        <v>10</v>
      </c>
    </row>
    <row r="100" spans="1:14" x14ac:dyDescent="0.3">
      <c r="A100" s="10" t="s">
        <v>1726</v>
      </c>
      <c r="B100" s="11">
        <v>7.3</v>
      </c>
      <c r="M100" s="10" t="s">
        <v>1726</v>
      </c>
      <c r="N100" s="11">
        <v>10</v>
      </c>
    </row>
    <row r="101" spans="1:14" x14ac:dyDescent="0.3">
      <c r="A101" s="10" t="s">
        <v>1727</v>
      </c>
      <c r="B101" s="11">
        <v>7.3</v>
      </c>
      <c r="M101" s="10" t="s">
        <v>1727</v>
      </c>
      <c r="N101" s="11">
        <v>10</v>
      </c>
    </row>
    <row r="102" spans="1:14" x14ac:dyDescent="0.3">
      <c r="A102" s="10" t="s">
        <v>1728</v>
      </c>
      <c r="B102" s="11">
        <v>6.1</v>
      </c>
      <c r="M102" s="10" t="s">
        <v>1728</v>
      </c>
      <c r="N102" s="11">
        <v>10</v>
      </c>
    </row>
    <row r="103" spans="1:14" x14ac:dyDescent="0.3">
      <c r="A103" s="10" t="s">
        <v>1729</v>
      </c>
      <c r="B103" s="11">
        <v>6.333333333333333</v>
      </c>
      <c r="M103" s="10" t="s">
        <v>1729</v>
      </c>
      <c r="N103" s="11">
        <v>15</v>
      </c>
    </row>
    <row r="104" spans="1:14" x14ac:dyDescent="0.3">
      <c r="A104" s="10" t="s">
        <v>1730</v>
      </c>
      <c r="B104" s="11">
        <v>7.35</v>
      </c>
      <c r="M104" s="10" t="s">
        <v>1730</v>
      </c>
      <c r="N104" s="11">
        <v>20</v>
      </c>
    </row>
    <row r="105" spans="1:14" x14ac:dyDescent="0.3">
      <c r="A105" s="10" t="s">
        <v>1731</v>
      </c>
      <c r="B105" s="11">
        <v>8.1999999999999993</v>
      </c>
      <c r="M105" s="10" t="s">
        <v>1731</v>
      </c>
      <c r="N105" s="11">
        <v>10</v>
      </c>
    </row>
    <row r="106" spans="1:14" x14ac:dyDescent="0.3">
      <c r="A106" s="10" t="s">
        <v>1732</v>
      </c>
      <c r="B106" s="11">
        <v>7.5769230769230766</v>
      </c>
      <c r="M106" s="10" t="s">
        <v>1732</v>
      </c>
      <c r="N106" s="11">
        <v>26</v>
      </c>
    </row>
    <row r="107" spans="1:14" x14ac:dyDescent="0.3">
      <c r="A107" s="10" t="s">
        <v>1733</v>
      </c>
      <c r="B107" s="11">
        <v>7.2857142857142856</v>
      </c>
      <c r="M107" s="10" t="s">
        <v>1733</v>
      </c>
      <c r="N107" s="11">
        <v>14</v>
      </c>
    </row>
    <row r="108" spans="1:14" x14ac:dyDescent="0.3">
      <c r="A108" s="10" t="s">
        <v>1734</v>
      </c>
      <c r="B108" s="11">
        <v>6.2857142857142856</v>
      </c>
      <c r="M108" s="10" t="s">
        <v>1734</v>
      </c>
      <c r="N108" s="11">
        <v>14</v>
      </c>
    </row>
    <row r="109" spans="1:14" x14ac:dyDescent="0.3">
      <c r="A109" s="10" t="s">
        <v>1735</v>
      </c>
      <c r="B109" s="11">
        <v>6.8571428571428568</v>
      </c>
      <c r="M109" s="10" t="s">
        <v>1735</v>
      </c>
      <c r="N109" s="11">
        <v>7</v>
      </c>
    </row>
    <row r="110" spans="1:14" x14ac:dyDescent="0.3">
      <c r="A110" s="10" t="s">
        <v>1736</v>
      </c>
      <c r="B110" s="11">
        <v>7.1875</v>
      </c>
      <c r="M110" s="10" t="s">
        <v>1736</v>
      </c>
      <c r="N110" s="11">
        <v>16</v>
      </c>
    </row>
    <row r="111" spans="1:14" x14ac:dyDescent="0.3">
      <c r="A111" s="10" t="s">
        <v>1737</v>
      </c>
      <c r="B111" s="11">
        <v>7.2142857142857144</v>
      </c>
      <c r="M111" s="10" t="s">
        <v>1737</v>
      </c>
      <c r="N111" s="11">
        <v>14</v>
      </c>
    </row>
    <row r="112" spans="1:14" x14ac:dyDescent="0.3">
      <c r="A112" s="10" t="s">
        <v>1738</v>
      </c>
      <c r="B112" s="11">
        <v>6.166666666666667</v>
      </c>
      <c r="M112" s="10" t="s">
        <v>1738</v>
      </c>
      <c r="N112" s="11">
        <v>12</v>
      </c>
    </row>
    <row r="113" spans="1:14" x14ac:dyDescent="0.3">
      <c r="A113" s="10" t="s">
        <v>1739</v>
      </c>
      <c r="B113" s="11">
        <v>7.1538461538461542</v>
      </c>
      <c r="M113" s="10" t="s">
        <v>1739</v>
      </c>
      <c r="N113" s="11">
        <v>13</v>
      </c>
    </row>
    <row r="114" spans="1:14" x14ac:dyDescent="0.3">
      <c r="A114" s="10" t="s">
        <v>1740</v>
      </c>
      <c r="B114" s="11">
        <v>7.4210526315789478</v>
      </c>
      <c r="M114" s="10" t="s">
        <v>1740</v>
      </c>
      <c r="N114" s="11">
        <v>19</v>
      </c>
    </row>
    <row r="115" spans="1:14" x14ac:dyDescent="0.3">
      <c r="A115" s="10" t="s">
        <v>1741</v>
      </c>
      <c r="B115" s="11">
        <v>7.5</v>
      </c>
      <c r="M115" s="10" t="s">
        <v>1741</v>
      </c>
      <c r="N115" s="11">
        <v>16</v>
      </c>
    </row>
    <row r="116" spans="1:14" x14ac:dyDescent="0.3">
      <c r="A116" s="10" t="s">
        <v>1742</v>
      </c>
      <c r="B116" s="11">
        <v>8.8571428571428577</v>
      </c>
      <c r="M116" s="10" t="s">
        <v>1742</v>
      </c>
      <c r="N116" s="11">
        <v>7</v>
      </c>
    </row>
    <row r="117" spans="1:14" x14ac:dyDescent="0.3">
      <c r="A117" s="10" t="s">
        <v>1743</v>
      </c>
      <c r="B117" s="11">
        <v>7.2</v>
      </c>
      <c r="M117" s="10" t="s">
        <v>1743</v>
      </c>
      <c r="N117" s="11">
        <v>5</v>
      </c>
    </row>
    <row r="118" spans="1:14" x14ac:dyDescent="0.3">
      <c r="A118" s="10" t="s">
        <v>1744</v>
      </c>
      <c r="B118" s="11">
        <v>8</v>
      </c>
      <c r="M118" s="10" t="s">
        <v>1744</v>
      </c>
      <c r="N118" s="11">
        <v>3</v>
      </c>
    </row>
    <row r="119" spans="1:14" x14ac:dyDescent="0.3">
      <c r="A119" s="10" t="s">
        <v>1745</v>
      </c>
      <c r="B119" s="11">
        <v>8</v>
      </c>
      <c r="M119" s="10" t="s">
        <v>1745</v>
      </c>
      <c r="N119" s="11">
        <v>9</v>
      </c>
    </row>
    <row r="120" spans="1:14" x14ac:dyDescent="0.3">
      <c r="A120" s="10" t="s">
        <v>1746</v>
      </c>
      <c r="B120" s="11">
        <v>7</v>
      </c>
      <c r="M120" s="10" t="s">
        <v>1746</v>
      </c>
      <c r="N120" s="11">
        <v>10</v>
      </c>
    </row>
    <row r="121" spans="1:14" x14ac:dyDescent="0.3">
      <c r="A121" s="10" t="s">
        <v>1747</v>
      </c>
      <c r="B121" s="11">
        <v>5</v>
      </c>
      <c r="M121" s="10" t="s">
        <v>1747</v>
      </c>
      <c r="N121" s="11">
        <v>4</v>
      </c>
    </row>
    <row r="122" spans="1:14" x14ac:dyDescent="0.3">
      <c r="A122" s="10" t="s">
        <v>1748</v>
      </c>
      <c r="B122" s="11">
        <v>7.666666666666667</v>
      </c>
      <c r="M122" s="10" t="s">
        <v>1748</v>
      </c>
      <c r="N122" s="11">
        <v>6</v>
      </c>
    </row>
    <row r="123" spans="1:14" x14ac:dyDescent="0.3">
      <c r="A123" s="10" t="s">
        <v>1749</v>
      </c>
      <c r="B123" s="11">
        <v>7</v>
      </c>
      <c r="M123" s="10" t="s">
        <v>1749</v>
      </c>
      <c r="N123" s="11">
        <v>2</v>
      </c>
    </row>
    <row r="124" spans="1:14" x14ac:dyDescent="0.3">
      <c r="A124" s="10" t="s">
        <v>1750</v>
      </c>
      <c r="B124" s="11">
        <v>5.125</v>
      </c>
      <c r="M124" s="10" t="s">
        <v>1750</v>
      </c>
      <c r="N124" s="11">
        <v>8</v>
      </c>
    </row>
    <row r="125" spans="1:14" x14ac:dyDescent="0.3">
      <c r="A125" s="10" t="s">
        <v>1751</v>
      </c>
      <c r="B125" s="11">
        <v>7.666666666666667</v>
      </c>
      <c r="M125" s="10" t="s">
        <v>1751</v>
      </c>
      <c r="N125" s="11">
        <v>3</v>
      </c>
    </row>
    <row r="126" spans="1:14" x14ac:dyDescent="0.3">
      <c r="A126" s="10" t="s">
        <v>1752</v>
      </c>
      <c r="B126" s="11">
        <v>7.75</v>
      </c>
      <c r="M126" s="10" t="s">
        <v>1752</v>
      </c>
      <c r="N126" s="11">
        <v>4</v>
      </c>
    </row>
    <row r="127" spans="1:14" x14ac:dyDescent="0.3">
      <c r="A127" s="10" t="s">
        <v>1753</v>
      </c>
      <c r="B127" s="11">
        <v>8.75</v>
      </c>
      <c r="M127" s="10" t="s">
        <v>1753</v>
      </c>
      <c r="N127" s="11">
        <v>4</v>
      </c>
    </row>
    <row r="128" spans="1:14" x14ac:dyDescent="0.3">
      <c r="A128" s="10" t="s">
        <v>1754</v>
      </c>
      <c r="B128" s="11">
        <v>7.4</v>
      </c>
      <c r="M128" s="10" t="s">
        <v>1754</v>
      </c>
      <c r="N128" s="11">
        <v>5</v>
      </c>
    </row>
    <row r="129" spans="1:14" x14ac:dyDescent="0.3">
      <c r="A129" s="10" t="s">
        <v>1755</v>
      </c>
      <c r="B129" s="11">
        <v>4.333333333333333</v>
      </c>
      <c r="M129" s="10" t="s">
        <v>1755</v>
      </c>
      <c r="N129" s="11">
        <v>3</v>
      </c>
    </row>
    <row r="130" spans="1:14" x14ac:dyDescent="0.3">
      <c r="A130" s="10" t="s">
        <v>1756</v>
      </c>
      <c r="B130" s="11">
        <v>6.666666666666667</v>
      </c>
      <c r="M130" s="10" t="s">
        <v>1756</v>
      </c>
      <c r="N130" s="11">
        <v>3</v>
      </c>
    </row>
    <row r="131" spans="1:14" x14ac:dyDescent="0.3">
      <c r="A131" s="10" t="s">
        <v>1757</v>
      </c>
      <c r="B131" s="11">
        <v>8</v>
      </c>
      <c r="M131" s="10" t="s">
        <v>1757</v>
      </c>
      <c r="N131" s="11">
        <v>2</v>
      </c>
    </row>
    <row r="132" spans="1:14" x14ac:dyDescent="0.3">
      <c r="A132" s="10" t="s">
        <v>1758</v>
      </c>
      <c r="B132" s="11">
        <v>4.25</v>
      </c>
      <c r="M132" s="10" t="s">
        <v>1758</v>
      </c>
      <c r="N132" s="11">
        <v>8</v>
      </c>
    </row>
    <row r="133" spans="1:14" x14ac:dyDescent="0.3">
      <c r="A133" s="10" t="s">
        <v>1759</v>
      </c>
      <c r="B133" s="11">
        <v>8</v>
      </c>
      <c r="M133" s="10" t="s">
        <v>1759</v>
      </c>
      <c r="N133" s="11">
        <v>3</v>
      </c>
    </row>
    <row r="134" spans="1:14" x14ac:dyDescent="0.3">
      <c r="A134" s="10" t="s">
        <v>1760</v>
      </c>
      <c r="B134" s="11">
        <v>6</v>
      </c>
      <c r="M134" s="10" t="s">
        <v>1760</v>
      </c>
      <c r="N134" s="11">
        <v>3</v>
      </c>
    </row>
    <row r="135" spans="1:14" x14ac:dyDescent="0.3">
      <c r="A135" s="10" t="s">
        <v>1761</v>
      </c>
      <c r="B135" s="11">
        <v>6.333333333333333</v>
      </c>
      <c r="M135" s="10" t="s">
        <v>1761</v>
      </c>
      <c r="N135" s="11">
        <v>6</v>
      </c>
    </row>
    <row r="136" spans="1:14" x14ac:dyDescent="0.3">
      <c r="A136" s="10" t="s">
        <v>1762</v>
      </c>
      <c r="B136" s="11">
        <v>6</v>
      </c>
      <c r="M136" s="10" t="s">
        <v>1762</v>
      </c>
      <c r="N136" s="11">
        <v>3</v>
      </c>
    </row>
    <row r="137" spans="1:14" x14ac:dyDescent="0.3">
      <c r="A137" s="10" t="s">
        <v>1763</v>
      </c>
      <c r="B137" s="11">
        <v>6.666666666666667</v>
      </c>
      <c r="M137" s="10" t="s">
        <v>1763</v>
      </c>
      <c r="N137" s="11">
        <v>6</v>
      </c>
    </row>
    <row r="138" spans="1:14" x14ac:dyDescent="0.3">
      <c r="A138" s="10" t="s">
        <v>1764</v>
      </c>
      <c r="B138" s="11">
        <v>3.8</v>
      </c>
      <c r="M138" s="10" t="s">
        <v>1764</v>
      </c>
      <c r="N138" s="11">
        <v>5</v>
      </c>
    </row>
    <row r="139" spans="1:14" x14ac:dyDescent="0.3">
      <c r="A139" s="10" t="s">
        <v>1765</v>
      </c>
      <c r="B139" s="11">
        <v>5.8</v>
      </c>
      <c r="M139" s="10" t="s">
        <v>1765</v>
      </c>
      <c r="N139" s="11">
        <v>5</v>
      </c>
    </row>
    <row r="140" spans="1:14" x14ac:dyDescent="0.3">
      <c r="A140" s="10" t="s">
        <v>1766</v>
      </c>
      <c r="B140" s="11">
        <v>5.5</v>
      </c>
      <c r="M140" s="10" t="s">
        <v>1766</v>
      </c>
      <c r="N140" s="11">
        <v>6</v>
      </c>
    </row>
    <row r="141" spans="1:14" x14ac:dyDescent="0.3">
      <c r="A141" s="10" t="s">
        <v>1767</v>
      </c>
      <c r="B141" s="11">
        <v>6.5714285714285712</v>
      </c>
      <c r="M141" s="10" t="s">
        <v>1767</v>
      </c>
      <c r="N141" s="11">
        <v>7</v>
      </c>
    </row>
    <row r="142" spans="1:14" x14ac:dyDescent="0.3">
      <c r="A142" s="10" t="s">
        <v>1768</v>
      </c>
      <c r="B142" s="11">
        <v>7.5</v>
      </c>
      <c r="M142" s="10" t="s">
        <v>1768</v>
      </c>
      <c r="N142" s="11">
        <v>4</v>
      </c>
    </row>
    <row r="143" spans="1:14" x14ac:dyDescent="0.3">
      <c r="A143" s="10" t="s">
        <v>1769</v>
      </c>
      <c r="B143" s="11">
        <v>8</v>
      </c>
      <c r="M143" s="10" t="s">
        <v>1769</v>
      </c>
      <c r="N143" s="11">
        <v>8</v>
      </c>
    </row>
    <row r="144" spans="1:14" x14ac:dyDescent="0.3">
      <c r="A144" s="10" t="s">
        <v>1770</v>
      </c>
      <c r="B144" s="11">
        <v>8.2857142857142865</v>
      </c>
      <c r="M144" s="10" t="s">
        <v>1770</v>
      </c>
      <c r="N144" s="11">
        <v>7</v>
      </c>
    </row>
    <row r="145" spans="1:14" x14ac:dyDescent="0.3">
      <c r="A145" s="10" t="s">
        <v>1771</v>
      </c>
      <c r="B145" s="11">
        <v>5.333333333333333</v>
      </c>
      <c r="M145" s="10" t="s">
        <v>1771</v>
      </c>
      <c r="N145" s="11">
        <v>6</v>
      </c>
    </row>
    <row r="146" spans="1:14" x14ac:dyDescent="0.3">
      <c r="A146" s="10" t="s">
        <v>1772</v>
      </c>
      <c r="B146" s="11">
        <v>7.5</v>
      </c>
      <c r="M146" s="10" t="s">
        <v>1772</v>
      </c>
      <c r="N146" s="11">
        <v>6</v>
      </c>
    </row>
    <row r="147" spans="1:14" x14ac:dyDescent="0.3">
      <c r="A147" s="10" t="s">
        <v>1773</v>
      </c>
      <c r="B147" s="11">
        <v>6.5</v>
      </c>
      <c r="M147" s="10" t="s">
        <v>1773</v>
      </c>
      <c r="N147" s="11">
        <v>4</v>
      </c>
    </row>
    <row r="148" spans="1:14" x14ac:dyDescent="0.3">
      <c r="A148" s="10" t="s">
        <v>1774</v>
      </c>
      <c r="B148" s="11">
        <v>5.8</v>
      </c>
      <c r="M148" s="10" t="s">
        <v>1774</v>
      </c>
      <c r="N148" s="11">
        <v>5</v>
      </c>
    </row>
    <row r="149" spans="1:14" x14ac:dyDescent="0.3">
      <c r="A149" s="10" t="s">
        <v>1775</v>
      </c>
      <c r="B149" s="11">
        <v>7.5555555555555554</v>
      </c>
      <c r="M149" s="10" t="s">
        <v>1775</v>
      </c>
      <c r="N149" s="11">
        <v>9</v>
      </c>
    </row>
    <row r="150" spans="1:14" x14ac:dyDescent="0.3">
      <c r="A150" s="10" t="s">
        <v>1776</v>
      </c>
      <c r="B150" s="11">
        <v>7.4</v>
      </c>
      <c r="M150" s="10" t="s">
        <v>1776</v>
      </c>
      <c r="N150" s="11">
        <v>10</v>
      </c>
    </row>
    <row r="151" spans="1:14" x14ac:dyDescent="0.3">
      <c r="A151" s="10" t="s">
        <v>1777</v>
      </c>
      <c r="B151" s="11">
        <v>7.166666666666667</v>
      </c>
      <c r="M151" s="10" t="s">
        <v>1777</v>
      </c>
      <c r="N151" s="11">
        <v>6</v>
      </c>
    </row>
    <row r="152" spans="1:14" x14ac:dyDescent="0.3">
      <c r="A152" s="10" t="s">
        <v>1778</v>
      </c>
      <c r="B152" s="11">
        <v>8.1428571428571423</v>
      </c>
      <c r="M152" s="10" t="s">
        <v>1778</v>
      </c>
      <c r="N152" s="11">
        <v>7</v>
      </c>
    </row>
    <row r="153" spans="1:14" x14ac:dyDescent="0.3">
      <c r="A153" s="10" t="s">
        <v>1779</v>
      </c>
      <c r="B153" s="11">
        <v>7.8</v>
      </c>
      <c r="M153" s="10" t="s">
        <v>1779</v>
      </c>
      <c r="N153" s="11">
        <v>5</v>
      </c>
    </row>
    <row r="154" spans="1:14" x14ac:dyDescent="0.3">
      <c r="A154" s="10" t="s">
        <v>1780</v>
      </c>
      <c r="B154" s="11">
        <v>1</v>
      </c>
      <c r="M154" s="10" t="s">
        <v>1780</v>
      </c>
      <c r="N154" s="11">
        <v>1</v>
      </c>
    </row>
    <row r="155" spans="1:14" x14ac:dyDescent="0.3">
      <c r="A155" s="10" t="s">
        <v>1781</v>
      </c>
      <c r="B155" s="11">
        <v>3.5</v>
      </c>
      <c r="M155" s="10" t="s">
        <v>1781</v>
      </c>
      <c r="N155" s="11">
        <v>2</v>
      </c>
    </row>
    <row r="156" spans="1:14" x14ac:dyDescent="0.3">
      <c r="A156" s="10" t="s">
        <v>1782</v>
      </c>
      <c r="B156" s="11">
        <v>8.25</v>
      </c>
      <c r="M156" s="10" t="s">
        <v>1782</v>
      </c>
      <c r="N156" s="11">
        <v>4</v>
      </c>
    </row>
    <row r="157" spans="1:14" x14ac:dyDescent="0.3">
      <c r="A157" s="10" t="s">
        <v>1783</v>
      </c>
      <c r="B157" s="11">
        <v>5.666666666666667</v>
      </c>
      <c r="M157" s="10" t="s">
        <v>1783</v>
      </c>
      <c r="N157" s="11">
        <v>6</v>
      </c>
    </row>
    <row r="158" spans="1:14" x14ac:dyDescent="0.3">
      <c r="A158" s="10" t="s">
        <v>1784</v>
      </c>
      <c r="B158" s="11">
        <v>5.8888888888888893</v>
      </c>
      <c r="M158" s="10" t="s">
        <v>1784</v>
      </c>
      <c r="N158" s="11">
        <v>9</v>
      </c>
    </row>
    <row r="159" spans="1:14" x14ac:dyDescent="0.3">
      <c r="A159" s="10" t="s">
        <v>1785</v>
      </c>
      <c r="B159" s="11">
        <v>7.333333333333333</v>
      </c>
      <c r="M159" s="10" t="s">
        <v>1785</v>
      </c>
      <c r="N159" s="11">
        <v>6</v>
      </c>
    </row>
    <row r="160" spans="1:14" x14ac:dyDescent="0.3">
      <c r="A160" s="10" t="s">
        <v>1786</v>
      </c>
      <c r="B160" s="11">
        <v>6.8</v>
      </c>
      <c r="M160" s="10" t="s">
        <v>1786</v>
      </c>
      <c r="N160" s="11">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2A878-5A73-48AA-8277-FD8490F97C92}">
  <dimension ref="A1:CT125"/>
  <sheetViews>
    <sheetView showGridLines="0" showRowColHeaders="0" topLeftCell="N23" zoomScale="28" zoomScaleNormal="25" workbookViewId="0">
      <selection activeCell="BG47" sqref="BG47"/>
    </sheetView>
  </sheetViews>
  <sheetFormatPr defaultRowHeight="14.4" x14ac:dyDescent="0.3"/>
  <sheetData>
    <row r="1" spans="1:98" x14ac:dyDescent="0.3">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row>
    <row r="2" spans="1:98"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row>
    <row r="3" spans="1:98" x14ac:dyDescent="0.3">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row>
    <row r="4" spans="1:98" x14ac:dyDescent="0.3">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row>
    <row r="5" spans="1:98" x14ac:dyDescent="0.3">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row>
    <row r="6" spans="1:98"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row>
    <row r="7" spans="1:98" x14ac:dyDescent="0.3">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row>
    <row r="8" spans="1:98"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row>
    <row r="9" spans="1:98" x14ac:dyDescent="0.3">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row>
    <row r="10" spans="1:98"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row>
    <row r="11" spans="1:98"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row>
    <row r="12" spans="1:98"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row>
    <row r="13" spans="1:98"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row>
    <row r="14" spans="1:98"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row>
    <row r="15" spans="1:98"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row>
    <row r="16" spans="1:98"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row>
    <row r="17" spans="1:98"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row>
    <row r="18" spans="1:98"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row>
    <row r="19" spans="1:98"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row>
    <row r="20" spans="1:98"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row>
    <row r="21" spans="1:98" ht="25.8" x14ac:dyDescent="0.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4"/>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row>
    <row r="22" spans="1:98"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row>
    <row r="23" spans="1:98"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row>
    <row r="24" spans="1:98"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row>
    <row r="25" spans="1:98"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row>
    <row r="26" spans="1:98"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row>
    <row r="27" spans="1:98"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row>
    <row r="28" spans="1:98"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row>
    <row r="29" spans="1:98"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row>
    <row r="30" spans="1:98"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row>
    <row r="31" spans="1:98"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row>
    <row r="32" spans="1:98"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row>
    <row r="33" spans="1:98"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row>
    <row r="34" spans="1:98"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row>
    <row r="35" spans="1:98"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row>
    <row r="36" spans="1:98"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row>
    <row r="37" spans="1:98"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row>
    <row r="38" spans="1:98"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row>
    <row r="39" spans="1:98"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row>
    <row r="40" spans="1:98"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row>
    <row r="41" spans="1:98"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row>
    <row r="42" spans="1:98"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row>
    <row r="43" spans="1:98"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row>
    <row r="44" spans="1:98"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row>
    <row r="45" spans="1:98"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row>
    <row r="46" spans="1:98"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row>
    <row r="47" spans="1:98"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row>
    <row r="48" spans="1:98"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row>
    <row r="49" spans="1:98"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row>
    <row r="50" spans="1:98"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row>
    <row r="51" spans="1:98"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row>
    <row r="52" spans="1:98"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row>
    <row r="53" spans="1:98"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row>
    <row r="54" spans="1:98"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row>
    <row r="55" spans="1:98"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row>
    <row r="56" spans="1:98"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row>
    <row r="57" spans="1:98"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row>
    <row r="58" spans="1:98"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row>
    <row r="59" spans="1:98"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row>
    <row r="60" spans="1:98"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row>
    <row r="61" spans="1:98"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row>
    <row r="62" spans="1:98"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row>
    <row r="63" spans="1:98"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row>
    <row r="64" spans="1:98"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row>
    <row r="65" spans="1:98"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row>
    <row r="66" spans="1:98"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row>
    <row r="67" spans="1:98"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row>
    <row r="68" spans="1:98"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row>
    <row r="69" spans="1:98" x14ac:dyDescent="0.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row>
    <row r="70" spans="1:98" x14ac:dyDescent="0.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row>
    <row r="71" spans="1:98" x14ac:dyDescent="0.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row>
    <row r="72" spans="1:98" x14ac:dyDescent="0.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row>
    <row r="73" spans="1:98" x14ac:dyDescent="0.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row>
    <row r="74" spans="1:98" x14ac:dyDescent="0.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row>
    <row r="75" spans="1:98" x14ac:dyDescent="0.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row>
    <row r="76" spans="1:98" x14ac:dyDescent="0.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row>
    <row r="77" spans="1:98" x14ac:dyDescent="0.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row>
    <row r="78" spans="1:98" x14ac:dyDescent="0.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row>
    <row r="79" spans="1:98" x14ac:dyDescent="0.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row>
    <row r="80" spans="1:98" x14ac:dyDescent="0.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row>
    <row r="81" spans="1:98" x14ac:dyDescent="0.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row>
    <row r="82" spans="1:98" x14ac:dyDescent="0.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row>
    <row r="83" spans="1:98" x14ac:dyDescent="0.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row>
    <row r="84" spans="1:98" x14ac:dyDescent="0.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row>
    <row r="85" spans="1:98" x14ac:dyDescent="0.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row>
    <row r="86" spans="1:98" x14ac:dyDescent="0.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row>
    <row r="87" spans="1:98" x14ac:dyDescent="0.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row>
    <row r="88" spans="1:98" x14ac:dyDescent="0.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row>
    <row r="89" spans="1:98" x14ac:dyDescent="0.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row>
    <row r="90" spans="1:98" x14ac:dyDescent="0.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row>
    <row r="91" spans="1:98" x14ac:dyDescent="0.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row>
    <row r="92" spans="1:98" x14ac:dyDescent="0.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row>
    <row r="93" spans="1:98" x14ac:dyDescent="0.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row>
    <row r="94" spans="1:98" x14ac:dyDescent="0.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row>
    <row r="95" spans="1:98" x14ac:dyDescent="0.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row>
    <row r="96" spans="1:98" x14ac:dyDescent="0.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row>
    <row r="97" spans="1:98" x14ac:dyDescent="0.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row>
    <row r="98" spans="1:98" x14ac:dyDescent="0.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row>
    <row r="99" spans="1:98" x14ac:dyDescent="0.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row>
    <row r="100" spans="1:98" x14ac:dyDescent="0.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row>
    <row r="101" spans="1:98" x14ac:dyDescent="0.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row>
    <row r="102" spans="1:98" x14ac:dyDescent="0.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row>
    <row r="103" spans="1:98" x14ac:dyDescent="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row>
    <row r="104" spans="1:98" x14ac:dyDescent="0.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row>
    <row r="105" spans="1:98" x14ac:dyDescent="0.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row>
    <row r="106" spans="1:98" x14ac:dyDescent="0.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row>
    <row r="107" spans="1:98" x14ac:dyDescent="0.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row>
    <row r="108" spans="1:98" x14ac:dyDescent="0.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row>
    <row r="109" spans="1:98" x14ac:dyDescent="0.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row>
    <row r="110" spans="1:98" x14ac:dyDescent="0.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row>
    <row r="111" spans="1:98" x14ac:dyDescent="0.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row>
    <row r="112" spans="1:98" x14ac:dyDescent="0.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row>
    <row r="113" spans="1:98" x14ac:dyDescent="0.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row>
    <row r="114" spans="1:98" x14ac:dyDescent="0.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row>
    <row r="115" spans="1:98" x14ac:dyDescent="0.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row>
    <row r="116" spans="1:98" x14ac:dyDescent="0.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row>
    <row r="117" spans="1:98" x14ac:dyDescent="0.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row>
    <row r="118" spans="1:98" x14ac:dyDescent="0.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row>
    <row r="119" spans="1:98" x14ac:dyDescent="0.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row>
    <row r="120" spans="1:98" x14ac:dyDescent="0.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row>
    <row r="121" spans="1:98" x14ac:dyDescent="0.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row>
    <row r="122" spans="1:98" x14ac:dyDescent="0.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row>
    <row r="123" spans="1:98" x14ac:dyDescent="0.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row>
    <row r="124" spans="1:98" x14ac:dyDescent="0.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row>
    <row r="125" spans="1:98" x14ac:dyDescent="0.3">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3" zoomScale="87" zoomScaleNormal="110" workbookViewId="0">
      <selection activeCell="F42" sqref="F42"/>
    </sheetView>
  </sheetViews>
  <sheetFormatPr defaultRowHeight="14.4" x14ac:dyDescent="0.3"/>
  <cols>
    <col min="1" max="1" width="10.88671875" customWidth="1"/>
    <col min="2" max="2" width="11.5546875" customWidth="1"/>
    <col min="3" max="3" width="10.88671875" customWidth="1"/>
    <col min="4" max="4" width="16.554687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BC501-D3C4-4EE5-A49C-EA94EB74CF2E}">
  <dimension ref="A1:N153"/>
  <sheetViews>
    <sheetView zoomScale="58" workbookViewId="0">
      <selection activeCell="B12" sqref="B12"/>
    </sheetView>
  </sheetViews>
  <sheetFormatPr defaultRowHeight="14.4" x14ac:dyDescent="0.3"/>
  <cols>
    <col min="2" max="2" width="10.88671875" bestFit="1" customWidth="1"/>
    <col min="3" max="3" width="17.5546875" bestFit="1" customWidth="1"/>
    <col min="4" max="4" width="35.33203125" customWidth="1"/>
    <col min="13" max="13" width="18.88671875" customWidth="1"/>
    <col min="14" max="14" width="23.6640625" customWidth="1"/>
  </cols>
  <sheetData>
    <row r="1" spans="1:14" x14ac:dyDescent="0.3">
      <c r="A1" s="8" t="s">
        <v>1674</v>
      </c>
    </row>
    <row r="2" spans="1:14" x14ac:dyDescent="0.3">
      <c r="A2" t="s">
        <v>1676</v>
      </c>
    </row>
    <row r="3" spans="1:14" x14ac:dyDescent="0.3">
      <c r="A3" t="s">
        <v>1678</v>
      </c>
    </row>
    <row r="4" spans="1:14" x14ac:dyDescent="0.3">
      <c r="A4" t="s">
        <v>1680</v>
      </c>
    </row>
    <row r="5" spans="1:14" x14ac:dyDescent="0.3">
      <c r="A5" t="s">
        <v>1682</v>
      </c>
    </row>
    <row r="6" spans="1:14" x14ac:dyDescent="0.3">
      <c r="A6" t="s">
        <v>1684</v>
      </c>
    </row>
    <row r="7" spans="1:14" x14ac:dyDescent="0.3">
      <c r="A7" t="s">
        <v>1686</v>
      </c>
    </row>
    <row r="12" spans="1:14" x14ac:dyDescent="0.3">
      <c r="A12" t="s">
        <v>1803</v>
      </c>
      <c r="L12" t="s">
        <v>1804</v>
      </c>
    </row>
    <row r="14" spans="1:14" x14ac:dyDescent="0.3">
      <c r="M14" s="9" t="s">
        <v>1793</v>
      </c>
      <c r="N14" t="s">
        <v>1796</v>
      </c>
    </row>
    <row r="15" spans="1:14" x14ac:dyDescent="0.3">
      <c r="B15" s="9" t="s">
        <v>1793</v>
      </c>
      <c r="C15" t="s">
        <v>1794</v>
      </c>
      <c r="M15" s="10" t="s">
        <v>1703</v>
      </c>
      <c r="N15" s="15">
        <v>617.53846153846155</v>
      </c>
    </row>
    <row r="16" spans="1:14" x14ac:dyDescent="0.3">
      <c r="B16" s="10" t="s">
        <v>1703</v>
      </c>
      <c r="C16" s="15">
        <v>8028</v>
      </c>
      <c r="M16" s="10" t="s">
        <v>1704</v>
      </c>
      <c r="N16" s="15">
        <v>550</v>
      </c>
    </row>
    <row r="17" spans="2:14" x14ac:dyDescent="0.3">
      <c r="B17" s="10" t="s">
        <v>1704</v>
      </c>
      <c r="C17" s="15">
        <v>6050</v>
      </c>
      <c r="M17" s="10" t="s">
        <v>1705</v>
      </c>
      <c r="N17" s="15">
        <v>543.22222222222217</v>
      </c>
    </row>
    <row r="18" spans="2:14" x14ac:dyDescent="0.3">
      <c r="B18" s="10" t="s">
        <v>1705</v>
      </c>
      <c r="C18" s="15">
        <v>9778</v>
      </c>
      <c r="M18" s="10" t="s">
        <v>1706</v>
      </c>
      <c r="N18" s="15">
        <v>527.42857142857144</v>
      </c>
    </row>
    <row r="19" spans="2:14" x14ac:dyDescent="0.3">
      <c r="B19" s="10" t="s">
        <v>1706</v>
      </c>
      <c r="C19" s="15">
        <v>3692</v>
      </c>
      <c r="M19" s="10" t="s">
        <v>1707</v>
      </c>
      <c r="N19" s="15">
        <v>665.41666666666663</v>
      </c>
    </row>
    <row r="20" spans="2:14" x14ac:dyDescent="0.3">
      <c r="B20" s="10" t="s">
        <v>1707</v>
      </c>
      <c r="C20" s="15">
        <v>7985</v>
      </c>
      <c r="M20" s="10" t="s">
        <v>1708</v>
      </c>
      <c r="N20" s="15">
        <v>550.33333333333337</v>
      </c>
    </row>
    <row r="21" spans="2:14" x14ac:dyDescent="0.3">
      <c r="B21" s="10" t="s">
        <v>1708</v>
      </c>
      <c r="C21" s="15">
        <v>3302</v>
      </c>
      <c r="M21" s="10" t="s">
        <v>1709</v>
      </c>
      <c r="N21" s="15">
        <v>578.92307692307691</v>
      </c>
    </row>
    <row r="22" spans="2:14" x14ac:dyDescent="0.3">
      <c r="B22" s="10" t="s">
        <v>1709</v>
      </c>
      <c r="C22" s="15">
        <v>7526</v>
      </c>
      <c r="M22" s="10" t="s">
        <v>1710</v>
      </c>
      <c r="N22" s="15">
        <v>524.875</v>
      </c>
    </row>
    <row r="23" spans="2:14" x14ac:dyDescent="0.3">
      <c r="B23" s="10" t="s">
        <v>1710</v>
      </c>
      <c r="C23" s="15">
        <v>4199</v>
      </c>
      <c r="M23" s="10" t="s">
        <v>1711</v>
      </c>
      <c r="N23" s="15">
        <v>429</v>
      </c>
    </row>
    <row r="24" spans="2:14" x14ac:dyDescent="0.3">
      <c r="B24" s="10" t="s">
        <v>1711</v>
      </c>
      <c r="C24" s="15">
        <v>3003</v>
      </c>
      <c r="M24" s="10" t="s">
        <v>1712</v>
      </c>
      <c r="N24" s="15">
        <v>595.38235294117646</v>
      </c>
    </row>
    <row r="25" spans="2:14" x14ac:dyDescent="0.3">
      <c r="B25" s="10" t="s">
        <v>1712</v>
      </c>
      <c r="C25" s="15">
        <v>20243</v>
      </c>
      <c r="M25" s="10" t="s">
        <v>1713</v>
      </c>
      <c r="N25" s="15">
        <v>517.72413793103453</v>
      </c>
    </row>
    <row r="26" spans="2:14" x14ac:dyDescent="0.3">
      <c r="B26" s="10" t="s">
        <v>1713</v>
      </c>
      <c r="C26" s="15">
        <v>15014</v>
      </c>
      <c r="M26" s="10" t="s">
        <v>1714</v>
      </c>
      <c r="N26" s="15">
        <v>506.92307692307691</v>
      </c>
    </row>
    <row r="27" spans="2:14" x14ac:dyDescent="0.3">
      <c r="B27" s="10" t="s">
        <v>1714</v>
      </c>
      <c r="C27" s="15">
        <v>6590</v>
      </c>
      <c r="M27" s="10" t="s">
        <v>1715</v>
      </c>
      <c r="N27" s="15">
        <v>504.88461538461536</v>
      </c>
    </row>
    <row r="28" spans="2:14" x14ac:dyDescent="0.3">
      <c r="B28" s="10" t="s">
        <v>1715</v>
      </c>
      <c r="C28" s="15">
        <v>13127</v>
      </c>
      <c r="M28" s="10" t="s">
        <v>1716</v>
      </c>
      <c r="N28" s="15">
        <v>630.94117647058829</v>
      </c>
    </row>
    <row r="29" spans="2:14" x14ac:dyDescent="0.3">
      <c r="B29" s="10" t="s">
        <v>1716</v>
      </c>
      <c r="C29" s="15">
        <v>10726</v>
      </c>
      <c r="M29" s="10" t="s">
        <v>1717</v>
      </c>
      <c r="N29" s="15">
        <v>523.36363636363637</v>
      </c>
    </row>
    <row r="30" spans="2:14" x14ac:dyDescent="0.3">
      <c r="B30" s="10" t="s">
        <v>1717</v>
      </c>
      <c r="C30" s="15">
        <v>5757</v>
      </c>
      <c r="M30" s="10" t="s">
        <v>1718</v>
      </c>
      <c r="N30" s="15">
        <v>546.62962962962968</v>
      </c>
    </row>
    <row r="31" spans="2:14" x14ac:dyDescent="0.3">
      <c r="B31" s="10" t="s">
        <v>1718</v>
      </c>
      <c r="C31" s="15">
        <v>14759</v>
      </c>
      <c r="M31" s="10" t="s">
        <v>1719</v>
      </c>
      <c r="N31" s="15">
        <v>605.5</v>
      </c>
    </row>
    <row r="32" spans="2:14" x14ac:dyDescent="0.3">
      <c r="B32" s="10" t="s">
        <v>1719</v>
      </c>
      <c r="C32" s="15">
        <v>6055</v>
      </c>
      <c r="M32" s="10" t="s">
        <v>1720</v>
      </c>
      <c r="N32" s="15">
        <v>516.6</v>
      </c>
    </row>
    <row r="33" spans="2:14" x14ac:dyDescent="0.3">
      <c r="B33" s="10" t="s">
        <v>1720</v>
      </c>
      <c r="C33" s="15">
        <v>5166</v>
      </c>
      <c r="M33" s="10" t="s">
        <v>1721</v>
      </c>
      <c r="N33" s="15">
        <v>540.6</v>
      </c>
    </row>
    <row r="34" spans="2:14" x14ac:dyDescent="0.3">
      <c r="B34" s="10" t="s">
        <v>1721</v>
      </c>
      <c r="C34" s="15">
        <v>8109</v>
      </c>
      <c r="M34" s="10" t="s">
        <v>1722</v>
      </c>
      <c r="N34" s="15">
        <v>505.2</v>
      </c>
    </row>
    <row r="35" spans="2:14" x14ac:dyDescent="0.3">
      <c r="B35" s="10" t="s">
        <v>1722</v>
      </c>
      <c r="C35" s="15">
        <v>2526</v>
      </c>
      <c r="M35" s="10" t="s">
        <v>1723</v>
      </c>
      <c r="N35" s="15">
        <v>498.0625</v>
      </c>
    </row>
    <row r="36" spans="2:14" x14ac:dyDescent="0.3">
      <c r="B36" s="10" t="s">
        <v>1723</v>
      </c>
      <c r="C36" s="15">
        <v>7969</v>
      </c>
      <c r="M36" s="10" t="s">
        <v>1724</v>
      </c>
      <c r="N36" s="15">
        <v>539.29999999999995</v>
      </c>
    </row>
    <row r="37" spans="2:14" x14ac:dyDescent="0.3">
      <c r="B37" s="10" t="s">
        <v>1724</v>
      </c>
      <c r="C37" s="15">
        <v>5393</v>
      </c>
      <c r="M37" s="10" t="s">
        <v>1725</v>
      </c>
      <c r="N37" s="15">
        <v>566.29999999999995</v>
      </c>
    </row>
    <row r="38" spans="2:14" x14ac:dyDescent="0.3">
      <c r="B38" s="10" t="s">
        <v>1725</v>
      </c>
      <c r="C38" s="15">
        <v>5663</v>
      </c>
      <c r="M38" s="10" t="s">
        <v>1726</v>
      </c>
      <c r="N38" s="15">
        <v>690.6</v>
      </c>
    </row>
    <row r="39" spans="2:14" x14ac:dyDescent="0.3">
      <c r="B39" s="10" t="s">
        <v>1726</v>
      </c>
      <c r="C39" s="15">
        <v>6906</v>
      </c>
      <c r="M39" s="10" t="s">
        <v>1727</v>
      </c>
      <c r="N39" s="15">
        <v>563.79999999999995</v>
      </c>
    </row>
    <row r="40" spans="2:14" x14ac:dyDescent="0.3">
      <c r="B40" s="10" t="s">
        <v>1727</v>
      </c>
      <c r="C40" s="15">
        <v>5638</v>
      </c>
      <c r="M40" s="10" t="s">
        <v>1728</v>
      </c>
      <c r="N40" s="15">
        <v>556.20000000000005</v>
      </c>
    </row>
    <row r="41" spans="2:14" x14ac:dyDescent="0.3">
      <c r="B41" s="10" t="s">
        <v>1728</v>
      </c>
      <c r="C41" s="15">
        <v>5562</v>
      </c>
      <c r="M41" s="10" t="s">
        <v>1729</v>
      </c>
      <c r="N41" s="15">
        <v>539.26666666666665</v>
      </c>
    </row>
    <row r="42" spans="2:14" x14ac:dyDescent="0.3">
      <c r="B42" s="10" t="s">
        <v>1729</v>
      </c>
      <c r="C42" s="15">
        <v>8089</v>
      </c>
      <c r="M42" s="10" t="s">
        <v>1730</v>
      </c>
      <c r="N42" s="15">
        <v>584.70000000000005</v>
      </c>
    </row>
    <row r="43" spans="2:14" x14ac:dyDescent="0.3">
      <c r="B43" s="10" t="s">
        <v>1730</v>
      </c>
      <c r="C43" s="15">
        <v>11694</v>
      </c>
      <c r="M43" s="10" t="s">
        <v>1731</v>
      </c>
      <c r="N43" s="15">
        <v>545.70000000000005</v>
      </c>
    </row>
    <row r="44" spans="2:14" x14ac:dyDescent="0.3">
      <c r="B44" s="10" t="s">
        <v>1731</v>
      </c>
      <c r="C44" s="15">
        <v>5457</v>
      </c>
      <c r="M44" s="10" t="s">
        <v>1732</v>
      </c>
      <c r="N44" s="15">
        <v>547.19230769230774</v>
      </c>
    </row>
    <row r="45" spans="2:14" x14ac:dyDescent="0.3">
      <c r="B45" s="10" t="s">
        <v>1732</v>
      </c>
      <c r="C45" s="15">
        <v>14227</v>
      </c>
      <c r="M45" s="10" t="s">
        <v>1733</v>
      </c>
      <c r="N45" s="15">
        <v>562.28571428571433</v>
      </c>
    </row>
    <row r="46" spans="2:14" x14ac:dyDescent="0.3">
      <c r="B46" s="10" t="s">
        <v>1733</v>
      </c>
      <c r="C46" s="15">
        <v>7872</v>
      </c>
      <c r="M46" s="10" t="s">
        <v>1734</v>
      </c>
      <c r="N46" s="15">
        <v>529.07142857142856</v>
      </c>
    </row>
    <row r="47" spans="2:14" x14ac:dyDescent="0.3">
      <c r="B47" s="10" t="s">
        <v>1734</v>
      </c>
      <c r="C47" s="15">
        <v>7407</v>
      </c>
      <c r="M47" s="10" t="s">
        <v>1735</v>
      </c>
      <c r="N47" s="15">
        <v>447.85714285714283</v>
      </c>
    </row>
    <row r="48" spans="2:14" x14ac:dyDescent="0.3">
      <c r="B48" s="10" t="s">
        <v>1735</v>
      </c>
      <c r="C48" s="15">
        <v>3135</v>
      </c>
      <c r="M48" s="10" t="s">
        <v>1736</v>
      </c>
      <c r="N48" s="15">
        <v>494.0625</v>
      </c>
    </row>
    <row r="49" spans="2:14" x14ac:dyDescent="0.3">
      <c r="B49" s="10" t="s">
        <v>1736</v>
      </c>
      <c r="C49" s="15">
        <v>7905</v>
      </c>
      <c r="M49" s="10" t="s">
        <v>1737</v>
      </c>
      <c r="N49" s="15">
        <v>622.57142857142856</v>
      </c>
    </row>
    <row r="50" spans="2:14" x14ac:dyDescent="0.3">
      <c r="B50" s="10" t="s">
        <v>1737</v>
      </c>
      <c r="C50" s="15">
        <v>8716</v>
      </c>
      <c r="M50" s="10" t="s">
        <v>1738</v>
      </c>
      <c r="N50" s="15">
        <v>643.75</v>
      </c>
    </row>
    <row r="51" spans="2:14" x14ac:dyDescent="0.3">
      <c r="B51" s="10" t="s">
        <v>1738</v>
      </c>
      <c r="C51" s="15">
        <v>7725</v>
      </c>
      <c r="M51" s="10" t="s">
        <v>1739</v>
      </c>
      <c r="N51" s="15">
        <v>582.38461538461536</v>
      </c>
    </row>
    <row r="52" spans="2:14" x14ac:dyDescent="0.3">
      <c r="B52" s="10" t="s">
        <v>1739</v>
      </c>
      <c r="C52" s="15">
        <v>7571</v>
      </c>
      <c r="M52" s="10" t="s">
        <v>1740</v>
      </c>
      <c r="N52" s="15">
        <v>556.15789473684208</v>
      </c>
    </row>
    <row r="53" spans="2:14" x14ac:dyDescent="0.3">
      <c r="B53" s="10" t="s">
        <v>1740</v>
      </c>
      <c r="C53" s="15">
        <v>10567</v>
      </c>
      <c r="M53" s="10" t="s">
        <v>1741</v>
      </c>
      <c r="N53" s="15">
        <v>594.8125</v>
      </c>
    </row>
    <row r="54" spans="2:14" x14ac:dyDescent="0.3">
      <c r="B54" s="10" t="s">
        <v>1741</v>
      </c>
      <c r="C54" s="15">
        <v>9517</v>
      </c>
      <c r="M54" s="10" t="s">
        <v>1742</v>
      </c>
      <c r="N54" s="15">
        <v>623.28571428571433</v>
      </c>
    </row>
    <row r="55" spans="2:14" x14ac:dyDescent="0.3">
      <c r="B55" s="10" t="s">
        <v>1742</v>
      </c>
      <c r="C55" s="15">
        <v>4363</v>
      </c>
      <c r="M55" s="10" t="s">
        <v>1743</v>
      </c>
      <c r="N55" s="15">
        <v>527.4</v>
      </c>
    </row>
    <row r="56" spans="2:14" x14ac:dyDescent="0.3">
      <c r="B56" s="10" t="s">
        <v>1743</v>
      </c>
      <c r="C56" s="15">
        <v>2637</v>
      </c>
      <c r="M56" s="10" t="s">
        <v>1744</v>
      </c>
      <c r="N56" s="15">
        <v>608.66666666666663</v>
      </c>
    </row>
    <row r="57" spans="2:14" x14ac:dyDescent="0.3">
      <c r="B57" s="10" t="s">
        <v>1744</v>
      </c>
      <c r="C57" s="15">
        <v>1826</v>
      </c>
      <c r="M57" s="10" t="s">
        <v>1745</v>
      </c>
      <c r="N57" s="15">
        <v>576.11111111111109</v>
      </c>
    </row>
    <row r="58" spans="2:14" x14ac:dyDescent="0.3">
      <c r="B58" s="10" t="s">
        <v>1745</v>
      </c>
      <c r="C58" s="15">
        <v>5185</v>
      </c>
      <c r="M58" s="10" t="s">
        <v>1746</v>
      </c>
      <c r="N58" s="15">
        <v>583.29999999999995</v>
      </c>
    </row>
    <row r="59" spans="2:14" x14ac:dyDescent="0.3">
      <c r="B59" s="10" t="s">
        <v>1746</v>
      </c>
      <c r="C59" s="15">
        <v>5833</v>
      </c>
      <c r="M59" s="10" t="s">
        <v>1747</v>
      </c>
      <c r="N59" s="15">
        <v>665.5</v>
      </c>
    </row>
    <row r="60" spans="2:14" x14ac:dyDescent="0.3">
      <c r="B60" s="10" t="s">
        <v>1747</v>
      </c>
      <c r="C60" s="15">
        <v>2662</v>
      </c>
      <c r="M60" s="10" t="s">
        <v>1748</v>
      </c>
      <c r="N60" s="15">
        <v>499.16666666666669</v>
      </c>
    </row>
    <row r="61" spans="2:14" x14ac:dyDescent="0.3">
      <c r="B61" s="10" t="s">
        <v>1748</v>
      </c>
      <c r="C61" s="15">
        <v>2995</v>
      </c>
      <c r="M61" s="10" t="s">
        <v>1749</v>
      </c>
      <c r="N61" s="15">
        <v>478</v>
      </c>
    </row>
    <row r="62" spans="2:14" x14ac:dyDescent="0.3">
      <c r="B62" s="10" t="s">
        <v>1749</v>
      </c>
      <c r="C62" s="15">
        <v>956</v>
      </c>
      <c r="M62" s="10" t="s">
        <v>1750</v>
      </c>
      <c r="N62" s="15">
        <v>636.625</v>
      </c>
    </row>
    <row r="63" spans="2:14" x14ac:dyDescent="0.3">
      <c r="B63" s="10" t="s">
        <v>1750</v>
      </c>
      <c r="C63" s="15">
        <v>5093</v>
      </c>
      <c r="M63" s="10" t="s">
        <v>1751</v>
      </c>
      <c r="N63" s="15">
        <v>521.66666666666663</v>
      </c>
    </row>
    <row r="64" spans="2:14" x14ac:dyDescent="0.3">
      <c r="B64" s="10" t="s">
        <v>1751</v>
      </c>
      <c r="C64" s="15">
        <v>1565</v>
      </c>
      <c r="M64" s="10" t="s">
        <v>1752</v>
      </c>
      <c r="N64" s="15">
        <v>629.75</v>
      </c>
    </row>
    <row r="65" spans="2:14" x14ac:dyDescent="0.3">
      <c r="B65" s="10" t="s">
        <v>1752</v>
      </c>
      <c r="C65" s="15">
        <v>2519</v>
      </c>
      <c r="M65" s="10" t="s">
        <v>1753</v>
      </c>
      <c r="N65" s="15">
        <v>343</v>
      </c>
    </row>
    <row r="66" spans="2:14" x14ac:dyDescent="0.3">
      <c r="B66" s="10" t="s">
        <v>1753</v>
      </c>
      <c r="C66" s="15">
        <v>1372</v>
      </c>
      <c r="M66" s="10" t="s">
        <v>1754</v>
      </c>
      <c r="N66" s="15">
        <v>406.6</v>
      </c>
    </row>
    <row r="67" spans="2:14" x14ac:dyDescent="0.3">
      <c r="B67" s="10" t="s">
        <v>1754</v>
      </c>
      <c r="C67" s="15">
        <v>2033</v>
      </c>
      <c r="M67" s="10" t="s">
        <v>1755</v>
      </c>
      <c r="N67" s="15">
        <v>426.33333333333331</v>
      </c>
    </row>
    <row r="68" spans="2:14" x14ac:dyDescent="0.3">
      <c r="B68" s="10" t="s">
        <v>1755</v>
      </c>
      <c r="C68" s="15">
        <v>1279</v>
      </c>
      <c r="M68" s="10" t="s">
        <v>1756</v>
      </c>
      <c r="N68" s="15">
        <v>420</v>
      </c>
    </row>
    <row r="69" spans="2:14" x14ac:dyDescent="0.3">
      <c r="B69" s="10" t="s">
        <v>1756</v>
      </c>
      <c r="C69" s="15">
        <v>1260</v>
      </c>
      <c r="M69" s="10" t="s">
        <v>1757</v>
      </c>
      <c r="N69" s="15">
        <v>753</v>
      </c>
    </row>
    <row r="70" spans="2:14" x14ac:dyDescent="0.3">
      <c r="B70" s="10" t="s">
        <v>1757</v>
      </c>
      <c r="C70" s="15">
        <v>1506</v>
      </c>
      <c r="M70" s="10" t="s">
        <v>1758</v>
      </c>
      <c r="N70" s="15">
        <v>598.125</v>
      </c>
    </row>
    <row r="71" spans="2:14" x14ac:dyDescent="0.3">
      <c r="B71" s="10" t="s">
        <v>1758</v>
      </c>
      <c r="C71" s="15">
        <v>4785</v>
      </c>
      <c r="M71" s="10" t="s">
        <v>1759</v>
      </c>
      <c r="N71" s="15">
        <v>602</v>
      </c>
    </row>
    <row r="72" spans="2:14" x14ac:dyDescent="0.3">
      <c r="B72" s="10" t="s">
        <v>1759</v>
      </c>
      <c r="C72" s="15">
        <v>1806</v>
      </c>
      <c r="M72" s="10" t="s">
        <v>1760</v>
      </c>
      <c r="N72" s="15">
        <v>590.33333333333337</v>
      </c>
    </row>
    <row r="73" spans="2:14" x14ac:dyDescent="0.3">
      <c r="B73" s="10" t="s">
        <v>1760</v>
      </c>
      <c r="C73" s="15">
        <v>1771</v>
      </c>
      <c r="M73" s="10" t="s">
        <v>1761</v>
      </c>
      <c r="N73" s="15">
        <v>521.16666666666663</v>
      </c>
    </row>
    <row r="74" spans="2:14" x14ac:dyDescent="0.3">
      <c r="B74" s="10" t="s">
        <v>1761</v>
      </c>
      <c r="C74" s="15">
        <v>3127</v>
      </c>
      <c r="M74" s="10" t="s">
        <v>1762</v>
      </c>
      <c r="N74" s="15">
        <v>452.66666666666669</v>
      </c>
    </row>
    <row r="75" spans="2:14" x14ac:dyDescent="0.3">
      <c r="B75" s="10" t="s">
        <v>1762</v>
      </c>
      <c r="C75" s="15">
        <v>1358</v>
      </c>
      <c r="M75" s="10" t="s">
        <v>1763</v>
      </c>
      <c r="N75" s="15">
        <v>533.83333333333337</v>
      </c>
    </row>
    <row r="76" spans="2:14" x14ac:dyDescent="0.3">
      <c r="B76" s="10" t="s">
        <v>1763</v>
      </c>
      <c r="C76" s="15">
        <v>3203</v>
      </c>
      <c r="M76" s="10" t="s">
        <v>1764</v>
      </c>
      <c r="N76" s="15">
        <v>530.20000000000005</v>
      </c>
    </row>
    <row r="77" spans="2:14" x14ac:dyDescent="0.3">
      <c r="B77" s="10" t="s">
        <v>1764</v>
      </c>
      <c r="C77" s="15">
        <v>2651</v>
      </c>
      <c r="M77" s="10" t="s">
        <v>1765</v>
      </c>
      <c r="N77" s="15">
        <v>677.2</v>
      </c>
    </row>
    <row r="78" spans="2:14" x14ac:dyDescent="0.3">
      <c r="B78" s="10" t="s">
        <v>1765</v>
      </c>
      <c r="C78" s="15">
        <v>3386</v>
      </c>
      <c r="M78" s="10" t="s">
        <v>1766</v>
      </c>
      <c r="N78" s="15">
        <v>550.83333333333337</v>
      </c>
    </row>
    <row r="79" spans="2:14" x14ac:dyDescent="0.3">
      <c r="B79" s="10" t="s">
        <v>1766</v>
      </c>
      <c r="C79" s="15">
        <v>3305</v>
      </c>
      <c r="M79" s="10" t="s">
        <v>1767</v>
      </c>
      <c r="N79" s="15">
        <v>558.28571428571433</v>
      </c>
    </row>
    <row r="80" spans="2:14" x14ac:dyDescent="0.3">
      <c r="B80" s="10" t="s">
        <v>1767</v>
      </c>
      <c r="C80" s="15">
        <v>3908</v>
      </c>
      <c r="M80" s="10" t="s">
        <v>1768</v>
      </c>
      <c r="N80" s="15">
        <v>392.25</v>
      </c>
    </row>
    <row r="81" spans="2:14" x14ac:dyDescent="0.3">
      <c r="B81" s="10" t="s">
        <v>1768</v>
      </c>
      <c r="C81" s="15">
        <v>1569</v>
      </c>
      <c r="M81" s="10" t="s">
        <v>1769</v>
      </c>
      <c r="N81" s="15">
        <v>540.875</v>
      </c>
    </row>
    <row r="82" spans="2:14" x14ac:dyDescent="0.3">
      <c r="B82" s="10" t="s">
        <v>1769</v>
      </c>
      <c r="C82" s="15">
        <v>4327</v>
      </c>
      <c r="M82" s="10" t="s">
        <v>1770</v>
      </c>
      <c r="N82" s="15">
        <v>538</v>
      </c>
    </row>
    <row r="83" spans="2:14" x14ac:dyDescent="0.3">
      <c r="B83" s="10" t="s">
        <v>1770</v>
      </c>
      <c r="C83" s="15">
        <v>3766</v>
      </c>
      <c r="M83" s="10" t="s">
        <v>1771</v>
      </c>
      <c r="N83" s="15">
        <v>518.66666666666663</v>
      </c>
    </row>
    <row r="84" spans="2:14" x14ac:dyDescent="0.3">
      <c r="B84" s="10" t="s">
        <v>1771</v>
      </c>
      <c r="C84" s="15">
        <v>3112</v>
      </c>
      <c r="M84" s="10" t="s">
        <v>1772</v>
      </c>
      <c r="N84" s="15">
        <v>547.66666666666663</v>
      </c>
    </row>
    <row r="85" spans="2:14" x14ac:dyDescent="0.3">
      <c r="B85" s="10" t="s">
        <v>1772</v>
      </c>
      <c r="C85" s="15">
        <v>3286</v>
      </c>
      <c r="M85" s="10" t="s">
        <v>1773</v>
      </c>
      <c r="N85" s="15">
        <v>544.5</v>
      </c>
    </row>
    <row r="86" spans="2:14" x14ac:dyDescent="0.3">
      <c r="B86" s="10" t="s">
        <v>1773</v>
      </c>
      <c r="C86" s="15">
        <v>2178</v>
      </c>
      <c r="M86" s="10" t="s">
        <v>1774</v>
      </c>
      <c r="N86" s="15">
        <v>519</v>
      </c>
    </row>
    <row r="87" spans="2:14" x14ac:dyDescent="0.3">
      <c r="B87" s="10" t="s">
        <v>1774</v>
      </c>
      <c r="C87" s="15">
        <v>2595</v>
      </c>
      <c r="M87" s="10" t="s">
        <v>1775</v>
      </c>
      <c r="N87" s="15">
        <v>605.44444444444446</v>
      </c>
    </row>
    <row r="88" spans="2:14" x14ac:dyDescent="0.3">
      <c r="B88" s="10" t="s">
        <v>1775</v>
      </c>
      <c r="C88" s="15">
        <v>5449</v>
      </c>
      <c r="M88" s="10" t="s">
        <v>1776</v>
      </c>
      <c r="N88" s="15">
        <v>589.29999999999995</v>
      </c>
    </row>
    <row r="89" spans="2:14" x14ac:dyDescent="0.3">
      <c r="B89" s="10" t="s">
        <v>1776</v>
      </c>
      <c r="C89" s="15">
        <v>5893</v>
      </c>
      <c r="M89" s="10" t="s">
        <v>1777</v>
      </c>
      <c r="N89" s="15">
        <v>512.66666666666663</v>
      </c>
    </row>
    <row r="90" spans="2:14" x14ac:dyDescent="0.3">
      <c r="B90" s="10" t="s">
        <v>1777</v>
      </c>
      <c r="C90" s="15">
        <v>3076</v>
      </c>
      <c r="M90" s="10" t="s">
        <v>1778</v>
      </c>
      <c r="N90" s="15">
        <v>543.71428571428567</v>
      </c>
    </row>
    <row r="91" spans="2:14" x14ac:dyDescent="0.3">
      <c r="B91" s="10" t="s">
        <v>1778</v>
      </c>
      <c r="C91" s="15">
        <v>3806</v>
      </c>
      <c r="M91" s="10" t="s">
        <v>1779</v>
      </c>
      <c r="N91" s="15">
        <v>472</v>
      </c>
    </row>
    <row r="92" spans="2:14" x14ac:dyDescent="0.3">
      <c r="B92" s="10" t="s">
        <v>1779</v>
      </c>
      <c r="C92" s="15">
        <v>2360</v>
      </c>
      <c r="M92" s="10" t="s">
        <v>1780</v>
      </c>
      <c r="N92" s="15">
        <v>514</v>
      </c>
    </row>
    <row r="93" spans="2:14" x14ac:dyDescent="0.3">
      <c r="B93" s="10" t="s">
        <v>1780</v>
      </c>
      <c r="C93" s="15">
        <v>514</v>
      </c>
      <c r="M93" s="10" t="s">
        <v>1781</v>
      </c>
      <c r="N93" s="15">
        <v>385</v>
      </c>
    </row>
    <row r="94" spans="2:14" x14ac:dyDescent="0.3">
      <c r="B94" s="10" t="s">
        <v>1781</v>
      </c>
      <c r="C94" s="15">
        <v>770</v>
      </c>
      <c r="M94" s="10" t="s">
        <v>1782</v>
      </c>
      <c r="N94" s="15">
        <v>505.25</v>
      </c>
    </row>
    <row r="95" spans="2:14" x14ac:dyDescent="0.3">
      <c r="B95" s="10" t="s">
        <v>1782</v>
      </c>
      <c r="C95" s="15">
        <v>2021</v>
      </c>
      <c r="M95" s="10" t="s">
        <v>1783</v>
      </c>
      <c r="N95" s="15">
        <v>475.16666666666669</v>
      </c>
    </row>
    <row r="96" spans="2:14" x14ac:dyDescent="0.3">
      <c r="B96" s="10" t="s">
        <v>1783</v>
      </c>
      <c r="C96" s="15">
        <v>2851</v>
      </c>
      <c r="M96" s="10" t="s">
        <v>1784</v>
      </c>
      <c r="N96" s="15">
        <v>540.55555555555554</v>
      </c>
    </row>
    <row r="97" spans="1:14" x14ac:dyDescent="0.3">
      <c r="B97" s="10" t="s">
        <v>1784</v>
      </c>
      <c r="C97" s="15">
        <v>4865</v>
      </c>
      <c r="M97" s="10" t="s">
        <v>1785</v>
      </c>
      <c r="N97" s="15">
        <v>515.16666666666663</v>
      </c>
    </row>
    <row r="98" spans="1:14" x14ac:dyDescent="0.3">
      <c r="B98" s="10" t="s">
        <v>1785</v>
      </c>
      <c r="C98" s="15">
        <v>3091</v>
      </c>
      <c r="M98" s="10" t="s">
        <v>1786</v>
      </c>
      <c r="N98" s="15">
        <v>481.4</v>
      </c>
    </row>
    <row r="99" spans="1:14" x14ac:dyDescent="0.3">
      <c r="B99" s="10" t="s">
        <v>1786</v>
      </c>
      <c r="C99" s="15">
        <v>2407</v>
      </c>
    </row>
    <row r="111" spans="1:14" x14ac:dyDescent="0.3">
      <c r="A111" t="s">
        <v>1805</v>
      </c>
    </row>
    <row r="114" spans="1:3" x14ac:dyDescent="0.3">
      <c r="B114" s="9" t="s">
        <v>1801</v>
      </c>
      <c r="C114" t="s">
        <v>1794</v>
      </c>
    </row>
    <row r="115" spans="1:3" x14ac:dyDescent="0.3">
      <c r="B115" s="10" t="s">
        <v>1797</v>
      </c>
      <c r="C115">
        <v>26900</v>
      </c>
    </row>
    <row r="116" spans="1:3" x14ac:dyDescent="0.3">
      <c r="B116" s="10" t="s">
        <v>1798</v>
      </c>
      <c r="C116">
        <v>93582</v>
      </c>
    </row>
    <row r="117" spans="1:3" x14ac:dyDescent="0.3">
      <c r="B117" s="10" t="s">
        <v>1799</v>
      </c>
      <c r="C117">
        <v>132315</v>
      </c>
    </row>
    <row r="118" spans="1:3" x14ac:dyDescent="0.3">
      <c r="B118" s="10" t="s">
        <v>1800</v>
      </c>
      <c r="C118">
        <v>186171</v>
      </c>
    </row>
    <row r="126" spans="1:3" x14ac:dyDescent="0.3">
      <c r="A126" t="s">
        <v>1806</v>
      </c>
    </row>
    <row r="134" spans="1:3" x14ac:dyDescent="0.3">
      <c r="B134" s="9" t="s">
        <v>1801</v>
      </c>
      <c r="C134" t="s">
        <v>1802</v>
      </c>
    </row>
    <row r="135" spans="1:3" x14ac:dyDescent="0.3">
      <c r="B135" s="10" t="s">
        <v>1797</v>
      </c>
      <c r="C135">
        <v>106</v>
      </c>
    </row>
    <row r="136" spans="1:3" x14ac:dyDescent="0.3">
      <c r="B136" s="10" t="s">
        <v>1798</v>
      </c>
      <c r="C136">
        <v>235</v>
      </c>
    </row>
    <row r="137" spans="1:3" x14ac:dyDescent="0.3">
      <c r="B137" s="10" t="s">
        <v>1799</v>
      </c>
      <c r="C137">
        <v>221</v>
      </c>
    </row>
    <row r="138" spans="1:3" x14ac:dyDescent="0.3">
      <c r="B138" s="10" t="s">
        <v>1800</v>
      </c>
      <c r="C138">
        <v>232</v>
      </c>
    </row>
    <row r="142" spans="1:3" x14ac:dyDescent="0.3">
      <c r="A142" t="s">
        <v>1807</v>
      </c>
    </row>
    <row r="147" spans="2:4" x14ac:dyDescent="0.3">
      <c r="B147" s="9" t="s">
        <v>1801</v>
      </c>
      <c r="C147" t="s">
        <v>1794</v>
      </c>
      <c r="D147" t="s">
        <v>1795</v>
      </c>
    </row>
    <row r="148" spans="2:4" x14ac:dyDescent="0.3">
      <c r="B148" s="10" t="s">
        <v>154</v>
      </c>
      <c r="C148" s="15">
        <v>95451</v>
      </c>
      <c r="D148" s="16">
        <v>551.73988439306356</v>
      </c>
    </row>
    <row r="149" spans="2:4" x14ac:dyDescent="0.3">
      <c r="B149" s="10" t="s">
        <v>155</v>
      </c>
      <c r="C149" s="15">
        <v>96446</v>
      </c>
      <c r="D149" s="16">
        <v>557.49132947976875</v>
      </c>
    </row>
    <row r="150" spans="2:4" x14ac:dyDescent="0.3">
      <c r="B150" s="10" t="s">
        <v>156</v>
      </c>
      <c r="C150" s="15">
        <v>95936</v>
      </c>
      <c r="D150" s="16">
        <v>554.54335260115602</v>
      </c>
    </row>
    <row r="151" spans="2:4" x14ac:dyDescent="0.3">
      <c r="B151" s="10" t="s">
        <v>157</v>
      </c>
      <c r="C151" s="15">
        <v>93673</v>
      </c>
      <c r="D151" s="16">
        <v>544.6104651162791</v>
      </c>
    </row>
    <row r="152" spans="2:4" x14ac:dyDescent="0.3">
      <c r="B152" s="10" t="s">
        <v>158</v>
      </c>
      <c r="C152" s="15">
        <v>40327</v>
      </c>
      <c r="D152" s="16">
        <v>584.44927536231887</v>
      </c>
    </row>
    <row r="153" spans="2:4" x14ac:dyDescent="0.3">
      <c r="B153" s="10" t="s">
        <v>159</v>
      </c>
      <c r="C153" s="15">
        <v>17135</v>
      </c>
      <c r="D153" s="16">
        <v>503.97058823529414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2B8D-ECE9-481C-969D-577AC15BAEE6}">
  <dimension ref="A1:AZ115"/>
  <sheetViews>
    <sheetView showGridLines="0" topLeftCell="A2" zoomScale="56" zoomScaleNormal="55" workbookViewId="0">
      <selection activeCell="H30" sqref="H30"/>
    </sheetView>
  </sheetViews>
  <sheetFormatPr defaultRowHeight="14.4" x14ac:dyDescent="0.3"/>
  <sheetData>
    <row r="1" spans="1:52" x14ac:dyDescent="0.3">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row>
    <row r="2" spans="1:52" x14ac:dyDescent="0.3">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row>
    <row r="3" spans="1:52"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row>
    <row r="4" spans="1:52" x14ac:dyDescent="0.3">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row>
    <row r="5" spans="1:52" x14ac:dyDescent="0.3">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row>
    <row r="6" spans="1:52" x14ac:dyDescent="0.3">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row>
    <row r="7" spans="1:52" x14ac:dyDescent="0.3">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row>
    <row r="8" spans="1:52" x14ac:dyDescent="0.3">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row>
    <row r="9" spans="1:52" x14ac:dyDescent="0.3">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row>
    <row r="10" spans="1:52" x14ac:dyDescent="0.3">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row>
    <row r="11" spans="1:52" x14ac:dyDescent="0.3">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row>
    <row r="12" spans="1:52" x14ac:dyDescent="0.3">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row>
    <row r="13" spans="1:52" x14ac:dyDescent="0.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row>
    <row r="14" spans="1:52" x14ac:dyDescent="0.3">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row>
    <row r="15" spans="1:52" x14ac:dyDescent="0.3">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row>
    <row r="16" spans="1:52" x14ac:dyDescent="0.3">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row>
    <row r="17" spans="1:52" x14ac:dyDescent="0.3">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row>
    <row r="18" spans="1:52" x14ac:dyDescent="0.3">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row>
    <row r="19" spans="1:52" x14ac:dyDescent="0.3">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row>
    <row r="20" spans="1:52" x14ac:dyDescent="0.3">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row>
    <row r="21" spans="1:52" x14ac:dyDescent="0.3">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row>
    <row r="22" spans="1:52" x14ac:dyDescent="0.3">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row>
    <row r="23" spans="1:52"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row>
    <row r="24" spans="1:52" x14ac:dyDescent="0.3">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row>
    <row r="25" spans="1:52" x14ac:dyDescent="0.3">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row>
    <row r="26" spans="1:52" x14ac:dyDescent="0.3">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row>
    <row r="27" spans="1:52" x14ac:dyDescent="0.3">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row>
    <row r="28" spans="1:52" x14ac:dyDescent="0.3">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row>
    <row r="29" spans="1:52" x14ac:dyDescent="0.3">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row>
    <row r="30" spans="1:52" x14ac:dyDescent="0.3">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row>
    <row r="31" spans="1:52" x14ac:dyDescent="0.3">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row>
    <row r="32" spans="1:52" x14ac:dyDescent="0.3">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row>
    <row r="33" spans="1:52" x14ac:dyDescent="0.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row>
    <row r="34" spans="1:52" x14ac:dyDescent="0.3">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row>
    <row r="35" spans="1:52" x14ac:dyDescent="0.3">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row>
    <row r="36" spans="1:52" x14ac:dyDescent="0.3">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row>
    <row r="37" spans="1:52" x14ac:dyDescent="0.3">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row>
    <row r="38" spans="1:52" x14ac:dyDescent="0.3">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row>
    <row r="39" spans="1:52" x14ac:dyDescent="0.3">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row>
    <row r="40" spans="1:52" x14ac:dyDescent="0.3">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row>
    <row r="41" spans="1:52" x14ac:dyDescent="0.3">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row>
    <row r="42" spans="1:52" x14ac:dyDescent="0.3">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row>
    <row r="43" spans="1:52" x14ac:dyDescent="0.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row>
    <row r="44" spans="1:52" x14ac:dyDescent="0.3">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row>
    <row r="45" spans="1:52" x14ac:dyDescent="0.3">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row>
    <row r="46" spans="1:52" x14ac:dyDescent="0.3">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row>
    <row r="47" spans="1:52" x14ac:dyDescent="0.3">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row>
    <row r="48" spans="1:52" x14ac:dyDescent="0.3">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row>
    <row r="49" spans="1:52" x14ac:dyDescent="0.3">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row>
    <row r="50" spans="1:52" x14ac:dyDescent="0.3">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row>
    <row r="51" spans="1:52" x14ac:dyDescent="0.3">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row>
    <row r="52" spans="1:52" x14ac:dyDescent="0.3">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row>
    <row r="53" spans="1:52" x14ac:dyDescent="0.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row>
    <row r="54" spans="1:52" x14ac:dyDescent="0.3">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row>
    <row r="55" spans="1:52" x14ac:dyDescent="0.3">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row>
    <row r="56" spans="1:52" x14ac:dyDescent="0.3">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row>
    <row r="57" spans="1:52" x14ac:dyDescent="0.3">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row>
    <row r="58" spans="1:52" x14ac:dyDescent="0.3">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row>
    <row r="59" spans="1:52" x14ac:dyDescent="0.3">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row>
    <row r="60" spans="1:52" x14ac:dyDescent="0.3">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row>
    <row r="61" spans="1:52" x14ac:dyDescent="0.3">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row>
    <row r="62" spans="1:52" x14ac:dyDescent="0.3">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row>
    <row r="63" spans="1:52" x14ac:dyDescent="0.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row>
    <row r="64" spans="1:52" x14ac:dyDescent="0.3">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row>
    <row r="65" spans="1:52" x14ac:dyDescent="0.3">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row>
    <row r="66" spans="1:52" x14ac:dyDescent="0.3">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row>
    <row r="67" spans="1:52" x14ac:dyDescent="0.3">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row>
    <row r="68" spans="1:52" x14ac:dyDescent="0.3">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row>
    <row r="69" spans="1:52" x14ac:dyDescent="0.3">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row>
    <row r="70" spans="1:52" x14ac:dyDescent="0.3">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row>
    <row r="71" spans="1:52" x14ac:dyDescent="0.3">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row>
    <row r="72" spans="1:52" x14ac:dyDescent="0.3">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row>
    <row r="73" spans="1:52" x14ac:dyDescent="0.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row>
    <row r="74" spans="1:52" x14ac:dyDescent="0.3">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row>
    <row r="75" spans="1:52" x14ac:dyDescent="0.3">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row>
    <row r="76" spans="1:52" x14ac:dyDescent="0.3">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row>
    <row r="77" spans="1:52"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row>
    <row r="78" spans="1:52" x14ac:dyDescent="0.3">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row>
    <row r="79" spans="1:52" x14ac:dyDescent="0.3">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row>
    <row r="80" spans="1:52" x14ac:dyDescent="0.3">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row>
    <row r="81" spans="1:52" x14ac:dyDescent="0.3">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row>
    <row r="82" spans="1:52" x14ac:dyDescent="0.3">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row>
    <row r="83" spans="1:52" x14ac:dyDescent="0.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row>
    <row r="84" spans="1:52" x14ac:dyDescent="0.3">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row>
    <row r="85" spans="1:52" x14ac:dyDescent="0.3">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row>
    <row r="86" spans="1:52" x14ac:dyDescent="0.3">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row>
    <row r="87" spans="1:52" x14ac:dyDescent="0.3">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row>
    <row r="88" spans="1:52" x14ac:dyDescent="0.3">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row>
    <row r="89" spans="1:52" x14ac:dyDescent="0.3">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row>
    <row r="90" spans="1:52" x14ac:dyDescent="0.3">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row>
    <row r="91" spans="1:52" x14ac:dyDescent="0.3">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row>
    <row r="92" spans="1:52" x14ac:dyDescent="0.3">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row>
    <row r="93" spans="1:52" x14ac:dyDescent="0.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row>
    <row r="94" spans="1:52" x14ac:dyDescent="0.3">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row>
    <row r="95" spans="1:52" x14ac:dyDescent="0.3">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row>
    <row r="96" spans="1:52" x14ac:dyDescent="0.3">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row>
    <row r="97" spans="1:52" x14ac:dyDescent="0.3">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row>
    <row r="98" spans="1:52" x14ac:dyDescent="0.3">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row>
    <row r="99" spans="1:52" x14ac:dyDescent="0.3">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row>
    <row r="100" spans="1:52" x14ac:dyDescent="0.3">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row>
    <row r="101" spans="1:52" x14ac:dyDescent="0.3">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row>
    <row r="102" spans="1:52" x14ac:dyDescent="0.3">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row>
    <row r="103" spans="1:52" x14ac:dyDescent="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row>
    <row r="104" spans="1:52" x14ac:dyDescent="0.3">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row>
    <row r="105" spans="1:52" x14ac:dyDescent="0.3">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row>
    <row r="106" spans="1:52" x14ac:dyDescent="0.3">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row>
    <row r="107" spans="1:52" x14ac:dyDescent="0.3">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row>
    <row r="108" spans="1:52" x14ac:dyDescent="0.3">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row>
    <row r="109" spans="1:52" x14ac:dyDescent="0.3">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row>
    <row r="110" spans="1:52" x14ac:dyDescent="0.3">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row>
    <row r="111" spans="1:52" x14ac:dyDescent="0.3">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row>
    <row r="112" spans="1:52" x14ac:dyDescent="0.3">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row>
    <row r="113" spans="1:52" x14ac:dyDescent="0.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row>
    <row r="114" spans="1:52" x14ac:dyDescent="0.3">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row>
    <row r="115" spans="1:52" x14ac:dyDescent="0.3">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L795"/>
  <sheetViews>
    <sheetView topLeftCell="J1" workbookViewId="0">
      <selection activeCell="L3" sqref="L3"/>
    </sheetView>
  </sheetViews>
  <sheetFormatPr defaultRowHeight="14.4" x14ac:dyDescent="0.3"/>
  <cols>
    <col min="1" max="1" width="10.88671875" customWidth="1"/>
    <col min="2" max="2" width="12.44140625" customWidth="1"/>
    <col min="3" max="3" width="11.5546875" customWidth="1"/>
    <col min="4" max="4" width="28.6640625" customWidth="1"/>
    <col min="5" max="5" width="13" customWidth="1"/>
    <col min="6" max="6" width="21.44140625" customWidth="1"/>
    <col min="7" max="7" width="15.44140625" customWidth="1"/>
    <col min="8" max="8" width="26.44140625" customWidth="1"/>
    <col min="9" max="9" width="12.88671875" customWidth="1"/>
    <col min="10" max="10" width="12.5546875" customWidth="1"/>
  </cols>
  <sheetData>
    <row r="1" spans="1:12" x14ac:dyDescent="0.3">
      <c r="A1" t="s">
        <v>106</v>
      </c>
      <c r="B1" t="s">
        <v>153</v>
      </c>
      <c r="C1" t="s">
        <v>160</v>
      </c>
      <c r="D1" t="s">
        <v>162</v>
      </c>
      <c r="E1" t="s">
        <v>169</v>
      </c>
      <c r="F1" t="s">
        <v>172</v>
      </c>
      <c r="G1" t="s">
        <v>173</v>
      </c>
      <c r="H1" t="s">
        <v>174</v>
      </c>
      <c r="I1" t="s">
        <v>923</v>
      </c>
      <c r="J1" t="s">
        <v>1808</v>
      </c>
      <c r="K1" t="s">
        <v>1809</v>
      </c>
      <c r="L1" t="s">
        <v>1811</v>
      </c>
    </row>
    <row r="2" spans="1:12" x14ac:dyDescent="0.3">
      <c r="A2" t="s">
        <v>107</v>
      </c>
      <c r="B2" t="s">
        <v>154</v>
      </c>
      <c r="C2" s="1">
        <v>44739</v>
      </c>
      <c r="D2" t="s">
        <v>163</v>
      </c>
      <c r="E2" t="s">
        <v>170</v>
      </c>
      <c r="F2">
        <v>72</v>
      </c>
      <c r="G2" t="s">
        <v>103</v>
      </c>
      <c r="H2" s="2">
        <v>8</v>
      </c>
      <c r="I2" s="3">
        <v>1.372080123313592E-2</v>
      </c>
      <c r="J2">
        <f>Table3[[#This Row],[Price of One Product]]*Table3[[#This Row],[No of Products in one Sale]]</f>
        <v>576</v>
      </c>
      <c r="K2">
        <f>ROUND(Table3[[#This Row],[Revenue-Bef]]-(Table3[[#This Row],[Revenue-Bef]]*Table3[[#This Row],[Discount]]),0)</f>
        <v>568</v>
      </c>
      <c r="L2">
        <f>Table3[[#This Row],[Revenue-Bef]]-Table3[[#This Row],[Revenue-Aft]]</f>
        <v>8</v>
      </c>
    </row>
    <row r="3" spans="1:12" x14ac:dyDescent="0.3">
      <c r="A3" t="s">
        <v>108</v>
      </c>
      <c r="B3" t="s">
        <v>155</v>
      </c>
      <c r="C3" s="1">
        <v>44740</v>
      </c>
      <c r="D3" t="s">
        <v>164</v>
      </c>
      <c r="E3" t="s">
        <v>171</v>
      </c>
      <c r="F3">
        <v>65</v>
      </c>
      <c r="G3" t="s">
        <v>104</v>
      </c>
      <c r="H3" s="2">
        <v>7</v>
      </c>
      <c r="I3" s="3">
        <v>2.2083854314921911E-2</v>
      </c>
      <c r="J3">
        <f>Table3[[#This Row],[Price of One Product]]*Table3[[#This Row],[No of Products in one Sale]]</f>
        <v>455</v>
      </c>
      <c r="K3">
        <f>ROUND(Table3[[#This Row],[Revenue-Bef]]-(Table3[[#This Row],[Revenue-Bef]]*Table3[[#This Row],[Discount]]),0)</f>
        <v>445</v>
      </c>
      <c r="L3">
        <f>Table3[[#This Row],[Revenue-Bef]]-Table3[[#This Row],[Revenue-Aft]]</f>
        <v>10</v>
      </c>
    </row>
    <row r="4" spans="1:12" x14ac:dyDescent="0.3">
      <c r="A4" t="s">
        <v>109</v>
      </c>
      <c r="B4" t="s">
        <v>156</v>
      </c>
      <c r="C4" s="1">
        <v>44734</v>
      </c>
      <c r="D4" t="s">
        <v>165</v>
      </c>
      <c r="E4" t="s">
        <v>170</v>
      </c>
      <c r="F4">
        <v>250</v>
      </c>
      <c r="G4" t="s">
        <v>105</v>
      </c>
      <c r="H4" s="2">
        <v>3</v>
      </c>
      <c r="I4" s="3">
        <v>0.92842323956324613</v>
      </c>
      <c r="J4">
        <f>Table3[[#This Row],[Price of One Product]]*Table3[[#This Row],[No of Products in one Sale]]</f>
        <v>750</v>
      </c>
      <c r="K4">
        <f>ROUND(Table3[[#This Row],[Revenue-Bef]]-(Table3[[#This Row],[Revenue-Bef]]*Table3[[#This Row],[Discount]]),0)</f>
        <v>54</v>
      </c>
      <c r="L4">
        <f>Table3[[#This Row],[Revenue-Bef]]-Table3[[#This Row],[Revenue-Aft]]</f>
        <v>696</v>
      </c>
    </row>
    <row r="5" spans="1:12" x14ac:dyDescent="0.3">
      <c r="A5" t="s">
        <v>110</v>
      </c>
      <c r="B5" t="s">
        <v>157</v>
      </c>
      <c r="C5" s="1">
        <v>44737</v>
      </c>
      <c r="D5" t="s">
        <v>166</v>
      </c>
      <c r="E5" t="s">
        <v>171</v>
      </c>
      <c r="F5">
        <v>130</v>
      </c>
      <c r="G5" t="s">
        <v>103</v>
      </c>
      <c r="H5" s="2">
        <v>5</v>
      </c>
      <c r="I5" s="3">
        <v>0.20990358910221096</v>
      </c>
      <c r="J5">
        <f>Table3[[#This Row],[Price of One Product]]*Table3[[#This Row],[No of Products in one Sale]]</f>
        <v>650</v>
      </c>
      <c r="K5">
        <f>ROUND(Table3[[#This Row],[Revenue-Bef]]-(Table3[[#This Row],[Revenue-Bef]]*Table3[[#This Row],[Discount]]),0)</f>
        <v>514</v>
      </c>
      <c r="L5">
        <f>Table3[[#This Row],[Revenue-Bef]]-Table3[[#This Row],[Revenue-Aft]]</f>
        <v>136</v>
      </c>
    </row>
    <row r="6" spans="1:12" x14ac:dyDescent="0.3">
      <c r="A6" t="s">
        <v>111</v>
      </c>
      <c r="B6" t="s">
        <v>154</v>
      </c>
      <c r="C6" s="1">
        <v>44735</v>
      </c>
      <c r="D6" t="s">
        <v>163</v>
      </c>
      <c r="E6" t="s">
        <v>170</v>
      </c>
      <c r="F6">
        <v>72</v>
      </c>
      <c r="G6" t="s">
        <v>104</v>
      </c>
      <c r="H6" s="2">
        <v>4</v>
      </c>
      <c r="I6" s="3">
        <v>0.184343159134289</v>
      </c>
      <c r="J6">
        <f>Table3[[#This Row],[Price of One Product]]*Table3[[#This Row],[No of Products in one Sale]]</f>
        <v>288</v>
      </c>
      <c r="K6">
        <f>ROUND(Table3[[#This Row],[Revenue-Bef]]-(Table3[[#This Row],[Revenue-Bef]]*Table3[[#This Row],[Discount]]),0)</f>
        <v>235</v>
      </c>
      <c r="L6">
        <f>Table3[[#This Row],[Revenue-Bef]]-Table3[[#This Row],[Revenue-Aft]]</f>
        <v>53</v>
      </c>
    </row>
    <row r="7" spans="1:12" x14ac:dyDescent="0.3">
      <c r="A7" t="s">
        <v>112</v>
      </c>
      <c r="B7" t="s">
        <v>155</v>
      </c>
      <c r="C7" s="1">
        <v>44727</v>
      </c>
      <c r="D7" t="s">
        <v>164</v>
      </c>
      <c r="E7" t="s">
        <v>171</v>
      </c>
      <c r="F7">
        <v>65</v>
      </c>
      <c r="G7" t="s">
        <v>105</v>
      </c>
      <c r="H7" s="2">
        <v>8</v>
      </c>
      <c r="I7" s="3">
        <v>0.11144429073382323</v>
      </c>
      <c r="J7">
        <f>Table3[[#This Row],[Price of One Product]]*Table3[[#This Row],[No of Products in one Sale]]</f>
        <v>520</v>
      </c>
      <c r="K7">
        <f>ROUND(Table3[[#This Row],[Revenue-Bef]]-(Table3[[#This Row],[Revenue-Bef]]*Table3[[#This Row],[Discount]]),0)</f>
        <v>462</v>
      </c>
      <c r="L7">
        <f>Table3[[#This Row],[Revenue-Bef]]-Table3[[#This Row],[Revenue-Aft]]</f>
        <v>58</v>
      </c>
    </row>
    <row r="8" spans="1:12" x14ac:dyDescent="0.3">
      <c r="A8" t="s">
        <v>113</v>
      </c>
      <c r="B8" t="s">
        <v>156</v>
      </c>
      <c r="C8" s="1">
        <v>44740</v>
      </c>
      <c r="D8" t="s">
        <v>165</v>
      </c>
      <c r="E8" t="s">
        <v>170</v>
      </c>
      <c r="F8">
        <v>250</v>
      </c>
      <c r="G8" t="s">
        <v>103</v>
      </c>
      <c r="H8" s="2">
        <v>3</v>
      </c>
      <c r="I8" s="3">
        <v>0.56286929186816415</v>
      </c>
      <c r="J8">
        <f>Table3[[#This Row],[Price of One Product]]*Table3[[#This Row],[No of Products in one Sale]]</f>
        <v>750</v>
      </c>
      <c r="K8">
        <f>ROUND(Table3[[#This Row],[Revenue-Bef]]-(Table3[[#This Row],[Revenue-Bef]]*Table3[[#This Row],[Discount]]),0)</f>
        <v>328</v>
      </c>
      <c r="L8">
        <f>Table3[[#This Row],[Revenue-Bef]]-Table3[[#This Row],[Revenue-Aft]]</f>
        <v>422</v>
      </c>
    </row>
    <row r="9" spans="1:12" x14ac:dyDescent="0.3">
      <c r="A9" t="s">
        <v>114</v>
      </c>
      <c r="B9" t="s">
        <v>157</v>
      </c>
      <c r="C9" s="1">
        <v>44725</v>
      </c>
      <c r="D9" t="s">
        <v>166</v>
      </c>
      <c r="E9" t="s">
        <v>171</v>
      </c>
      <c r="F9">
        <v>130</v>
      </c>
      <c r="G9" t="s">
        <v>104</v>
      </c>
      <c r="H9" s="2">
        <v>6</v>
      </c>
      <c r="I9" s="3">
        <v>3.138956050307417E-2</v>
      </c>
      <c r="J9">
        <f>Table3[[#This Row],[Price of One Product]]*Table3[[#This Row],[No of Products in one Sale]]</f>
        <v>780</v>
      </c>
      <c r="K9">
        <f>ROUND(Table3[[#This Row],[Revenue-Bef]]-(Table3[[#This Row],[Revenue-Bef]]*Table3[[#This Row],[Discount]]),0)</f>
        <v>756</v>
      </c>
      <c r="L9">
        <f>Table3[[#This Row],[Revenue-Bef]]-Table3[[#This Row],[Revenue-Aft]]</f>
        <v>24</v>
      </c>
    </row>
    <row r="10" spans="1:12" x14ac:dyDescent="0.3">
      <c r="A10" t="s">
        <v>115</v>
      </c>
      <c r="B10" t="s">
        <v>158</v>
      </c>
      <c r="C10" s="1">
        <v>44736</v>
      </c>
      <c r="D10" t="s">
        <v>167</v>
      </c>
      <c r="E10" t="s">
        <v>170</v>
      </c>
      <c r="F10">
        <v>60</v>
      </c>
      <c r="G10" t="s">
        <v>105</v>
      </c>
      <c r="H10" s="2">
        <v>7</v>
      </c>
      <c r="I10" s="3">
        <v>0.23798278495106248</v>
      </c>
      <c r="J10">
        <f>Table3[[#This Row],[Price of One Product]]*Table3[[#This Row],[No of Products in one Sale]]</f>
        <v>420</v>
      </c>
      <c r="K10">
        <f>ROUND(Table3[[#This Row],[Revenue-Bef]]-(Table3[[#This Row],[Revenue-Bef]]*Table3[[#This Row],[Discount]]),0)</f>
        <v>320</v>
      </c>
      <c r="L10">
        <f>Table3[[#This Row],[Revenue-Bef]]-Table3[[#This Row],[Revenue-Aft]]</f>
        <v>100</v>
      </c>
    </row>
    <row r="11" spans="1:12" x14ac:dyDescent="0.3">
      <c r="A11" t="s">
        <v>116</v>
      </c>
      <c r="B11" t="s">
        <v>154</v>
      </c>
      <c r="C11" s="1">
        <v>44725</v>
      </c>
      <c r="D11" t="s">
        <v>163</v>
      </c>
      <c r="E11" t="s">
        <v>171</v>
      </c>
      <c r="F11">
        <v>72</v>
      </c>
      <c r="G11" t="s">
        <v>103</v>
      </c>
      <c r="H11" s="2">
        <v>9</v>
      </c>
      <c r="I11" s="3">
        <v>0.19712344024473996</v>
      </c>
      <c r="J11">
        <f>Table3[[#This Row],[Price of One Product]]*Table3[[#This Row],[No of Products in one Sale]]</f>
        <v>648</v>
      </c>
      <c r="K11">
        <f>ROUND(Table3[[#This Row],[Revenue-Bef]]-(Table3[[#This Row],[Revenue-Bef]]*Table3[[#This Row],[Discount]]),0)</f>
        <v>520</v>
      </c>
      <c r="L11">
        <f>Table3[[#This Row],[Revenue-Bef]]-Table3[[#This Row],[Revenue-Aft]]</f>
        <v>128</v>
      </c>
    </row>
    <row r="12" spans="1:12" x14ac:dyDescent="0.3">
      <c r="A12" t="s">
        <v>117</v>
      </c>
      <c r="B12" t="s">
        <v>155</v>
      </c>
      <c r="C12" s="1">
        <v>44734</v>
      </c>
      <c r="D12" t="s">
        <v>164</v>
      </c>
      <c r="E12" t="s">
        <v>170</v>
      </c>
      <c r="F12">
        <v>65</v>
      </c>
      <c r="G12" t="s">
        <v>104</v>
      </c>
      <c r="H12" s="2">
        <v>4</v>
      </c>
      <c r="I12" s="3">
        <v>6.8295799738434873E-2</v>
      </c>
      <c r="J12">
        <f>Table3[[#This Row],[Price of One Product]]*Table3[[#This Row],[No of Products in one Sale]]</f>
        <v>260</v>
      </c>
      <c r="K12">
        <f>ROUND(Table3[[#This Row],[Revenue-Bef]]-(Table3[[#This Row],[Revenue-Bef]]*Table3[[#This Row],[Discount]]),0)</f>
        <v>242</v>
      </c>
      <c r="L12">
        <f>Table3[[#This Row],[Revenue-Bef]]-Table3[[#This Row],[Revenue-Aft]]</f>
        <v>18</v>
      </c>
    </row>
    <row r="13" spans="1:12" x14ac:dyDescent="0.3">
      <c r="A13" t="s">
        <v>118</v>
      </c>
      <c r="B13" t="s">
        <v>156</v>
      </c>
      <c r="C13" s="1">
        <v>44731</v>
      </c>
      <c r="D13" t="s">
        <v>165</v>
      </c>
      <c r="E13" t="s">
        <v>171</v>
      </c>
      <c r="F13">
        <v>250</v>
      </c>
      <c r="G13" t="s">
        <v>105</v>
      </c>
      <c r="H13" s="2">
        <v>3</v>
      </c>
      <c r="I13" s="3">
        <v>1.6828522965904168E-2</v>
      </c>
      <c r="J13">
        <f>Table3[[#This Row],[Price of One Product]]*Table3[[#This Row],[No of Products in one Sale]]</f>
        <v>750</v>
      </c>
      <c r="K13">
        <f>ROUND(Table3[[#This Row],[Revenue-Bef]]-(Table3[[#This Row],[Revenue-Bef]]*Table3[[#This Row],[Discount]]),0)</f>
        <v>737</v>
      </c>
      <c r="L13">
        <f>Table3[[#This Row],[Revenue-Bef]]-Table3[[#This Row],[Revenue-Aft]]</f>
        <v>13</v>
      </c>
    </row>
    <row r="14" spans="1:12" x14ac:dyDescent="0.3">
      <c r="A14" t="s">
        <v>119</v>
      </c>
      <c r="B14" t="s">
        <v>157</v>
      </c>
      <c r="C14" s="1">
        <v>44730</v>
      </c>
      <c r="D14" t="s">
        <v>166</v>
      </c>
      <c r="E14" t="s">
        <v>170</v>
      </c>
      <c r="F14">
        <v>130</v>
      </c>
      <c r="G14" t="s">
        <v>103</v>
      </c>
      <c r="H14" s="2">
        <v>5</v>
      </c>
      <c r="I14" s="3">
        <v>0.26661284065553453</v>
      </c>
      <c r="J14">
        <f>Table3[[#This Row],[Price of One Product]]*Table3[[#This Row],[No of Products in one Sale]]</f>
        <v>650</v>
      </c>
      <c r="K14">
        <f>ROUND(Table3[[#This Row],[Revenue-Bef]]-(Table3[[#This Row],[Revenue-Bef]]*Table3[[#This Row],[Discount]]),0)</f>
        <v>477</v>
      </c>
      <c r="L14">
        <f>Table3[[#This Row],[Revenue-Bef]]-Table3[[#This Row],[Revenue-Aft]]</f>
        <v>173</v>
      </c>
    </row>
    <row r="15" spans="1:12" x14ac:dyDescent="0.3">
      <c r="A15" t="s">
        <v>120</v>
      </c>
      <c r="B15" t="s">
        <v>154</v>
      </c>
      <c r="C15" s="1">
        <v>44735</v>
      </c>
      <c r="D15" t="s">
        <v>163</v>
      </c>
      <c r="E15" t="s">
        <v>171</v>
      </c>
      <c r="F15">
        <v>72</v>
      </c>
      <c r="G15" t="s">
        <v>104</v>
      </c>
      <c r="H15" s="2">
        <v>12</v>
      </c>
      <c r="I15" s="3">
        <v>0.21251347110701568</v>
      </c>
      <c r="J15">
        <f>Table3[[#This Row],[Price of One Product]]*Table3[[#This Row],[No of Products in one Sale]]</f>
        <v>864</v>
      </c>
      <c r="K15">
        <f>ROUND(Table3[[#This Row],[Revenue-Bef]]-(Table3[[#This Row],[Revenue-Bef]]*Table3[[#This Row],[Discount]]),0)</f>
        <v>680</v>
      </c>
      <c r="L15">
        <f>Table3[[#This Row],[Revenue-Bef]]-Table3[[#This Row],[Revenue-Aft]]</f>
        <v>184</v>
      </c>
    </row>
    <row r="16" spans="1:12" x14ac:dyDescent="0.3">
      <c r="A16" t="s">
        <v>121</v>
      </c>
      <c r="B16" t="s">
        <v>155</v>
      </c>
      <c r="C16" s="1">
        <v>44738</v>
      </c>
      <c r="D16" t="s">
        <v>164</v>
      </c>
      <c r="E16" t="s">
        <v>170</v>
      </c>
      <c r="F16">
        <v>65</v>
      </c>
      <c r="G16" t="s">
        <v>105</v>
      </c>
      <c r="H16" s="2">
        <v>4</v>
      </c>
      <c r="I16" s="3">
        <v>0.10994257661413849</v>
      </c>
      <c r="J16">
        <f>Table3[[#This Row],[Price of One Product]]*Table3[[#This Row],[No of Products in one Sale]]</f>
        <v>260</v>
      </c>
      <c r="K16">
        <f>ROUND(Table3[[#This Row],[Revenue-Bef]]-(Table3[[#This Row],[Revenue-Bef]]*Table3[[#This Row],[Discount]]),0)</f>
        <v>231</v>
      </c>
      <c r="L16">
        <f>Table3[[#This Row],[Revenue-Bef]]-Table3[[#This Row],[Revenue-Aft]]</f>
        <v>29</v>
      </c>
    </row>
    <row r="17" spans="1:12" x14ac:dyDescent="0.3">
      <c r="A17" t="s">
        <v>122</v>
      </c>
      <c r="B17" t="s">
        <v>156</v>
      </c>
      <c r="C17" s="1">
        <v>44738</v>
      </c>
      <c r="D17" t="s">
        <v>165</v>
      </c>
      <c r="E17" t="s">
        <v>171</v>
      </c>
      <c r="F17">
        <v>250</v>
      </c>
      <c r="G17" t="s">
        <v>103</v>
      </c>
      <c r="H17" s="2">
        <v>3</v>
      </c>
      <c r="I17" s="3">
        <v>0.53607498908607099</v>
      </c>
      <c r="J17">
        <f>Table3[[#This Row],[Price of One Product]]*Table3[[#This Row],[No of Products in one Sale]]</f>
        <v>750</v>
      </c>
      <c r="K17">
        <f>ROUND(Table3[[#This Row],[Revenue-Bef]]-(Table3[[#This Row],[Revenue-Bef]]*Table3[[#This Row],[Discount]]),0)</f>
        <v>348</v>
      </c>
      <c r="L17">
        <f>Table3[[#This Row],[Revenue-Bef]]-Table3[[#This Row],[Revenue-Aft]]</f>
        <v>402</v>
      </c>
    </row>
    <row r="18" spans="1:12" x14ac:dyDescent="0.3">
      <c r="A18" t="s">
        <v>123</v>
      </c>
      <c r="B18" t="s">
        <v>157</v>
      </c>
      <c r="C18" s="1">
        <v>44725</v>
      </c>
      <c r="D18" t="s">
        <v>166</v>
      </c>
      <c r="E18" t="s">
        <v>170</v>
      </c>
      <c r="F18">
        <v>130</v>
      </c>
      <c r="G18" t="s">
        <v>104</v>
      </c>
      <c r="H18" s="2">
        <v>5</v>
      </c>
      <c r="I18" s="3">
        <v>3.7515550327758003E-2</v>
      </c>
      <c r="J18">
        <f>Table3[[#This Row],[Price of One Product]]*Table3[[#This Row],[No of Products in one Sale]]</f>
        <v>650</v>
      </c>
      <c r="K18">
        <f>ROUND(Table3[[#This Row],[Revenue-Bef]]-(Table3[[#This Row],[Revenue-Bef]]*Table3[[#This Row],[Discount]]),0)</f>
        <v>626</v>
      </c>
      <c r="L18">
        <f>Table3[[#This Row],[Revenue-Bef]]-Table3[[#This Row],[Revenue-Aft]]</f>
        <v>24</v>
      </c>
    </row>
    <row r="19" spans="1:12" x14ac:dyDescent="0.3">
      <c r="A19" t="s">
        <v>124</v>
      </c>
      <c r="B19" t="s">
        <v>158</v>
      </c>
      <c r="C19" s="1">
        <v>44730</v>
      </c>
      <c r="D19" t="s">
        <v>167</v>
      </c>
      <c r="E19" t="s">
        <v>170</v>
      </c>
      <c r="F19">
        <v>60</v>
      </c>
      <c r="G19" t="s">
        <v>105</v>
      </c>
      <c r="H19" s="2">
        <v>13</v>
      </c>
      <c r="I19" s="3">
        <v>2.4938289886663061E-2</v>
      </c>
      <c r="J19">
        <f>Table3[[#This Row],[Price of One Product]]*Table3[[#This Row],[No of Products in one Sale]]</f>
        <v>780</v>
      </c>
      <c r="K19">
        <f>ROUND(Table3[[#This Row],[Revenue-Bef]]-(Table3[[#This Row],[Revenue-Bef]]*Table3[[#This Row],[Discount]]),0)</f>
        <v>761</v>
      </c>
      <c r="L19">
        <f>Table3[[#This Row],[Revenue-Bef]]-Table3[[#This Row],[Revenue-Aft]]</f>
        <v>19</v>
      </c>
    </row>
    <row r="20" spans="1:12" x14ac:dyDescent="0.3">
      <c r="A20" t="s">
        <v>125</v>
      </c>
      <c r="B20" t="s">
        <v>159</v>
      </c>
      <c r="C20" s="1">
        <v>44738</v>
      </c>
      <c r="D20" t="s">
        <v>168</v>
      </c>
      <c r="E20" t="s">
        <v>171</v>
      </c>
      <c r="F20">
        <v>95</v>
      </c>
      <c r="G20" t="s">
        <v>103</v>
      </c>
      <c r="H20" s="2">
        <v>5</v>
      </c>
      <c r="I20" s="3">
        <v>1.0123391970414241E-2</v>
      </c>
      <c r="J20">
        <f>Table3[[#This Row],[Price of One Product]]*Table3[[#This Row],[No of Products in one Sale]]</f>
        <v>475</v>
      </c>
      <c r="K20">
        <f>ROUND(Table3[[#This Row],[Revenue-Bef]]-(Table3[[#This Row],[Revenue-Bef]]*Table3[[#This Row],[Discount]]),0)</f>
        <v>470</v>
      </c>
      <c r="L20">
        <f>Table3[[#This Row],[Revenue-Bef]]-Table3[[#This Row],[Revenue-Aft]]</f>
        <v>5</v>
      </c>
    </row>
    <row r="21" spans="1:12" x14ac:dyDescent="0.3">
      <c r="A21" t="s">
        <v>126</v>
      </c>
      <c r="B21" t="s">
        <v>154</v>
      </c>
      <c r="C21" s="1">
        <v>44730</v>
      </c>
      <c r="D21" t="s">
        <v>163</v>
      </c>
      <c r="E21" t="s">
        <v>171</v>
      </c>
      <c r="F21">
        <v>72</v>
      </c>
      <c r="G21" t="s">
        <v>104</v>
      </c>
      <c r="H21" s="2">
        <v>5</v>
      </c>
      <c r="I21" s="3">
        <v>0.1308869366379137</v>
      </c>
      <c r="J21">
        <f>Table3[[#This Row],[Price of One Product]]*Table3[[#This Row],[No of Products in one Sale]]</f>
        <v>360</v>
      </c>
      <c r="K21">
        <f>ROUND(Table3[[#This Row],[Revenue-Bef]]-(Table3[[#This Row],[Revenue-Bef]]*Table3[[#This Row],[Discount]]),0)</f>
        <v>313</v>
      </c>
      <c r="L21">
        <f>Table3[[#This Row],[Revenue-Bef]]-Table3[[#This Row],[Revenue-Aft]]</f>
        <v>47</v>
      </c>
    </row>
    <row r="22" spans="1:12" x14ac:dyDescent="0.3">
      <c r="A22" t="s">
        <v>127</v>
      </c>
      <c r="B22" t="s">
        <v>155</v>
      </c>
      <c r="C22" s="1">
        <v>44738</v>
      </c>
      <c r="D22" t="s">
        <v>164</v>
      </c>
      <c r="E22" t="s">
        <v>171</v>
      </c>
      <c r="F22">
        <v>65</v>
      </c>
      <c r="G22" t="s">
        <v>105</v>
      </c>
      <c r="H22" s="2">
        <v>4</v>
      </c>
      <c r="I22" s="3">
        <v>6.6961969492996459E-2</v>
      </c>
      <c r="J22">
        <f>Table3[[#This Row],[Price of One Product]]*Table3[[#This Row],[No of Products in one Sale]]</f>
        <v>260</v>
      </c>
      <c r="K22">
        <f>ROUND(Table3[[#This Row],[Revenue-Bef]]-(Table3[[#This Row],[Revenue-Bef]]*Table3[[#This Row],[Discount]]),0)</f>
        <v>243</v>
      </c>
      <c r="L22">
        <f>Table3[[#This Row],[Revenue-Bef]]-Table3[[#This Row],[Revenue-Aft]]</f>
        <v>17</v>
      </c>
    </row>
    <row r="23" spans="1:12" x14ac:dyDescent="0.3">
      <c r="A23" t="s">
        <v>128</v>
      </c>
      <c r="B23" t="s">
        <v>156</v>
      </c>
      <c r="C23" s="1">
        <v>44734</v>
      </c>
      <c r="D23" t="s">
        <v>165</v>
      </c>
      <c r="E23" t="s">
        <v>170</v>
      </c>
      <c r="F23">
        <v>250</v>
      </c>
      <c r="G23" t="s">
        <v>103</v>
      </c>
      <c r="H23" s="2">
        <v>3</v>
      </c>
      <c r="I23" s="3">
        <v>0.36350761794645753</v>
      </c>
      <c r="J23">
        <f>Table3[[#This Row],[Price of One Product]]*Table3[[#This Row],[No of Products in one Sale]]</f>
        <v>750</v>
      </c>
      <c r="K23">
        <f>ROUND(Table3[[#This Row],[Revenue-Bef]]-(Table3[[#This Row],[Revenue-Bef]]*Table3[[#This Row],[Discount]]),0)</f>
        <v>477</v>
      </c>
      <c r="L23">
        <f>Table3[[#This Row],[Revenue-Bef]]-Table3[[#This Row],[Revenue-Aft]]</f>
        <v>273</v>
      </c>
    </row>
    <row r="24" spans="1:12" x14ac:dyDescent="0.3">
      <c r="A24" t="s">
        <v>129</v>
      </c>
      <c r="B24" t="s">
        <v>157</v>
      </c>
      <c r="C24" s="1">
        <v>44729</v>
      </c>
      <c r="D24" t="s">
        <v>166</v>
      </c>
      <c r="E24" t="s">
        <v>170</v>
      </c>
      <c r="F24">
        <v>130</v>
      </c>
      <c r="G24" t="s">
        <v>104</v>
      </c>
      <c r="H24" s="2">
        <v>6</v>
      </c>
      <c r="I24" s="3">
        <v>0.30841415491993102</v>
      </c>
      <c r="J24">
        <f>Table3[[#This Row],[Price of One Product]]*Table3[[#This Row],[No of Products in one Sale]]</f>
        <v>780</v>
      </c>
      <c r="K24">
        <f>ROUND(Table3[[#This Row],[Revenue-Bef]]-(Table3[[#This Row],[Revenue-Bef]]*Table3[[#This Row],[Discount]]),0)</f>
        <v>539</v>
      </c>
      <c r="L24">
        <f>Table3[[#This Row],[Revenue-Bef]]-Table3[[#This Row],[Revenue-Aft]]</f>
        <v>241</v>
      </c>
    </row>
    <row r="25" spans="1:12" x14ac:dyDescent="0.3">
      <c r="A25" t="s">
        <v>130</v>
      </c>
      <c r="B25" t="s">
        <v>154</v>
      </c>
      <c r="C25" s="1">
        <v>44730</v>
      </c>
      <c r="D25" t="s">
        <v>163</v>
      </c>
      <c r="E25" t="s">
        <v>170</v>
      </c>
      <c r="F25">
        <v>72</v>
      </c>
      <c r="G25" t="s">
        <v>105</v>
      </c>
      <c r="H25" s="2">
        <v>8</v>
      </c>
      <c r="I25" s="3">
        <v>0.21287301321989574</v>
      </c>
      <c r="J25">
        <f>Table3[[#This Row],[Price of One Product]]*Table3[[#This Row],[No of Products in one Sale]]</f>
        <v>576</v>
      </c>
      <c r="K25">
        <f>ROUND(Table3[[#This Row],[Revenue-Bef]]-(Table3[[#This Row],[Revenue-Bef]]*Table3[[#This Row],[Discount]]),0)</f>
        <v>453</v>
      </c>
      <c r="L25">
        <f>Table3[[#This Row],[Revenue-Bef]]-Table3[[#This Row],[Revenue-Aft]]</f>
        <v>123</v>
      </c>
    </row>
    <row r="26" spans="1:12" x14ac:dyDescent="0.3">
      <c r="A26" t="s">
        <v>131</v>
      </c>
      <c r="B26" t="s">
        <v>155</v>
      </c>
      <c r="C26" s="1">
        <v>44728</v>
      </c>
      <c r="D26" t="s">
        <v>164</v>
      </c>
      <c r="E26" t="s">
        <v>170</v>
      </c>
      <c r="F26">
        <v>65</v>
      </c>
      <c r="G26" t="s">
        <v>103</v>
      </c>
      <c r="H26" s="2">
        <v>5</v>
      </c>
      <c r="I26" s="3">
        <v>0.11047742601795077</v>
      </c>
      <c r="J26">
        <f>Table3[[#This Row],[Price of One Product]]*Table3[[#This Row],[No of Products in one Sale]]</f>
        <v>325</v>
      </c>
      <c r="K26">
        <f>ROUND(Table3[[#This Row],[Revenue-Bef]]-(Table3[[#This Row],[Revenue-Bef]]*Table3[[#This Row],[Discount]]),0)</f>
        <v>289</v>
      </c>
      <c r="L26">
        <f>Table3[[#This Row],[Revenue-Bef]]-Table3[[#This Row],[Revenue-Aft]]</f>
        <v>36</v>
      </c>
    </row>
    <row r="27" spans="1:12" x14ac:dyDescent="0.3">
      <c r="A27" t="s">
        <v>132</v>
      </c>
      <c r="B27" t="s">
        <v>156</v>
      </c>
      <c r="C27" s="1">
        <v>44735</v>
      </c>
      <c r="D27" t="s">
        <v>165</v>
      </c>
      <c r="E27" t="s">
        <v>170</v>
      </c>
      <c r="F27">
        <v>250</v>
      </c>
      <c r="G27" t="s">
        <v>104</v>
      </c>
      <c r="H27" s="2">
        <v>2</v>
      </c>
      <c r="I27" s="3">
        <v>4.8799156151631218E-2</v>
      </c>
      <c r="J27">
        <f>Table3[[#This Row],[Price of One Product]]*Table3[[#This Row],[No of Products in one Sale]]</f>
        <v>500</v>
      </c>
      <c r="K27">
        <f>ROUND(Table3[[#This Row],[Revenue-Bef]]-(Table3[[#This Row],[Revenue-Bef]]*Table3[[#This Row],[Discount]]),0)</f>
        <v>476</v>
      </c>
      <c r="L27">
        <f>Table3[[#This Row],[Revenue-Bef]]-Table3[[#This Row],[Revenue-Aft]]</f>
        <v>24</v>
      </c>
    </row>
    <row r="28" spans="1:12" x14ac:dyDescent="0.3">
      <c r="A28" t="s">
        <v>138</v>
      </c>
      <c r="B28" t="s">
        <v>157</v>
      </c>
      <c r="C28" s="1">
        <v>44738</v>
      </c>
      <c r="D28" t="s">
        <v>166</v>
      </c>
      <c r="E28" t="s">
        <v>170</v>
      </c>
      <c r="F28">
        <v>130</v>
      </c>
      <c r="G28" t="s">
        <v>105</v>
      </c>
      <c r="H28" s="2">
        <v>3</v>
      </c>
      <c r="I28" s="3">
        <v>0.27879506176921365</v>
      </c>
      <c r="J28">
        <f>Table3[[#This Row],[Price of One Product]]*Table3[[#This Row],[No of Products in one Sale]]</f>
        <v>390</v>
      </c>
      <c r="K28">
        <f>ROUND(Table3[[#This Row],[Revenue-Bef]]-(Table3[[#This Row],[Revenue-Bef]]*Table3[[#This Row],[Discount]]),0)</f>
        <v>281</v>
      </c>
      <c r="L28">
        <f>Table3[[#This Row],[Revenue-Bef]]-Table3[[#This Row],[Revenue-Aft]]</f>
        <v>109</v>
      </c>
    </row>
    <row r="29" spans="1:12" x14ac:dyDescent="0.3">
      <c r="A29" t="s">
        <v>133</v>
      </c>
      <c r="B29" t="s">
        <v>158</v>
      </c>
      <c r="C29" s="1">
        <v>44738</v>
      </c>
      <c r="D29" t="s">
        <v>167</v>
      </c>
      <c r="E29" t="s">
        <v>170</v>
      </c>
      <c r="F29">
        <v>60</v>
      </c>
      <c r="G29" t="s">
        <v>103</v>
      </c>
      <c r="H29" s="2">
        <v>14</v>
      </c>
      <c r="I29" s="3">
        <v>7.6045534046593019E-2</v>
      </c>
      <c r="J29">
        <f>Table3[[#This Row],[Price of One Product]]*Table3[[#This Row],[No of Products in one Sale]]</f>
        <v>840</v>
      </c>
      <c r="K29">
        <f>ROUND(Table3[[#This Row],[Revenue-Bef]]-(Table3[[#This Row],[Revenue-Bef]]*Table3[[#This Row],[Discount]]),0)</f>
        <v>776</v>
      </c>
      <c r="L29">
        <f>Table3[[#This Row],[Revenue-Bef]]-Table3[[#This Row],[Revenue-Aft]]</f>
        <v>64</v>
      </c>
    </row>
    <row r="30" spans="1:12" x14ac:dyDescent="0.3">
      <c r="A30" t="s">
        <v>134</v>
      </c>
      <c r="B30" t="s">
        <v>154</v>
      </c>
      <c r="C30" s="1">
        <v>44734</v>
      </c>
      <c r="D30" t="s">
        <v>163</v>
      </c>
      <c r="E30" t="s">
        <v>170</v>
      </c>
      <c r="F30">
        <v>72</v>
      </c>
      <c r="G30" t="s">
        <v>104</v>
      </c>
      <c r="H30" s="2">
        <v>12</v>
      </c>
      <c r="I30" s="3">
        <v>0.12055762754740325</v>
      </c>
      <c r="J30">
        <f>Table3[[#This Row],[Price of One Product]]*Table3[[#This Row],[No of Products in one Sale]]</f>
        <v>864</v>
      </c>
      <c r="K30">
        <f>ROUND(Table3[[#This Row],[Revenue-Bef]]-(Table3[[#This Row],[Revenue-Bef]]*Table3[[#This Row],[Discount]]),0)</f>
        <v>760</v>
      </c>
      <c r="L30">
        <f>Table3[[#This Row],[Revenue-Bef]]-Table3[[#This Row],[Revenue-Aft]]</f>
        <v>104</v>
      </c>
    </row>
    <row r="31" spans="1:12" x14ac:dyDescent="0.3">
      <c r="A31" t="s">
        <v>135</v>
      </c>
      <c r="B31" t="s">
        <v>155</v>
      </c>
      <c r="C31" s="1">
        <v>44727</v>
      </c>
      <c r="D31" t="s">
        <v>164</v>
      </c>
      <c r="E31" t="s">
        <v>170</v>
      </c>
      <c r="F31">
        <v>65</v>
      </c>
      <c r="G31" t="s">
        <v>105</v>
      </c>
      <c r="H31" s="2">
        <v>5</v>
      </c>
      <c r="I31" s="3">
        <v>0.30283946337780637</v>
      </c>
      <c r="J31">
        <f>Table3[[#This Row],[Price of One Product]]*Table3[[#This Row],[No of Products in one Sale]]</f>
        <v>325</v>
      </c>
      <c r="K31">
        <f>ROUND(Table3[[#This Row],[Revenue-Bef]]-(Table3[[#This Row],[Revenue-Bef]]*Table3[[#This Row],[Discount]]),0)</f>
        <v>227</v>
      </c>
      <c r="L31">
        <f>Table3[[#This Row],[Revenue-Bef]]-Table3[[#This Row],[Revenue-Aft]]</f>
        <v>98</v>
      </c>
    </row>
    <row r="32" spans="1:12" x14ac:dyDescent="0.3">
      <c r="A32" t="s">
        <v>136</v>
      </c>
      <c r="B32" t="s">
        <v>156</v>
      </c>
      <c r="C32" s="1">
        <v>44729</v>
      </c>
      <c r="D32" t="s">
        <v>165</v>
      </c>
      <c r="E32" t="s">
        <v>171</v>
      </c>
      <c r="F32">
        <v>250</v>
      </c>
      <c r="G32" t="s">
        <v>103</v>
      </c>
      <c r="H32" s="2">
        <v>1</v>
      </c>
      <c r="I32" s="3">
        <v>0.41401829873258272</v>
      </c>
      <c r="J32">
        <f>Table3[[#This Row],[Price of One Product]]*Table3[[#This Row],[No of Products in one Sale]]</f>
        <v>250</v>
      </c>
      <c r="K32">
        <f>ROUND(Table3[[#This Row],[Revenue-Bef]]-(Table3[[#This Row],[Revenue-Bef]]*Table3[[#This Row],[Discount]]),0)</f>
        <v>146</v>
      </c>
      <c r="L32">
        <f>Table3[[#This Row],[Revenue-Bef]]-Table3[[#This Row],[Revenue-Aft]]</f>
        <v>104</v>
      </c>
    </row>
    <row r="33" spans="1:12" x14ac:dyDescent="0.3">
      <c r="A33" t="s">
        <v>137</v>
      </c>
      <c r="B33" t="s">
        <v>157</v>
      </c>
      <c r="C33" s="1">
        <v>44726</v>
      </c>
      <c r="D33" t="s">
        <v>166</v>
      </c>
      <c r="E33" t="s">
        <v>170</v>
      </c>
      <c r="F33">
        <v>130</v>
      </c>
      <c r="G33" t="s">
        <v>104</v>
      </c>
      <c r="H33" s="2">
        <v>4</v>
      </c>
      <c r="I33" s="3">
        <v>6.1603660271292333E-3</v>
      </c>
      <c r="J33">
        <f>Table3[[#This Row],[Price of One Product]]*Table3[[#This Row],[No of Products in one Sale]]</f>
        <v>520</v>
      </c>
      <c r="K33">
        <f>ROUND(Table3[[#This Row],[Revenue-Bef]]-(Table3[[#This Row],[Revenue-Bef]]*Table3[[#This Row],[Discount]]),0)</f>
        <v>517</v>
      </c>
      <c r="L33">
        <f>Table3[[#This Row],[Revenue-Bef]]-Table3[[#This Row],[Revenue-Aft]]</f>
        <v>3</v>
      </c>
    </row>
    <row r="34" spans="1:12" x14ac:dyDescent="0.3">
      <c r="A34" t="s">
        <v>139</v>
      </c>
      <c r="B34" t="s">
        <v>154</v>
      </c>
      <c r="C34" s="1">
        <v>44733</v>
      </c>
      <c r="D34" t="s">
        <v>163</v>
      </c>
      <c r="E34" t="s">
        <v>170</v>
      </c>
      <c r="F34">
        <v>72</v>
      </c>
      <c r="G34" t="s">
        <v>105</v>
      </c>
      <c r="H34" s="2">
        <v>8</v>
      </c>
      <c r="I34" s="3">
        <v>0.10495963672233184</v>
      </c>
      <c r="J34">
        <f>Table3[[#This Row],[Price of One Product]]*Table3[[#This Row],[No of Products in one Sale]]</f>
        <v>576</v>
      </c>
      <c r="K34">
        <f>ROUND(Table3[[#This Row],[Revenue-Bef]]-(Table3[[#This Row],[Revenue-Bef]]*Table3[[#This Row],[Discount]]),0)</f>
        <v>516</v>
      </c>
      <c r="L34">
        <f>Table3[[#This Row],[Revenue-Bef]]-Table3[[#This Row],[Revenue-Aft]]</f>
        <v>60</v>
      </c>
    </row>
    <row r="35" spans="1:12" x14ac:dyDescent="0.3">
      <c r="A35" t="s">
        <v>140</v>
      </c>
      <c r="B35" t="s">
        <v>155</v>
      </c>
      <c r="C35" s="1">
        <v>44730</v>
      </c>
      <c r="D35" t="s">
        <v>164</v>
      </c>
      <c r="E35" t="s">
        <v>170</v>
      </c>
      <c r="F35">
        <v>65</v>
      </c>
      <c r="G35" t="s">
        <v>103</v>
      </c>
      <c r="H35" s="2">
        <v>12</v>
      </c>
      <c r="I35" s="3">
        <v>0.29377273906475571</v>
      </c>
      <c r="J35">
        <f>Table3[[#This Row],[Price of One Product]]*Table3[[#This Row],[No of Products in one Sale]]</f>
        <v>780</v>
      </c>
      <c r="K35">
        <f>ROUND(Table3[[#This Row],[Revenue-Bef]]-(Table3[[#This Row],[Revenue-Bef]]*Table3[[#This Row],[Discount]]),0)</f>
        <v>551</v>
      </c>
      <c r="L35">
        <f>Table3[[#This Row],[Revenue-Bef]]-Table3[[#This Row],[Revenue-Aft]]</f>
        <v>229</v>
      </c>
    </row>
    <row r="36" spans="1:12" x14ac:dyDescent="0.3">
      <c r="A36" t="s">
        <v>141</v>
      </c>
      <c r="B36" t="s">
        <v>156</v>
      </c>
      <c r="C36" s="1">
        <v>44736</v>
      </c>
      <c r="D36" t="s">
        <v>165</v>
      </c>
      <c r="E36" t="s">
        <v>170</v>
      </c>
      <c r="F36">
        <v>250</v>
      </c>
      <c r="G36" t="s">
        <v>104</v>
      </c>
      <c r="H36" s="2">
        <v>3</v>
      </c>
      <c r="I36" s="3">
        <v>0.56559810101924179</v>
      </c>
      <c r="J36">
        <f>Table3[[#This Row],[Price of One Product]]*Table3[[#This Row],[No of Products in one Sale]]</f>
        <v>750</v>
      </c>
      <c r="K36">
        <f>ROUND(Table3[[#This Row],[Revenue-Bef]]-(Table3[[#This Row],[Revenue-Bef]]*Table3[[#This Row],[Discount]]),0)</f>
        <v>326</v>
      </c>
      <c r="L36">
        <f>Table3[[#This Row],[Revenue-Bef]]-Table3[[#This Row],[Revenue-Aft]]</f>
        <v>424</v>
      </c>
    </row>
    <row r="37" spans="1:12" x14ac:dyDescent="0.3">
      <c r="A37" t="s">
        <v>142</v>
      </c>
      <c r="B37" t="s">
        <v>157</v>
      </c>
      <c r="C37" s="1">
        <v>44732</v>
      </c>
      <c r="D37" t="s">
        <v>166</v>
      </c>
      <c r="E37" t="s">
        <v>170</v>
      </c>
      <c r="F37">
        <v>130</v>
      </c>
      <c r="G37" t="s">
        <v>105</v>
      </c>
      <c r="H37" s="2">
        <v>3</v>
      </c>
      <c r="I37" s="3">
        <v>0.14180367825735268</v>
      </c>
      <c r="J37">
        <f>Table3[[#This Row],[Price of One Product]]*Table3[[#This Row],[No of Products in one Sale]]</f>
        <v>390</v>
      </c>
      <c r="K37">
        <f>ROUND(Table3[[#This Row],[Revenue-Bef]]-(Table3[[#This Row],[Revenue-Bef]]*Table3[[#This Row],[Discount]]),0)</f>
        <v>335</v>
      </c>
      <c r="L37">
        <f>Table3[[#This Row],[Revenue-Bef]]-Table3[[#This Row],[Revenue-Aft]]</f>
        <v>55</v>
      </c>
    </row>
    <row r="38" spans="1:12" x14ac:dyDescent="0.3">
      <c r="A38" t="s">
        <v>143</v>
      </c>
      <c r="B38" t="s">
        <v>158</v>
      </c>
      <c r="C38" s="1">
        <v>44732</v>
      </c>
      <c r="D38" t="s">
        <v>167</v>
      </c>
      <c r="E38" t="s">
        <v>171</v>
      </c>
      <c r="F38">
        <v>60</v>
      </c>
      <c r="G38" t="s">
        <v>103</v>
      </c>
      <c r="H38" s="2">
        <v>11</v>
      </c>
      <c r="I38" s="3">
        <v>0.19727585407121537</v>
      </c>
      <c r="J38">
        <f>Table3[[#This Row],[Price of One Product]]*Table3[[#This Row],[No of Products in one Sale]]</f>
        <v>660</v>
      </c>
      <c r="K38">
        <f>ROUND(Table3[[#This Row],[Revenue-Bef]]-(Table3[[#This Row],[Revenue-Bef]]*Table3[[#This Row],[Discount]]),0)</f>
        <v>530</v>
      </c>
      <c r="L38">
        <f>Table3[[#This Row],[Revenue-Bef]]-Table3[[#This Row],[Revenue-Aft]]</f>
        <v>130</v>
      </c>
    </row>
    <row r="39" spans="1:12" x14ac:dyDescent="0.3">
      <c r="A39" t="s">
        <v>144</v>
      </c>
      <c r="B39" t="s">
        <v>159</v>
      </c>
      <c r="C39" s="1">
        <v>44731</v>
      </c>
      <c r="D39" t="s">
        <v>168</v>
      </c>
      <c r="E39" t="s">
        <v>170</v>
      </c>
      <c r="F39">
        <v>95</v>
      </c>
      <c r="G39" t="s">
        <v>104</v>
      </c>
      <c r="H39" s="2">
        <v>8</v>
      </c>
      <c r="I39" s="3">
        <v>0.16026707373910823</v>
      </c>
      <c r="J39">
        <f>Table3[[#This Row],[Price of One Product]]*Table3[[#This Row],[No of Products in one Sale]]</f>
        <v>760</v>
      </c>
      <c r="K39">
        <f>ROUND(Table3[[#This Row],[Revenue-Bef]]-(Table3[[#This Row],[Revenue-Bef]]*Table3[[#This Row],[Discount]]),0)</f>
        <v>638</v>
      </c>
      <c r="L39">
        <f>Table3[[#This Row],[Revenue-Bef]]-Table3[[#This Row],[Revenue-Aft]]</f>
        <v>122</v>
      </c>
    </row>
    <row r="40" spans="1:12" x14ac:dyDescent="0.3">
      <c r="A40" t="s">
        <v>145</v>
      </c>
      <c r="B40" t="s">
        <v>154</v>
      </c>
      <c r="C40" s="1">
        <v>44735</v>
      </c>
      <c r="D40" t="s">
        <v>163</v>
      </c>
      <c r="E40" t="s">
        <v>170</v>
      </c>
      <c r="F40">
        <v>72</v>
      </c>
      <c r="G40" t="s">
        <v>105</v>
      </c>
      <c r="H40" s="2">
        <v>5</v>
      </c>
      <c r="I40" s="3">
        <v>3.6754234817017679E-2</v>
      </c>
      <c r="J40">
        <f>Table3[[#This Row],[Price of One Product]]*Table3[[#This Row],[No of Products in one Sale]]</f>
        <v>360</v>
      </c>
      <c r="K40">
        <f>ROUND(Table3[[#This Row],[Revenue-Bef]]-(Table3[[#This Row],[Revenue-Bef]]*Table3[[#This Row],[Discount]]),0)</f>
        <v>347</v>
      </c>
      <c r="L40">
        <f>Table3[[#This Row],[Revenue-Bef]]-Table3[[#This Row],[Revenue-Aft]]</f>
        <v>13</v>
      </c>
    </row>
    <row r="41" spans="1:12" x14ac:dyDescent="0.3">
      <c r="A41" t="s">
        <v>146</v>
      </c>
      <c r="B41" t="s">
        <v>155</v>
      </c>
      <c r="C41" s="1">
        <v>44728</v>
      </c>
      <c r="D41" t="s">
        <v>164</v>
      </c>
      <c r="E41" t="s">
        <v>170</v>
      </c>
      <c r="F41">
        <v>65</v>
      </c>
      <c r="G41" t="s">
        <v>103</v>
      </c>
      <c r="H41" s="2">
        <v>6</v>
      </c>
      <c r="I41" s="3">
        <v>0.12047427034169578</v>
      </c>
      <c r="J41">
        <f>Table3[[#This Row],[Price of One Product]]*Table3[[#This Row],[No of Products in one Sale]]</f>
        <v>390</v>
      </c>
      <c r="K41">
        <f>ROUND(Table3[[#This Row],[Revenue-Bef]]-(Table3[[#This Row],[Revenue-Bef]]*Table3[[#This Row],[Discount]]),0)</f>
        <v>343</v>
      </c>
      <c r="L41">
        <f>Table3[[#This Row],[Revenue-Bef]]-Table3[[#This Row],[Revenue-Aft]]</f>
        <v>47</v>
      </c>
    </row>
    <row r="42" spans="1:12" x14ac:dyDescent="0.3">
      <c r="A42" t="s">
        <v>147</v>
      </c>
      <c r="B42" t="s">
        <v>156</v>
      </c>
      <c r="C42" s="1">
        <v>44727</v>
      </c>
      <c r="D42" t="s">
        <v>165</v>
      </c>
      <c r="E42" t="s">
        <v>171</v>
      </c>
      <c r="F42">
        <v>250</v>
      </c>
      <c r="G42" t="s">
        <v>104</v>
      </c>
      <c r="H42" s="2">
        <v>1</v>
      </c>
      <c r="I42" s="3">
        <v>0.38636401364592987</v>
      </c>
      <c r="J42">
        <f>Table3[[#This Row],[Price of One Product]]*Table3[[#This Row],[No of Products in one Sale]]</f>
        <v>250</v>
      </c>
      <c r="K42">
        <f>ROUND(Table3[[#This Row],[Revenue-Bef]]-(Table3[[#This Row],[Revenue-Bef]]*Table3[[#This Row],[Discount]]),0)</f>
        <v>153</v>
      </c>
      <c r="L42">
        <f>Table3[[#This Row],[Revenue-Bef]]-Table3[[#This Row],[Revenue-Aft]]</f>
        <v>97</v>
      </c>
    </row>
    <row r="43" spans="1:12" x14ac:dyDescent="0.3">
      <c r="A43" t="s">
        <v>148</v>
      </c>
      <c r="B43" t="s">
        <v>157</v>
      </c>
      <c r="C43" s="1">
        <v>44731</v>
      </c>
      <c r="D43" t="s">
        <v>166</v>
      </c>
      <c r="E43" t="s">
        <v>171</v>
      </c>
      <c r="F43">
        <v>130</v>
      </c>
      <c r="G43" t="s">
        <v>105</v>
      </c>
      <c r="H43" s="2">
        <v>7</v>
      </c>
      <c r="I43" s="3">
        <v>0.25111930985495906</v>
      </c>
      <c r="J43">
        <f>Table3[[#This Row],[Price of One Product]]*Table3[[#This Row],[No of Products in one Sale]]</f>
        <v>910</v>
      </c>
      <c r="K43">
        <f>ROUND(Table3[[#This Row],[Revenue-Bef]]-(Table3[[#This Row],[Revenue-Bef]]*Table3[[#This Row],[Discount]]),0)</f>
        <v>681</v>
      </c>
      <c r="L43">
        <f>Table3[[#This Row],[Revenue-Bef]]-Table3[[#This Row],[Revenue-Aft]]</f>
        <v>229</v>
      </c>
    </row>
    <row r="44" spans="1:12" x14ac:dyDescent="0.3">
      <c r="A44" t="s">
        <v>149</v>
      </c>
      <c r="B44" t="s">
        <v>154</v>
      </c>
      <c r="C44" s="1">
        <v>44732</v>
      </c>
      <c r="D44" t="s">
        <v>163</v>
      </c>
      <c r="E44" t="s">
        <v>171</v>
      </c>
      <c r="F44">
        <v>72</v>
      </c>
      <c r="G44" t="s">
        <v>103</v>
      </c>
      <c r="H44" s="2">
        <v>7</v>
      </c>
      <c r="I44" s="3">
        <v>0.18099169049889144</v>
      </c>
      <c r="J44">
        <f>Table3[[#This Row],[Price of One Product]]*Table3[[#This Row],[No of Products in one Sale]]</f>
        <v>504</v>
      </c>
      <c r="K44">
        <f>ROUND(Table3[[#This Row],[Revenue-Bef]]-(Table3[[#This Row],[Revenue-Bef]]*Table3[[#This Row],[Discount]]),0)</f>
        <v>413</v>
      </c>
      <c r="L44">
        <f>Table3[[#This Row],[Revenue-Bef]]-Table3[[#This Row],[Revenue-Aft]]</f>
        <v>91</v>
      </c>
    </row>
    <row r="45" spans="1:12" x14ac:dyDescent="0.3">
      <c r="A45" t="s">
        <v>150</v>
      </c>
      <c r="B45" t="s">
        <v>155</v>
      </c>
      <c r="C45" s="1">
        <v>44738</v>
      </c>
      <c r="D45" t="s">
        <v>164</v>
      </c>
      <c r="E45" t="s">
        <v>171</v>
      </c>
      <c r="F45">
        <v>65</v>
      </c>
      <c r="G45" t="s">
        <v>104</v>
      </c>
      <c r="H45" s="2">
        <v>3</v>
      </c>
      <c r="I45" s="3">
        <v>0.17363786365000505</v>
      </c>
      <c r="J45">
        <f>Table3[[#This Row],[Price of One Product]]*Table3[[#This Row],[No of Products in one Sale]]</f>
        <v>195</v>
      </c>
      <c r="K45">
        <f>ROUND(Table3[[#This Row],[Revenue-Bef]]-(Table3[[#This Row],[Revenue-Bef]]*Table3[[#This Row],[Discount]]),0)</f>
        <v>161</v>
      </c>
      <c r="L45">
        <f>Table3[[#This Row],[Revenue-Bef]]-Table3[[#This Row],[Revenue-Aft]]</f>
        <v>34</v>
      </c>
    </row>
    <row r="46" spans="1:12" x14ac:dyDescent="0.3">
      <c r="A46" t="s">
        <v>151</v>
      </c>
      <c r="B46" t="s">
        <v>156</v>
      </c>
      <c r="C46" s="1">
        <v>44730</v>
      </c>
      <c r="D46" t="s">
        <v>165</v>
      </c>
      <c r="E46" t="s">
        <v>171</v>
      </c>
      <c r="F46">
        <v>250</v>
      </c>
      <c r="G46" t="s">
        <v>105</v>
      </c>
      <c r="H46" s="2">
        <v>1</v>
      </c>
      <c r="I46" s="3">
        <v>0.75489814137474298</v>
      </c>
      <c r="J46">
        <f>Table3[[#This Row],[Price of One Product]]*Table3[[#This Row],[No of Products in one Sale]]</f>
        <v>250</v>
      </c>
      <c r="K46">
        <f>ROUND(Table3[[#This Row],[Revenue-Bef]]-(Table3[[#This Row],[Revenue-Bef]]*Table3[[#This Row],[Discount]]),0)</f>
        <v>61</v>
      </c>
      <c r="L46">
        <f>Table3[[#This Row],[Revenue-Bef]]-Table3[[#This Row],[Revenue-Aft]]</f>
        <v>189</v>
      </c>
    </row>
    <row r="47" spans="1:12" x14ac:dyDescent="0.3">
      <c r="A47" t="s">
        <v>152</v>
      </c>
      <c r="B47" t="s">
        <v>157</v>
      </c>
      <c r="C47" s="1">
        <v>44736</v>
      </c>
      <c r="D47" t="s">
        <v>166</v>
      </c>
      <c r="E47" t="s">
        <v>171</v>
      </c>
      <c r="F47">
        <v>130</v>
      </c>
      <c r="G47" t="s">
        <v>103</v>
      </c>
      <c r="H47" s="2">
        <v>6</v>
      </c>
      <c r="I47" s="3">
        <v>0.41826226246410803</v>
      </c>
      <c r="J47">
        <f>Table3[[#This Row],[Price of One Product]]*Table3[[#This Row],[No of Products in one Sale]]</f>
        <v>780</v>
      </c>
      <c r="K47">
        <f>ROUND(Table3[[#This Row],[Revenue-Bef]]-(Table3[[#This Row],[Revenue-Bef]]*Table3[[#This Row],[Discount]]),0)</f>
        <v>454</v>
      </c>
      <c r="L47">
        <f>Table3[[#This Row],[Revenue-Bef]]-Table3[[#This Row],[Revenue-Aft]]</f>
        <v>326</v>
      </c>
    </row>
    <row r="48" spans="1:12" x14ac:dyDescent="0.3">
      <c r="A48" t="s">
        <v>175</v>
      </c>
      <c r="B48" t="s">
        <v>154</v>
      </c>
      <c r="C48" s="1">
        <v>44733</v>
      </c>
      <c r="D48" t="s">
        <v>163</v>
      </c>
      <c r="E48" t="s">
        <v>170</v>
      </c>
      <c r="F48">
        <v>72</v>
      </c>
      <c r="G48" t="s">
        <v>103</v>
      </c>
      <c r="H48" s="2">
        <v>4</v>
      </c>
      <c r="I48" s="3">
        <v>1.372080123313592E-2</v>
      </c>
      <c r="J48">
        <f>Table3[[#This Row],[Price of One Product]]*Table3[[#This Row],[No of Products in one Sale]]</f>
        <v>288</v>
      </c>
      <c r="K48">
        <f>ROUND(Table3[[#This Row],[Revenue-Bef]]-(Table3[[#This Row],[Revenue-Bef]]*Table3[[#This Row],[Discount]]),0)</f>
        <v>284</v>
      </c>
      <c r="L48">
        <f>Table3[[#This Row],[Revenue-Bef]]-Table3[[#This Row],[Revenue-Aft]]</f>
        <v>4</v>
      </c>
    </row>
    <row r="49" spans="1:12" x14ac:dyDescent="0.3">
      <c r="A49" t="s">
        <v>176</v>
      </c>
      <c r="B49" t="s">
        <v>155</v>
      </c>
      <c r="C49" s="1">
        <v>44746</v>
      </c>
      <c r="D49" t="s">
        <v>164</v>
      </c>
      <c r="E49" t="s">
        <v>171</v>
      </c>
      <c r="F49">
        <v>65</v>
      </c>
      <c r="G49" t="s">
        <v>104</v>
      </c>
      <c r="H49" s="2">
        <v>6</v>
      </c>
      <c r="I49" s="3">
        <v>2.2083854314921911E-2</v>
      </c>
      <c r="J49">
        <f>Table3[[#This Row],[Price of One Product]]*Table3[[#This Row],[No of Products in one Sale]]</f>
        <v>390</v>
      </c>
      <c r="K49">
        <f>ROUND(Table3[[#This Row],[Revenue-Bef]]-(Table3[[#This Row],[Revenue-Bef]]*Table3[[#This Row],[Discount]]),0)</f>
        <v>381</v>
      </c>
      <c r="L49">
        <f>Table3[[#This Row],[Revenue-Bef]]-Table3[[#This Row],[Revenue-Aft]]</f>
        <v>9</v>
      </c>
    </row>
    <row r="50" spans="1:12" x14ac:dyDescent="0.3">
      <c r="A50" t="s">
        <v>177</v>
      </c>
      <c r="B50" t="s">
        <v>156</v>
      </c>
      <c r="C50" s="1">
        <v>44755</v>
      </c>
      <c r="D50" t="s">
        <v>165</v>
      </c>
      <c r="E50" t="s">
        <v>170</v>
      </c>
      <c r="F50">
        <v>250</v>
      </c>
      <c r="G50" t="s">
        <v>105</v>
      </c>
      <c r="H50" s="2">
        <v>3</v>
      </c>
      <c r="I50" s="3">
        <v>0.92842323956324613</v>
      </c>
      <c r="J50">
        <f>Table3[[#This Row],[Price of One Product]]*Table3[[#This Row],[No of Products in one Sale]]</f>
        <v>750</v>
      </c>
      <c r="K50">
        <f>ROUND(Table3[[#This Row],[Revenue-Bef]]-(Table3[[#This Row],[Revenue-Bef]]*Table3[[#This Row],[Discount]]),0)</f>
        <v>54</v>
      </c>
      <c r="L50">
        <f>Table3[[#This Row],[Revenue-Bef]]-Table3[[#This Row],[Revenue-Aft]]</f>
        <v>696</v>
      </c>
    </row>
    <row r="51" spans="1:12" x14ac:dyDescent="0.3">
      <c r="A51" t="s">
        <v>178</v>
      </c>
      <c r="B51" t="s">
        <v>157</v>
      </c>
      <c r="C51" s="1">
        <v>44755</v>
      </c>
      <c r="D51" t="s">
        <v>166</v>
      </c>
      <c r="E51" t="s">
        <v>171</v>
      </c>
      <c r="F51">
        <v>130</v>
      </c>
      <c r="G51" t="s">
        <v>103</v>
      </c>
      <c r="H51" s="2">
        <v>2</v>
      </c>
      <c r="I51" s="3">
        <v>0.20990358910221096</v>
      </c>
      <c r="J51">
        <f>Table3[[#This Row],[Price of One Product]]*Table3[[#This Row],[No of Products in one Sale]]</f>
        <v>260</v>
      </c>
      <c r="K51">
        <f>ROUND(Table3[[#This Row],[Revenue-Bef]]-(Table3[[#This Row],[Revenue-Bef]]*Table3[[#This Row],[Discount]]),0)</f>
        <v>205</v>
      </c>
      <c r="L51">
        <f>Table3[[#This Row],[Revenue-Bef]]-Table3[[#This Row],[Revenue-Aft]]</f>
        <v>55</v>
      </c>
    </row>
    <row r="52" spans="1:12" x14ac:dyDescent="0.3">
      <c r="A52" t="s">
        <v>179</v>
      </c>
      <c r="B52" t="s">
        <v>154</v>
      </c>
      <c r="C52" s="1">
        <v>44727</v>
      </c>
      <c r="D52" t="s">
        <v>163</v>
      </c>
      <c r="E52" t="s">
        <v>170</v>
      </c>
      <c r="F52">
        <v>72</v>
      </c>
      <c r="G52" t="s">
        <v>104</v>
      </c>
      <c r="H52" s="2">
        <v>5</v>
      </c>
      <c r="I52" s="3">
        <v>0.184343159134289</v>
      </c>
      <c r="J52">
        <f>Table3[[#This Row],[Price of One Product]]*Table3[[#This Row],[No of Products in one Sale]]</f>
        <v>360</v>
      </c>
      <c r="K52">
        <f>ROUND(Table3[[#This Row],[Revenue-Bef]]-(Table3[[#This Row],[Revenue-Bef]]*Table3[[#This Row],[Discount]]),0)</f>
        <v>294</v>
      </c>
      <c r="L52">
        <f>Table3[[#This Row],[Revenue-Bef]]-Table3[[#This Row],[Revenue-Aft]]</f>
        <v>66</v>
      </c>
    </row>
    <row r="53" spans="1:12" x14ac:dyDescent="0.3">
      <c r="A53" t="s">
        <v>180</v>
      </c>
      <c r="B53" t="s">
        <v>155</v>
      </c>
      <c r="C53" s="1">
        <v>44746</v>
      </c>
      <c r="D53" t="s">
        <v>164</v>
      </c>
      <c r="E53" t="s">
        <v>171</v>
      </c>
      <c r="F53">
        <v>65</v>
      </c>
      <c r="G53" t="s">
        <v>105</v>
      </c>
      <c r="H53" s="2">
        <v>8</v>
      </c>
      <c r="I53" s="3">
        <v>0.11144429073382323</v>
      </c>
      <c r="J53">
        <f>Table3[[#This Row],[Price of One Product]]*Table3[[#This Row],[No of Products in one Sale]]</f>
        <v>520</v>
      </c>
      <c r="K53">
        <f>ROUND(Table3[[#This Row],[Revenue-Bef]]-(Table3[[#This Row],[Revenue-Bef]]*Table3[[#This Row],[Discount]]),0)</f>
        <v>462</v>
      </c>
      <c r="L53">
        <f>Table3[[#This Row],[Revenue-Bef]]-Table3[[#This Row],[Revenue-Aft]]</f>
        <v>58</v>
      </c>
    </row>
    <row r="54" spans="1:12" x14ac:dyDescent="0.3">
      <c r="A54" t="s">
        <v>181</v>
      </c>
      <c r="B54" t="s">
        <v>156</v>
      </c>
      <c r="C54" s="1">
        <v>44740</v>
      </c>
      <c r="D54" t="s">
        <v>165</v>
      </c>
      <c r="E54" t="s">
        <v>170</v>
      </c>
      <c r="F54">
        <v>250</v>
      </c>
      <c r="G54" t="s">
        <v>103</v>
      </c>
      <c r="H54" s="2">
        <v>3</v>
      </c>
      <c r="I54" s="3">
        <v>0.56286929186816415</v>
      </c>
      <c r="J54">
        <f>Table3[[#This Row],[Price of One Product]]*Table3[[#This Row],[No of Products in one Sale]]</f>
        <v>750</v>
      </c>
      <c r="K54">
        <f>ROUND(Table3[[#This Row],[Revenue-Bef]]-(Table3[[#This Row],[Revenue-Bef]]*Table3[[#This Row],[Discount]]),0)</f>
        <v>328</v>
      </c>
      <c r="L54">
        <f>Table3[[#This Row],[Revenue-Bef]]-Table3[[#This Row],[Revenue-Aft]]</f>
        <v>422</v>
      </c>
    </row>
    <row r="55" spans="1:12" x14ac:dyDescent="0.3">
      <c r="A55" t="s">
        <v>182</v>
      </c>
      <c r="B55" t="s">
        <v>157</v>
      </c>
      <c r="C55" s="1">
        <v>44743</v>
      </c>
      <c r="D55" t="s">
        <v>166</v>
      </c>
      <c r="E55" t="s">
        <v>171</v>
      </c>
      <c r="F55">
        <v>130</v>
      </c>
      <c r="G55" t="s">
        <v>104</v>
      </c>
      <c r="H55" s="2">
        <v>3</v>
      </c>
      <c r="I55" s="3">
        <v>3.138956050307417E-2</v>
      </c>
      <c r="J55">
        <f>Table3[[#This Row],[Price of One Product]]*Table3[[#This Row],[No of Products in one Sale]]</f>
        <v>390</v>
      </c>
      <c r="K55">
        <f>ROUND(Table3[[#This Row],[Revenue-Bef]]-(Table3[[#This Row],[Revenue-Bef]]*Table3[[#This Row],[Discount]]),0)</f>
        <v>378</v>
      </c>
      <c r="L55">
        <f>Table3[[#This Row],[Revenue-Bef]]-Table3[[#This Row],[Revenue-Aft]]</f>
        <v>12</v>
      </c>
    </row>
    <row r="56" spans="1:12" x14ac:dyDescent="0.3">
      <c r="A56" t="s">
        <v>183</v>
      </c>
      <c r="B56" t="s">
        <v>158</v>
      </c>
      <c r="C56" s="1">
        <v>44737</v>
      </c>
      <c r="D56" t="s">
        <v>167</v>
      </c>
      <c r="E56" t="s">
        <v>170</v>
      </c>
      <c r="F56">
        <v>60</v>
      </c>
      <c r="G56" t="s">
        <v>105</v>
      </c>
      <c r="H56" s="2">
        <v>13</v>
      </c>
      <c r="I56" s="3">
        <v>0.23798278495106248</v>
      </c>
      <c r="J56">
        <f>Table3[[#This Row],[Price of One Product]]*Table3[[#This Row],[No of Products in one Sale]]</f>
        <v>780</v>
      </c>
      <c r="K56">
        <f>ROUND(Table3[[#This Row],[Revenue-Bef]]-(Table3[[#This Row],[Revenue-Bef]]*Table3[[#This Row],[Discount]]),0)</f>
        <v>594</v>
      </c>
      <c r="L56">
        <f>Table3[[#This Row],[Revenue-Bef]]-Table3[[#This Row],[Revenue-Aft]]</f>
        <v>186</v>
      </c>
    </row>
    <row r="57" spans="1:12" x14ac:dyDescent="0.3">
      <c r="A57" t="s">
        <v>184</v>
      </c>
      <c r="B57" t="s">
        <v>154</v>
      </c>
      <c r="C57" s="1">
        <v>44757</v>
      </c>
      <c r="D57" t="s">
        <v>163</v>
      </c>
      <c r="E57" t="s">
        <v>171</v>
      </c>
      <c r="F57">
        <v>72</v>
      </c>
      <c r="G57" t="s">
        <v>103</v>
      </c>
      <c r="H57" s="2">
        <v>5</v>
      </c>
      <c r="I57" s="3">
        <v>0.19712344024473996</v>
      </c>
      <c r="J57">
        <f>Table3[[#This Row],[Price of One Product]]*Table3[[#This Row],[No of Products in one Sale]]</f>
        <v>360</v>
      </c>
      <c r="K57">
        <f>ROUND(Table3[[#This Row],[Revenue-Bef]]-(Table3[[#This Row],[Revenue-Bef]]*Table3[[#This Row],[Discount]]),0)</f>
        <v>289</v>
      </c>
      <c r="L57">
        <f>Table3[[#This Row],[Revenue-Bef]]-Table3[[#This Row],[Revenue-Aft]]</f>
        <v>71</v>
      </c>
    </row>
    <row r="58" spans="1:12" x14ac:dyDescent="0.3">
      <c r="A58" t="s">
        <v>185</v>
      </c>
      <c r="B58" t="s">
        <v>155</v>
      </c>
      <c r="C58" s="1">
        <v>44745</v>
      </c>
      <c r="D58" t="s">
        <v>164</v>
      </c>
      <c r="E58" t="s">
        <v>170</v>
      </c>
      <c r="F58">
        <v>65</v>
      </c>
      <c r="G58" t="s">
        <v>104</v>
      </c>
      <c r="H58" s="2">
        <v>7</v>
      </c>
      <c r="I58" s="3">
        <v>6.8295799738434873E-2</v>
      </c>
      <c r="J58">
        <f>Table3[[#This Row],[Price of One Product]]*Table3[[#This Row],[No of Products in one Sale]]</f>
        <v>455</v>
      </c>
      <c r="K58">
        <f>ROUND(Table3[[#This Row],[Revenue-Bef]]-(Table3[[#This Row],[Revenue-Bef]]*Table3[[#This Row],[Discount]]),0)</f>
        <v>424</v>
      </c>
      <c r="L58">
        <f>Table3[[#This Row],[Revenue-Bef]]-Table3[[#This Row],[Revenue-Aft]]</f>
        <v>31</v>
      </c>
    </row>
    <row r="59" spans="1:12" x14ac:dyDescent="0.3">
      <c r="A59" t="s">
        <v>186</v>
      </c>
      <c r="B59" t="s">
        <v>156</v>
      </c>
      <c r="C59" s="1">
        <v>44760</v>
      </c>
      <c r="D59" t="s">
        <v>165</v>
      </c>
      <c r="E59" t="s">
        <v>171</v>
      </c>
      <c r="F59">
        <v>250</v>
      </c>
      <c r="G59" t="s">
        <v>105</v>
      </c>
      <c r="H59" s="2">
        <v>3</v>
      </c>
      <c r="I59" s="3">
        <v>1.6828522965904168E-2</v>
      </c>
      <c r="J59">
        <f>Table3[[#This Row],[Price of One Product]]*Table3[[#This Row],[No of Products in one Sale]]</f>
        <v>750</v>
      </c>
      <c r="K59">
        <f>ROUND(Table3[[#This Row],[Revenue-Bef]]-(Table3[[#This Row],[Revenue-Bef]]*Table3[[#This Row],[Discount]]),0)</f>
        <v>737</v>
      </c>
      <c r="L59">
        <f>Table3[[#This Row],[Revenue-Bef]]-Table3[[#This Row],[Revenue-Aft]]</f>
        <v>13</v>
      </c>
    </row>
    <row r="60" spans="1:12" x14ac:dyDescent="0.3">
      <c r="A60" t="s">
        <v>187</v>
      </c>
      <c r="B60" t="s">
        <v>157</v>
      </c>
      <c r="C60" s="1">
        <v>44750</v>
      </c>
      <c r="D60" t="s">
        <v>166</v>
      </c>
      <c r="E60" t="s">
        <v>170</v>
      </c>
      <c r="F60">
        <v>130</v>
      </c>
      <c r="G60" t="s">
        <v>103</v>
      </c>
      <c r="H60" s="2">
        <v>6</v>
      </c>
      <c r="I60" s="3">
        <v>0.26661284065553453</v>
      </c>
      <c r="J60">
        <f>Table3[[#This Row],[Price of One Product]]*Table3[[#This Row],[No of Products in one Sale]]</f>
        <v>780</v>
      </c>
      <c r="K60">
        <f>ROUND(Table3[[#This Row],[Revenue-Bef]]-(Table3[[#This Row],[Revenue-Bef]]*Table3[[#This Row],[Discount]]),0)</f>
        <v>572</v>
      </c>
      <c r="L60">
        <f>Table3[[#This Row],[Revenue-Bef]]-Table3[[#This Row],[Revenue-Aft]]</f>
        <v>208</v>
      </c>
    </row>
    <row r="61" spans="1:12" x14ac:dyDescent="0.3">
      <c r="A61" t="s">
        <v>188</v>
      </c>
      <c r="B61" t="s">
        <v>154</v>
      </c>
      <c r="C61" s="1">
        <v>44742</v>
      </c>
      <c r="D61" t="s">
        <v>163</v>
      </c>
      <c r="E61" t="s">
        <v>171</v>
      </c>
      <c r="F61">
        <v>72</v>
      </c>
      <c r="G61" t="s">
        <v>104</v>
      </c>
      <c r="H61" s="2">
        <v>11</v>
      </c>
      <c r="I61" s="3">
        <v>0.21251347110701568</v>
      </c>
      <c r="J61">
        <f>Table3[[#This Row],[Price of One Product]]*Table3[[#This Row],[No of Products in one Sale]]</f>
        <v>792</v>
      </c>
      <c r="K61">
        <f>ROUND(Table3[[#This Row],[Revenue-Bef]]-(Table3[[#This Row],[Revenue-Bef]]*Table3[[#This Row],[Discount]]),0)</f>
        <v>624</v>
      </c>
      <c r="L61">
        <f>Table3[[#This Row],[Revenue-Bef]]-Table3[[#This Row],[Revenue-Aft]]</f>
        <v>168</v>
      </c>
    </row>
    <row r="62" spans="1:12" x14ac:dyDescent="0.3">
      <c r="A62" t="s">
        <v>189</v>
      </c>
      <c r="B62" t="s">
        <v>155</v>
      </c>
      <c r="C62" s="1">
        <v>44754</v>
      </c>
      <c r="D62" t="s">
        <v>164</v>
      </c>
      <c r="E62" t="s">
        <v>170</v>
      </c>
      <c r="F62">
        <v>65</v>
      </c>
      <c r="G62" t="s">
        <v>105</v>
      </c>
      <c r="H62" s="2">
        <v>12</v>
      </c>
      <c r="I62" s="3">
        <v>0.10994257661413849</v>
      </c>
      <c r="J62">
        <f>Table3[[#This Row],[Price of One Product]]*Table3[[#This Row],[No of Products in one Sale]]</f>
        <v>780</v>
      </c>
      <c r="K62">
        <f>ROUND(Table3[[#This Row],[Revenue-Bef]]-(Table3[[#This Row],[Revenue-Bef]]*Table3[[#This Row],[Discount]]),0)</f>
        <v>694</v>
      </c>
      <c r="L62">
        <f>Table3[[#This Row],[Revenue-Bef]]-Table3[[#This Row],[Revenue-Aft]]</f>
        <v>86</v>
      </c>
    </row>
    <row r="63" spans="1:12" x14ac:dyDescent="0.3">
      <c r="A63" t="s">
        <v>190</v>
      </c>
      <c r="B63" t="s">
        <v>156</v>
      </c>
      <c r="C63" s="1">
        <v>44746</v>
      </c>
      <c r="D63" t="s">
        <v>165</v>
      </c>
      <c r="E63" t="s">
        <v>171</v>
      </c>
      <c r="F63">
        <v>250</v>
      </c>
      <c r="G63" t="s">
        <v>103</v>
      </c>
      <c r="H63" s="2">
        <v>2</v>
      </c>
      <c r="I63" s="3">
        <v>0.53607498908607099</v>
      </c>
      <c r="J63">
        <f>Table3[[#This Row],[Price of One Product]]*Table3[[#This Row],[No of Products in one Sale]]</f>
        <v>500</v>
      </c>
      <c r="K63">
        <f>ROUND(Table3[[#This Row],[Revenue-Bef]]-(Table3[[#This Row],[Revenue-Bef]]*Table3[[#This Row],[Discount]]),0)</f>
        <v>232</v>
      </c>
      <c r="L63">
        <f>Table3[[#This Row],[Revenue-Bef]]-Table3[[#This Row],[Revenue-Aft]]</f>
        <v>268</v>
      </c>
    </row>
    <row r="64" spans="1:12" x14ac:dyDescent="0.3">
      <c r="A64" t="s">
        <v>191</v>
      </c>
      <c r="B64" t="s">
        <v>157</v>
      </c>
      <c r="C64" s="1">
        <v>44752</v>
      </c>
      <c r="D64" t="s">
        <v>166</v>
      </c>
      <c r="E64" t="s">
        <v>170</v>
      </c>
      <c r="F64">
        <v>130</v>
      </c>
      <c r="G64" t="s">
        <v>104</v>
      </c>
      <c r="H64" s="2">
        <v>6</v>
      </c>
      <c r="I64" s="3">
        <v>3.7515550327758003E-2</v>
      </c>
      <c r="J64">
        <f>Table3[[#This Row],[Price of One Product]]*Table3[[#This Row],[No of Products in one Sale]]</f>
        <v>780</v>
      </c>
      <c r="K64">
        <f>ROUND(Table3[[#This Row],[Revenue-Bef]]-(Table3[[#This Row],[Revenue-Bef]]*Table3[[#This Row],[Discount]]),0)</f>
        <v>751</v>
      </c>
      <c r="L64">
        <f>Table3[[#This Row],[Revenue-Bef]]-Table3[[#This Row],[Revenue-Aft]]</f>
        <v>29</v>
      </c>
    </row>
    <row r="65" spans="1:12" x14ac:dyDescent="0.3">
      <c r="A65" t="s">
        <v>192</v>
      </c>
      <c r="B65" t="s">
        <v>158</v>
      </c>
      <c r="C65" s="1">
        <v>44725</v>
      </c>
      <c r="D65" t="s">
        <v>167</v>
      </c>
      <c r="E65" t="s">
        <v>170</v>
      </c>
      <c r="F65">
        <v>60</v>
      </c>
      <c r="G65" t="s">
        <v>105</v>
      </c>
      <c r="H65" s="2">
        <v>15</v>
      </c>
      <c r="I65" s="3">
        <v>2.4938289886663061E-2</v>
      </c>
      <c r="J65">
        <f>Table3[[#This Row],[Price of One Product]]*Table3[[#This Row],[No of Products in one Sale]]</f>
        <v>900</v>
      </c>
      <c r="K65">
        <f>ROUND(Table3[[#This Row],[Revenue-Bef]]-(Table3[[#This Row],[Revenue-Bef]]*Table3[[#This Row],[Discount]]),0)</f>
        <v>878</v>
      </c>
      <c r="L65">
        <f>Table3[[#This Row],[Revenue-Bef]]-Table3[[#This Row],[Revenue-Aft]]</f>
        <v>22</v>
      </c>
    </row>
    <row r="66" spans="1:12" x14ac:dyDescent="0.3">
      <c r="A66" t="s">
        <v>193</v>
      </c>
      <c r="B66" t="s">
        <v>159</v>
      </c>
      <c r="C66" s="1">
        <v>44734</v>
      </c>
      <c r="D66" t="s">
        <v>168</v>
      </c>
      <c r="E66" t="s">
        <v>171</v>
      </c>
      <c r="F66">
        <v>95</v>
      </c>
      <c r="G66" t="s">
        <v>103</v>
      </c>
      <c r="H66" s="2">
        <v>9</v>
      </c>
      <c r="I66" s="3">
        <v>1.0123391970414241E-2</v>
      </c>
      <c r="J66">
        <f>Table3[[#This Row],[Price of One Product]]*Table3[[#This Row],[No of Products in one Sale]]</f>
        <v>855</v>
      </c>
      <c r="K66">
        <f>ROUND(Table3[[#This Row],[Revenue-Bef]]-(Table3[[#This Row],[Revenue-Bef]]*Table3[[#This Row],[Discount]]),0)</f>
        <v>846</v>
      </c>
      <c r="L66">
        <f>Table3[[#This Row],[Revenue-Bef]]-Table3[[#This Row],[Revenue-Aft]]</f>
        <v>9</v>
      </c>
    </row>
    <row r="67" spans="1:12" x14ac:dyDescent="0.3">
      <c r="A67" t="s">
        <v>194</v>
      </c>
      <c r="B67" t="s">
        <v>154</v>
      </c>
      <c r="C67" s="1">
        <v>44761</v>
      </c>
      <c r="D67" t="s">
        <v>163</v>
      </c>
      <c r="E67" t="s">
        <v>171</v>
      </c>
      <c r="F67">
        <v>72</v>
      </c>
      <c r="G67" t="s">
        <v>104</v>
      </c>
      <c r="H67" s="2">
        <v>12</v>
      </c>
      <c r="I67" s="3">
        <v>0.1308869366379137</v>
      </c>
      <c r="J67">
        <f>Table3[[#This Row],[Price of One Product]]*Table3[[#This Row],[No of Products in one Sale]]</f>
        <v>864</v>
      </c>
      <c r="K67">
        <f>ROUND(Table3[[#This Row],[Revenue-Bef]]-(Table3[[#This Row],[Revenue-Bef]]*Table3[[#This Row],[Discount]]),0)</f>
        <v>751</v>
      </c>
      <c r="L67">
        <f>Table3[[#This Row],[Revenue-Bef]]-Table3[[#This Row],[Revenue-Aft]]</f>
        <v>113</v>
      </c>
    </row>
    <row r="68" spans="1:12" x14ac:dyDescent="0.3">
      <c r="A68" t="s">
        <v>195</v>
      </c>
      <c r="B68" t="s">
        <v>155</v>
      </c>
      <c r="C68" s="1">
        <v>44735</v>
      </c>
      <c r="D68" t="s">
        <v>164</v>
      </c>
      <c r="E68" t="s">
        <v>171</v>
      </c>
      <c r="F68">
        <v>65</v>
      </c>
      <c r="G68" t="s">
        <v>105</v>
      </c>
      <c r="H68" s="2">
        <v>7</v>
      </c>
      <c r="I68" s="3">
        <v>6.6961969492996459E-2</v>
      </c>
      <c r="J68">
        <f>Table3[[#This Row],[Price of One Product]]*Table3[[#This Row],[No of Products in one Sale]]</f>
        <v>455</v>
      </c>
      <c r="K68">
        <f>ROUND(Table3[[#This Row],[Revenue-Bef]]-(Table3[[#This Row],[Revenue-Bef]]*Table3[[#This Row],[Discount]]),0)</f>
        <v>425</v>
      </c>
      <c r="L68">
        <f>Table3[[#This Row],[Revenue-Bef]]-Table3[[#This Row],[Revenue-Aft]]</f>
        <v>30</v>
      </c>
    </row>
    <row r="69" spans="1:12" x14ac:dyDescent="0.3">
      <c r="A69" t="s">
        <v>196</v>
      </c>
      <c r="B69" t="s">
        <v>156</v>
      </c>
      <c r="C69" s="1">
        <v>44753</v>
      </c>
      <c r="D69" t="s">
        <v>165</v>
      </c>
      <c r="E69" t="s">
        <v>170</v>
      </c>
      <c r="F69">
        <v>250</v>
      </c>
      <c r="G69" t="s">
        <v>103</v>
      </c>
      <c r="H69" s="2">
        <v>3</v>
      </c>
      <c r="I69" s="3">
        <v>0.36350761794645753</v>
      </c>
      <c r="J69">
        <f>Table3[[#This Row],[Price of One Product]]*Table3[[#This Row],[No of Products in one Sale]]</f>
        <v>750</v>
      </c>
      <c r="K69">
        <f>ROUND(Table3[[#This Row],[Revenue-Bef]]-(Table3[[#This Row],[Revenue-Bef]]*Table3[[#This Row],[Discount]]),0)</f>
        <v>477</v>
      </c>
      <c r="L69">
        <f>Table3[[#This Row],[Revenue-Bef]]-Table3[[#This Row],[Revenue-Aft]]</f>
        <v>273</v>
      </c>
    </row>
    <row r="70" spans="1:12" x14ac:dyDescent="0.3">
      <c r="A70" t="s">
        <v>197</v>
      </c>
      <c r="B70" t="s">
        <v>157</v>
      </c>
      <c r="C70" s="1">
        <v>44732</v>
      </c>
      <c r="D70" t="s">
        <v>166</v>
      </c>
      <c r="E70" t="s">
        <v>170</v>
      </c>
      <c r="F70">
        <v>130</v>
      </c>
      <c r="G70" t="s">
        <v>104</v>
      </c>
      <c r="H70" s="2">
        <v>6</v>
      </c>
      <c r="I70" s="3">
        <v>0.30841415491993102</v>
      </c>
      <c r="J70">
        <f>Table3[[#This Row],[Price of One Product]]*Table3[[#This Row],[No of Products in one Sale]]</f>
        <v>780</v>
      </c>
      <c r="K70">
        <f>ROUND(Table3[[#This Row],[Revenue-Bef]]-(Table3[[#This Row],[Revenue-Bef]]*Table3[[#This Row],[Discount]]),0)</f>
        <v>539</v>
      </c>
      <c r="L70">
        <f>Table3[[#This Row],[Revenue-Bef]]-Table3[[#This Row],[Revenue-Aft]]</f>
        <v>241</v>
      </c>
    </row>
    <row r="71" spans="1:12" x14ac:dyDescent="0.3">
      <c r="A71" t="s">
        <v>198</v>
      </c>
      <c r="B71" t="s">
        <v>154</v>
      </c>
      <c r="C71" s="1">
        <v>44748</v>
      </c>
      <c r="D71" t="s">
        <v>163</v>
      </c>
      <c r="E71" t="s">
        <v>170</v>
      </c>
      <c r="F71">
        <v>72</v>
      </c>
      <c r="G71" t="s">
        <v>105</v>
      </c>
      <c r="H71" s="2">
        <v>9</v>
      </c>
      <c r="I71" s="3">
        <v>0.21287301321989574</v>
      </c>
      <c r="J71">
        <f>Table3[[#This Row],[Price of One Product]]*Table3[[#This Row],[No of Products in one Sale]]</f>
        <v>648</v>
      </c>
      <c r="K71">
        <f>ROUND(Table3[[#This Row],[Revenue-Bef]]-(Table3[[#This Row],[Revenue-Bef]]*Table3[[#This Row],[Discount]]),0)</f>
        <v>510</v>
      </c>
      <c r="L71">
        <f>Table3[[#This Row],[Revenue-Bef]]-Table3[[#This Row],[Revenue-Aft]]</f>
        <v>138</v>
      </c>
    </row>
    <row r="72" spans="1:12" x14ac:dyDescent="0.3">
      <c r="A72" t="s">
        <v>199</v>
      </c>
      <c r="B72" t="s">
        <v>155</v>
      </c>
      <c r="C72" s="1">
        <v>44731</v>
      </c>
      <c r="D72" t="s">
        <v>164</v>
      </c>
      <c r="E72" t="s">
        <v>170</v>
      </c>
      <c r="F72">
        <v>65</v>
      </c>
      <c r="G72" t="s">
        <v>103</v>
      </c>
      <c r="H72" s="2">
        <v>4</v>
      </c>
      <c r="I72" s="3">
        <v>0.11047742601795077</v>
      </c>
      <c r="J72">
        <f>Table3[[#This Row],[Price of One Product]]*Table3[[#This Row],[No of Products in one Sale]]</f>
        <v>260</v>
      </c>
      <c r="K72">
        <f>ROUND(Table3[[#This Row],[Revenue-Bef]]-(Table3[[#This Row],[Revenue-Bef]]*Table3[[#This Row],[Discount]]),0)</f>
        <v>231</v>
      </c>
      <c r="L72">
        <f>Table3[[#This Row],[Revenue-Bef]]-Table3[[#This Row],[Revenue-Aft]]</f>
        <v>29</v>
      </c>
    </row>
    <row r="73" spans="1:12" x14ac:dyDescent="0.3">
      <c r="A73" t="s">
        <v>200</v>
      </c>
      <c r="B73" t="s">
        <v>156</v>
      </c>
      <c r="C73" s="1">
        <v>44725</v>
      </c>
      <c r="D73" t="s">
        <v>165</v>
      </c>
      <c r="E73" t="s">
        <v>170</v>
      </c>
      <c r="F73">
        <v>250</v>
      </c>
      <c r="G73" t="s">
        <v>104</v>
      </c>
      <c r="H73" s="2">
        <v>2</v>
      </c>
      <c r="I73" s="3">
        <v>4.8799156151631218E-2</v>
      </c>
      <c r="J73">
        <f>Table3[[#This Row],[Price of One Product]]*Table3[[#This Row],[No of Products in one Sale]]</f>
        <v>500</v>
      </c>
      <c r="K73">
        <f>ROUND(Table3[[#This Row],[Revenue-Bef]]-(Table3[[#This Row],[Revenue-Bef]]*Table3[[#This Row],[Discount]]),0)</f>
        <v>476</v>
      </c>
      <c r="L73">
        <f>Table3[[#This Row],[Revenue-Bef]]-Table3[[#This Row],[Revenue-Aft]]</f>
        <v>24</v>
      </c>
    </row>
    <row r="74" spans="1:12" x14ac:dyDescent="0.3">
      <c r="A74" t="s">
        <v>201</v>
      </c>
      <c r="B74" t="s">
        <v>157</v>
      </c>
      <c r="C74" s="1">
        <v>44753</v>
      </c>
      <c r="D74" t="s">
        <v>166</v>
      </c>
      <c r="E74" t="s">
        <v>170</v>
      </c>
      <c r="F74">
        <v>130</v>
      </c>
      <c r="G74" t="s">
        <v>105</v>
      </c>
      <c r="H74" s="2">
        <v>6</v>
      </c>
      <c r="I74" s="3">
        <v>0.27879506176921365</v>
      </c>
      <c r="J74">
        <f>Table3[[#This Row],[Price of One Product]]*Table3[[#This Row],[No of Products in one Sale]]</f>
        <v>780</v>
      </c>
      <c r="K74">
        <f>ROUND(Table3[[#This Row],[Revenue-Bef]]-(Table3[[#This Row],[Revenue-Bef]]*Table3[[#This Row],[Discount]]),0)</f>
        <v>563</v>
      </c>
      <c r="L74">
        <f>Table3[[#This Row],[Revenue-Bef]]-Table3[[#This Row],[Revenue-Aft]]</f>
        <v>217</v>
      </c>
    </row>
    <row r="75" spans="1:12" x14ac:dyDescent="0.3">
      <c r="A75" t="s">
        <v>202</v>
      </c>
      <c r="B75" t="s">
        <v>158</v>
      </c>
      <c r="C75" s="1">
        <v>44738</v>
      </c>
      <c r="D75" t="s">
        <v>167</v>
      </c>
      <c r="E75" t="s">
        <v>170</v>
      </c>
      <c r="F75">
        <v>60</v>
      </c>
      <c r="G75" t="s">
        <v>103</v>
      </c>
      <c r="H75" s="2">
        <v>9</v>
      </c>
      <c r="I75" s="3">
        <v>7.6045534046593019E-2</v>
      </c>
      <c r="J75">
        <f>Table3[[#This Row],[Price of One Product]]*Table3[[#This Row],[No of Products in one Sale]]</f>
        <v>540</v>
      </c>
      <c r="K75">
        <f>ROUND(Table3[[#This Row],[Revenue-Bef]]-(Table3[[#This Row],[Revenue-Bef]]*Table3[[#This Row],[Discount]]),0)</f>
        <v>499</v>
      </c>
      <c r="L75">
        <f>Table3[[#This Row],[Revenue-Bef]]-Table3[[#This Row],[Revenue-Aft]]</f>
        <v>41</v>
      </c>
    </row>
    <row r="76" spans="1:12" x14ac:dyDescent="0.3">
      <c r="A76" t="s">
        <v>203</v>
      </c>
      <c r="B76" t="s">
        <v>154</v>
      </c>
      <c r="C76" s="1">
        <v>44762</v>
      </c>
      <c r="D76" t="s">
        <v>163</v>
      </c>
      <c r="E76" t="s">
        <v>170</v>
      </c>
      <c r="F76">
        <v>72</v>
      </c>
      <c r="G76" t="s">
        <v>104</v>
      </c>
      <c r="H76" s="2">
        <v>11</v>
      </c>
      <c r="I76" s="3">
        <v>0.12055762754740325</v>
      </c>
      <c r="J76">
        <f>Table3[[#This Row],[Price of One Product]]*Table3[[#This Row],[No of Products in one Sale]]</f>
        <v>792</v>
      </c>
      <c r="K76">
        <f>ROUND(Table3[[#This Row],[Revenue-Bef]]-(Table3[[#This Row],[Revenue-Bef]]*Table3[[#This Row],[Discount]]),0)</f>
        <v>697</v>
      </c>
      <c r="L76">
        <f>Table3[[#This Row],[Revenue-Bef]]-Table3[[#This Row],[Revenue-Aft]]</f>
        <v>95</v>
      </c>
    </row>
    <row r="77" spans="1:12" x14ac:dyDescent="0.3">
      <c r="A77" t="s">
        <v>204</v>
      </c>
      <c r="B77" t="s">
        <v>155</v>
      </c>
      <c r="C77" s="1">
        <v>44756</v>
      </c>
      <c r="D77" t="s">
        <v>164</v>
      </c>
      <c r="E77" t="s">
        <v>170</v>
      </c>
      <c r="F77">
        <v>65</v>
      </c>
      <c r="G77" t="s">
        <v>105</v>
      </c>
      <c r="H77" s="2">
        <v>13</v>
      </c>
      <c r="I77" s="3">
        <v>0.30283946337780637</v>
      </c>
      <c r="J77">
        <f>Table3[[#This Row],[Price of One Product]]*Table3[[#This Row],[No of Products in one Sale]]</f>
        <v>845</v>
      </c>
      <c r="K77">
        <f>ROUND(Table3[[#This Row],[Revenue-Bef]]-(Table3[[#This Row],[Revenue-Bef]]*Table3[[#This Row],[Discount]]),0)</f>
        <v>589</v>
      </c>
      <c r="L77">
        <f>Table3[[#This Row],[Revenue-Bef]]-Table3[[#This Row],[Revenue-Aft]]</f>
        <v>256</v>
      </c>
    </row>
    <row r="78" spans="1:12" x14ac:dyDescent="0.3">
      <c r="A78" t="s">
        <v>205</v>
      </c>
      <c r="B78" t="s">
        <v>156</v>
      </c>
      <c r="C78" s="1">
        <v>44744</v>
      </c>
      <c r="D78" t="s">
        <v>165</v>
      </c>
      <c r="E78" t="s">
        <v>171</v>
      </c>
      <c r="F78">
        <v>250</v>
      </c>
      <c r="G78" t="s">
        <v>103</v>
      </c>
      <c r="H78" s="2">
        <v>2</v>
      </c>
      <c r="I78" s="3">
        <v>0.41401829873258272</v>
      </c>
      <c r="J78">
        <f>Table3[[#This Row],[Price of One Product]]*Table3[[#This Row],[No of Products in one Sale]]</f>
        <v>500</v>
      </c>
      <c r="K78">
        <f>ROUND(Table3[[#This Row],[Revenue-Bef]]-(Table3[[#This Row],[Revenue-Bef]]*Table3[[#This Row],[Discount]]),0)</f>
        <v>293</v>
      </c>
      <c r="L78">
        <f>Table3[[#This Row],[Revenue-Bef]]-Table3[[#This Row],[Revenue-Aft]]</f>
        <v>207</v>
      </c>
    </row>
    <row r="79" spans="1:12" x14ac:dyDescent="0.3">
      <c r="A79" t="s">
        <v>206</v>
      </c>
      <c r="B79" t="s">
        <v>157</v>
      </c>
      <c r="C79" s="1">
        <v>44753</v>
      </c>
      <c r="D79" t="s">
        <v>166</v>
      </c>
      <c r="E79" t="s">
        <v>170</v>
      </c>
      <c r="F79">
        <v>130</v>
      </c>
      <c r="G79" t="s">
        <v>104</v>
      </c>
      <c r="H79" s="2">
        <v>6</v>
      </c>
      <c r="I79" s="3">
        <v>6.1603660271292333E-3</v>
      </c>
      <c r="J79">
        <f>Table3[[#This Row],[Price of One Product]]*Table3[[#This Row],[No of Products in one Sale]]</f>
        <v>780</v>
      </c>
      <c r="K79">
        <f>ROUND(Table3[[#This Row],[Revenue-Bef]]-(Table3[[#This Row],[Revenue-Bef]]*Table3[[#This Row],[Discount]]),0)</f>
        <v>775</v>
      </c>
      <c r="L79">
        <f>Table3[[#This Row],[Revenue-Bef]]-Table3[[#This Row],[Revenue-Aft]]</f>
        <v>5</v>
      </c>
    </row>
    <row r="80" spans="1:12" x14ac:dyDescent="0.3">
      <c r="A80" t="s">
        <v>207</v>
      </c>
      <c r="B80" t="s">
        <v>154</v>
      </c>
      <c r="C80" s="1">
        <v>44762</v>
      </c>
      <c r="D80" t="s">
        <v>163</v>
      </c>
      <c r="E80" t="s">
        <v>170</v>
      </c>
      <c r="F80">
        <v>72</v>
      </c>
      <c r="G80" t="s">
        <v>105</v>
      </c>
      <c r="H80" s="2">
        <v>12</v>
      </c>
      <c r="I80" s="3">
        <v>0.10495963672233184</v>
      </c>
      <c r="J80">
        <f>Table3[[#This Row],[Price of One Product]]*Table3[[#This Row],[No of Products in one Sale]]</f>
        <v>864</v>
      </c>
      <c r="K80">
        <f>ROUND(Table3[[#This Row],[Revenue-Bef]]-(Table3[[#This Row],[Revenue-Bef]]*Table3[[#This Row],[Discount]]),0)</f>
        <v>773</v>
      </c>
      <c r="L80">
        <f>Table3[[#This Row],[Revenue-Bef]]-Table3[[#This Row],[Revenue-Aft]]</f>
        <v>91</v>
      </c>
    </row>
    <row r="81" spans="1:12" x14ac:dyDescent="0.3">
      <c r="A81" t="s">
        <v>208</v>
      </c>
      <c r="B81" t="s">
        <v>155</v>
      </c>
      <c r="C81" s="1">
        <v>44740</v>
      </c>
      <c r="D81" t="s">
        <v>164</v>
      </c>
      <c r="E81" t="s">
        <v>170</v>
      </c>
      <c r="F81">
        <v>65</v>
      </c>
      <c r="G81" t="s">
        <v>103</v>
      </c>
      <c r="H81" s="2">
        <v>11</v>
      </c>
      <c r="I81" s="3">
        <v>0.29377273906475571</v>
      </c>
      <c r="J81">
        <f>Table3[[#This Row],[Price of One Product]]*Table3[[#This Row],[No of Products in one Sale]]</f>
        <v>715</v>
      </c>
      <c r="K81">
        <f>ROUND(Table3[[#This Row],[Revenue-Bef]]-(Table3[[#This Row],[Revenue-Bef]]*Table3[[#This Row],[Discount]]),0)</f>
        <v>505</v>
      </c>
      <c r="L81">
        <f>Table3[[#This Row],[Revenue-Bef]]-Table3[[#This Row],[Revenue-Aft]]</f>
        <v>210</v>
      </c>
    </row>
    <row r="82" spans="1:12" x14ac:dyDescent="0.3">
      <c r="A82" t="s">
        <v>209</v>
      </c>
      <c r="B82" t="s">
        <v>156</v>
      </c>
      <c r="C82" s="1">
        <v>44729</v>
      </c>
      <c r="D82" t="s">
        <v>165</v>
      </c>
      <c r="E82" t="s">
        <v>170</v>
      </c>
      <c r="F82">
        <v>250</v>
      </c>
      <c r="G82" t="s">
        <v>104</v>
      </c>
      <c r="H82" s="2">
        <v>3</v>
      </c>
      <c r="I82" s="3">
        <v>0.56559810101924179</v>
      </c>
      <c r="J82">
        <f>Table3[[#This Row],[Price of One Product]]*Table3[[#This Row],[No of Products in one Sale]]</f>
        <v>750</v>
      </c>
      <c r="K82">
        <f>ROUND(Table3[[#This Row],[Revenue-Bef]]-(Table3[[#This Row],[Revenue-Bef]]*Table3[[#This Row],[Discount]]),0)</f>
        <v>326</v>
      </c>
      <c r="L82">
        <f>Table3[[#This Row],[Revenue-Bef]]-Table3[[#This Row],[Revenue-Aft]]</f>
        <v>424</v>
      </c>
    </row>
    <row r="83" spans="1:12" x14ac:dyDescent="0.3">
      <c r="A83" t="s">
        <v>210</v>
      </c>
      <c r="B83" t="s">
        <v>157</v>
      </c>
      <c r="C83" s="1">
        <v>44727</v>
      </c>
      <c r="D83" t="s">
        <v>166</v>
      </c>
      <c r="E83" t="s">
        <v>170</v>
      </c>
      <c r="F83">
        <v>130</v>
      </c>
      <c r="G83" t="s">
        <v>105</v>
      </c>
      <c r="H83" s="2">
        <v>4</v>
      </c>
      <c r="I83" s="3">
        <v>0.14180367825735268</v>
      </c>
      <c r="J83">
        <f>Table3[[#This Row],[Price of One Product]]*Table3[[#This Row],[No of Products in one Sale]]</f>
        <v>520</v>
      </c>
      <c r="K83">
        <f>ROUND(Table3[[#This Row],[Revenue-Bef]]-(Table3[[#This Row],[Revenue-Bef]]*Table3[[#This Row],[Discount]]),0)</f>
        <v>446</v>
      </c>
      <c r="L83">
        <f>Table3[[#This Row],[Revenue-Bef]]-Table3[[#This Row],[Revenue-Aft]]</f>
        <v>74</v>
      </c>
    </row>
    <row r="84" spans="1:12" x14ac:dyDescent="0.3">
      <c r="A84" t="s">
        <v>211</v>
      </c>
      <c r="B84" t="s">
        <v>158</v>
      </c>
      <c r="C84" s="1">
        <v>44734</v>
      </c>
      <c r="D84" t="s">
        <v>167</v>
      </c>
      <c r="E84" t="s">
        <v>171</v>
      </c>
      <c r="F84">
        <v>60</v>
      </c>
      <c r="G84" t="s">
        <v>103</v>
      </c>
      <c r="H84" s="2">
        <v>14</v>
      </c>
      <c r="I84" s="3">
        <v>0.19727585407121537</v>
      </c>
      <c r="J84">
        <f>Table3[[#This Row],[Price of One Product]]*Table3[[#This Row],[No of Products in one Sale]]</f>
        <v>840</v>
      </c>
      <c r="K84">
        <f>ROUND(Table3[[#This Row],[Revenue-Bef]]-(Table3[[#This Row],[Revenue-Bef]]*Table3[[#This Row],[Discount]]),0)</f>
        <v>674</v>
      </c>
      <c r="L84">
        <f>Table3[[#This Row],[Revenue-Bef]]-Table3[[#This Row],[Revenue-Aft]]</f>
        <v>166</v>
      </c>
    </row>
    <row r="85" spans="1:12" x14ac:dyDescent="0.3">
      <c r="A85" t="s">
        <v>212</v>
      </c>
      <c r="B85" t="s">
        <v>159</v>
      </c>
      <c r="C85" s="1">
        <v>44744</v>
      </c>
      <c r="D85" t="s">
        <v>168</v>
      </c>
      <c r="E85" t="s">
        <v>170</v>
      </c>
      <c r="F85">
        <v>95</v>
      </c>
      <c r="G85" t="s">
        <v>104</v>
      </c>
      <c r="H85" s="2">
        <v>2</v>
      </c>
      <c r="I85" s="3">
        <v>0.16026707373910823</v>
      </c>
      <c r="J85">
        <f>Table3[[#This Row],[Price of One Product]]*Table3[[#This Row],[No of Products in one Sale]]</f>
        <v>190</v>
      </c>
      <c r="K85">
        <f>ROUND(Table3[[#This Row],[Revenue-Bef]]-(Table3[[#This Row],[Revenue-Bef]]*Table3[[#This Row],[Discount]]),0)</f>
        <v>160</v>
      </c>
      <c r="L85">
        <f>Table3[[#This Row],[Revenue-Bef]]-Table3[[#This Row],[Revenue-Aft]]</f>
        <v>30</v>
      </c>
    </row>
    <row r="86" spans="1:12" x14ac:dyDescent="0.3">
      <c r="A86" t="s">
        <v>213</v>
      </c>
      <c r="B86" t="s">
        <v>154</v>
      </c>
      <c r="C86" s="1">
        <v>44737</v>
      </c>
      <c r="D86" t="s">
        <v>163</v>
      </c>
      <c r="E86" t="s">
        <v>170</v>
      </c>
      <c r="F86">
        <v>72</v>
      </c>
      <c r="G86" t="s">
        <v>105</v>
      </c>
      <c r="H86" s="2">
        <v>4</v>
      </c>
      <c r="I86" s="3">
        <v>3.6754234817017679E-2</v>
      </c>
      <c r="J86">
        <f>Table3[[#This Row],[Price of One Product]]*Table3[[#This Row],[No of Products in one Sale]]</f>
        <v>288</v>
      </c>
      <c r="K86">
        <f>ROUND(Table3[[#This Row],[Revenue-Bef]]-(Table3[[#This Row],[Revenue-Bef]]*Table3[[#This Row],[Discount]]),0)</f>
        <v>277</v>
      </c>
      <c r="L86">
        <f>Table3[[#This Row],[Revenue-Bef]]-Table3[[#This Row],[Revenue-Aft]]</f>
        <v>11</v>
      </c>
    </row>
    <row r="87" spans="1:12" x14ac:dyDescent="0.3">
      <c r="A87" t="s">
        <v>214</v>
      </c>
      <c r="B87" t="s">
        <v>155</v>
      </c>
      <c r="C87" s="1">
        <v>44752</v>
      </c>
      <c r="D87" t="s">
        <v>164</v>
      </c>
      <c r="E87" t="s">
        <v>170</v>
      </c>
      <c r="F87">
        <v>65</v>
      </c>
      <c r="G87" t="s">
        <v>103</v>
      </c>
      <c r="H87" s="2">
        <v>6</v>
      </c>
      <c r="I87" s="3">
        <v>0.12047427034169578</v>
      </c>
      <c r="J87">
        <f>Table3[[#This Row],[Price of One Product]]*Table3[[#This Row],[No of Products in one Sale]]</f>
        <v>390</v>
      </c>
      <c r="K87">
        <f>ROUND(Table3[[#This Row],[Revenue-Bef]]-(Table3[[#This Row],[Revenue-Bef]]*Table3[[#This Row],[Discount]]),0)</f>
        <v>343</v>
      </c>
      <c r="L87">
        <f>Table3[[#This Row],[Revenue-Bef]]-Table3[[#This Row],[Revenue-Aft]]</f>
        <v>47</v>
      </c>
    </row>
    <row r="88" spans="1:12" x14ac:dyDescent="0.3">
      <c r="A88" t="s">
        <v>215</v>
      </c>
      <c r="B88" t="s">
        <v>156</v>
      </c>
      <c r="C88" s="1">
        <v>44736</v>
      </c>
      <c r="D88" t="s">
        <v>165</v>
      </c>
      <c r="E88" t="s">
        <v>171</v>
      </c>
      <c r="F88">
        <v>250</v>
      </c>
      <c r="G88" t="s">
        <v>104</v>
      </c>
      <c r="H88" s="2">
        <v>2</v>
      </c>
      <c r="I88" s="3">
        <v>0.38636401364592987</v>
      </c>
      <c r="J88">
        <f>Table3[[#This Row],[Price of One Product]]*Table3[[#This Row],[No of Products in one Sale]]</f>
        <v>500</v>
      </c>
      <c r="K88">
        <f>ROUND(Table3[[#This Row],[Revenue-Bef]]-(Table3[[#This Row],[Revenue-Bef]]*Table3[[#This Row],[Discount]]),0)</f>
        <v>307</v>
      </c>
      <c r="L88">
        <f>Table3[[#This Row],[Revenue-Bef]]-Table3[[#This Row],[Revenue-Aft]]</f>
        <v>193</v>
      </c>
    </row>
    <row r="89" spans="1:12" x14ac:dyDescent="0.3">
      <c r="A89" t="s">
        <v>216</v>
      </c>
      <c r="B89" t="s">
        <v>157</v>
      </c>
      <c r="C89" s="1">
        <v>44752</v>
      </c>
      <c r="D89" t="s">
        <v>166</v>
      </c>
      <c r="E89" t="s">
        <v>171</v>
      </c>
      <c r="F89">
        <v>130</v>
      </c>
      <c r="G89" t="s">
        <v>105</v>
      </c>
      <c r="H89" s="2">
        <v>5</v>
      </c>
      <c r="I89" s="3">
        <v>0.25111930985495906</v>
      </c>
      <c r="J89">
        <f>Table3[[#This Row],[Price of One Product]]*Table3[[#This Row],[No of Products in one Sale]]</f>
        <v>650</v>
      </c>
      <c r="K89">
        <f>ROUND(Table3[[#This Row],[Revenue-Bef]]-(Table3[[#This Row],[Revenue-Bef]]*Table3[[#This Row],[Discount]]),0)</f>
        <v>487</v>
      </c>
      <c r="L89">
        <f>Table3[[#This Row],[Revenue-Bef]]-Table3[[#This Row],[Revenue-Aft]]</f>
        <v>163</v>
      </c>
    </row>
    <row r="90" spans="1:12" x14ac:dyDescent="0.3">
      <c r="A90" t="s">
        <v>217</v>
      </c>
      <c r="B90" t="s">
        <v>154</v>
      </c>
      <c r="C90" s="1">
        <v>44759</v>
      </c>
      <c r="D90" t="s">
        <v>163</v>
      </c>
      <c r="E90" t="s">
        <v>171</v>
      </c>
      <c r="F90">
        <v>72</v>
      </c>
      <c r="G90" t="s">
        <v>103</v>
      </c>
      <c r="H90" s="2">
        <v>6</v>
      </c>
      <c r="I90" s="3">
        <v>0.18099169049889144</v>
      </c>
      <c r="J90">
        <f>Table3[[#This Row],[Price of One Product]]*Table3[[#This Row],[No of Products in one Sale]]</f>
        <v>432</v>
      </c>
      <c r="K90">
        <f>ROUND(Table3[[#This Row],[Revenue-Bef]]-(Table3[[#This Row],[Revenue-Bef]]*Table3[[#This Row],[Discount]]),0)</f>
        <v>354</v>
      </c>
      <c r="L90">
        <f>Table3[[#This Row],[Revenue-Bef]]-Table3[[#This Row],[Revenue-Aft]]</f>
        <v>78</v>
      </c>
    </row>
    <row r="91" spans="1:12" x14ac:dyDescent="0.3">
      <c r="A91" t="s">
        <v>218</v>
      </c>
      <c r="B91" t="s">
        <v>155</v>
      </c>
      <c r="C91" s="1">
        <v>44763</v>
      </c>
      <c r="D91" t="s">
        <v>164</v>
      </c>
      <c r="E91" t="s">
        <v>171</v>
      </c>
      <c r="F91">
        <v>65</v>
      </c>
      <c r="G91" t="s">
        <v>104</v>
      </c>
      <c r="H91" s="2">
        <v>6</v>
      </c>
      <c r="I91" s="3">
        <v>0.17363786365000505</v>
      </c>
      <c r="J91">
        <f>Table3[[#This Row],[Price of One Product]]*Table3[[#This Row],[No of Products in one Sale]]</f>
        <v>390</v>
      </c>
      <c r="K91">
        <f>ROUND(Table3[[#This Row],[Revenue-Bef]]-(Table3[[#This Row],[Revenue-Bef]]*Table3[[#This Row],[Discount]]),0)</f>
        <v>322</v>
      </c>
      <c r="L91">
        <f>Table3[[#This Row],[Revenue-Bef]]-Table3[[#This Row],[Revenue-Aft]]</f>
        <v>68</v>
      </c>
    </row>
    <row r="92" spans="1:12" x14ac:dyDescent="0.3">
      <c r="A92" t="s">
        <v>219</v>
      </c>
      <c r="B92" t="s">
        <v>156</v>
      </c>
      <c r="C92" s="1">
        <v>44763</v>
      </c>
      <c r="D92" t="s">
        <v>165</v>
      </c>
      <c r="E92" t="s">
        <v>171</v>
      </c>
      <c r="F92">
        <v>250</v>
      </c>
      <c r="G92" t="s">
        <v>105</v>
      </c>
      <c r="H92" s="2">
        <v>3</v>
      </c>
      <c r="I92" s="3">
        <v>0.75489814137474298</v>
      </c>
      <c r="J92">
        <f>Table3[[#This Row],[Price of One Product]]*Table3[[#This Row],[No of Products in one Sale]]</f>
        <v>750</v>
      </c>
      <c r="K92">
        <f>ROUND(Table3[[#This Row],[Revenue-Bef]]-(Table3[[#This Row],[Revenue-Bef]]*Table3[[#This Row],[Discount]]),0)</f>
        <v>184</v>
      </c>
      <c r="L92">
        <f>Table3[[#This Row],[Revenue-Bef]]-Table3[[#This Row],[Revenue-Aft]]</f>
        <v>566</v>
      </c>
    </row>
    <row r="93" spans="1:12" x14ac:dyDescent="0.3">
      <c r="A93" t="s">
        <v>220</v>
      </c>
      <c r="B93" t="s">
        <v>157</v>
      </c>
      <c r="C93" s="1">
        <v>44750</v>
      </c>
      <c r="D93" t="s">
        <v>166</v>
      </c>
      <c r="E93" t="s">
        <v>171</v>
      </c>
      <c r="F93">
        <v>130</v>
      </c>
      <c r="G93" t="s">
        <v>103</v>
      </c>
      <c r="H93" s="2">
        <v>4</v>
      </c>
      <c r="I93" s="3">
        <v>0.41826226246410803</v>
      </c>
      <c r="J93">
        <f>Table3[[#This Row],[Price of One Product]]*Table3[[#This Row],[No of Products in one Sale]]</f>
        <v>520</v>
      </c>
      <c r="K93">
        <f>ROUND(Table3[[#This Row],[Revenue-Bef]]-(Table3[[#This Row],[Revenue-Bef]]*Table3[[#This Row],[Discount]]),0)</f>
        <v>303</v>
      </c>
      <c r="L93">
        <f>Table3[[#This Row],[Revenue-Bef]]-Table3[[#This Row],[Revenue-Aft]]</f>
        <v>217</v>
      </c>
    </row>
    <row r="94" spans="1:12" x14ac:dyDescent="0.3">
      <c r="A94" t="s">
        <v>221</v>
      </c>
      <c r="B94" t="s">
        <v>154</v>
      </c>
      <c r="C94" s="1">
        <v>44751</v>
      </c>
      <c r="D94" t="s">
        <v>163</v>
      </c>
      <c r="E94" t="s">
        <v>170</v>
      </c>
      <c r="F94">
        <v>72</v>
      </c>
      <c r="G94" t="s">
        <v>103</v>
      </c>
      <c r="H94" s="2">
        <v>11</v>
      </c>
      <c r="I94" s="3">
        <v>0.52183512590850833</v>
      </c>
      <c r="J94">
        <f>Table3[[#This Row],[Price of One Product]]*Table3[[#This Row],[No of Products in one Sale]]</f>
        <v>792</v>
      </c>
      <c r="K94">
        <f>ROUND(Table3[[#This Row],[Revenue-Bef]]-(Table3[[#This Row],[Revenue-Bef]]*Table3[[#This Row],[Discount]]),0)</f>
        <v>379</v>
      </c>
      <c r="L94">
        <f>Table3[[#This Row],[Revenue-Bef]]-Table3[[#This Row],[Revenue-Aft]]</f>
        <v>413</v>
      </c>
    </row>
    <row r="95" spans="1:12" x14ac:dyDescent="0.3">
      <c r="A95" t="s">
        <v>222</v>
      </c>
      <c r="B95" t="s">
        <v>155</v>
      </c>
      <c r="C95" s="1">
        <v>44736</v>
      </c>
      <c r="D95" t="s">
        <v>164</v>
      </c>
      <c r="E95" t="s">
        <v>171</v>
      </c>
      <c r="F95">
        <v>65</v>
      </c>
      <c r="G95" t="s">
        <v>104</v>
      </c>
      <c r="H95" s="2">
        <v>12</v>
      </c>
      <c r="I95" s="3">
        <v>0.4407264983607897</v>
      </c>
      <c r="J95">
        <f>Table3[[#This Row],[Price of One Product]]*Table3[[#This Row],[No of Products in one Sale]]</f>
        <v>780</v>
      </c>
      <c r="K95">
        <f>ROUND(Table3[[#This Row],[Revenue-Bef]]-(Table3[[#This Row],[Revenue-Bef]]*Table3[[#This Row],[Discount]]),0)</f>
        <v>436</v>
      </c>
      <c r="L95">
        <f>Table3[[#This Row],[Revenue-Bef]]-Table3[[#This Row],[Revenue-Aft]]</f>
        <v>344</v>
      </c>
    </row>
    <row r="96" spans="1:12" x14ac:dyDescent="0.3">
      <c r="A96" t="s">
        <v>223</v>
      </c>
      <c r="B96" t="s">
        <v>156</v>
      </c>
      <c r="C96" s="1">
        <v>44737</v>
      </c>
      <c r="D96" t="s">
        <v>165</v>
      </c>
      <c r="E96" t="s">
        <v>170</v>
      </c>
      <c r="F96">
        <v>250</v>
      </c>
      <c r="G96" t="s">
        <v>105</v>
      </c>
      <c r="H96" s="2">
        <v>3</v>
      </c>
      <c r="I96" s="3">
        <v>0.30123769132028422</v>
      </c>
      <c r="J96">
        <f>Table3[[#This Row],[Price of One Product]]*Table3[[#This Row],[No of Products in one Sale]]</f>
        <v>750</v>
      </c>
      <c r="K96">
        <f>ROUND(Table3[[#This Row],[Revenue-Bef]]-(Table3[[#This Row],[Revenue-Bef]]*Table3[[#This Row],[Discount]]),0)</f>
        <v>524</v>
      </c>
      <c r="L96">
        <f>Table3[[#This Row],[Revenue-Bef]]-Table3[[#This Row],[Revenue-Aft]]</f>
        <v>226</v>
      </c>
    </row>
    <row r="97" spans="1:12" x14ac:dyDescent="0.3">
      <c r="A97" t="s">
        <v>224</v>
      </c>
      <c r="B97" t="s">
        <v>157</v>
      </c>
      <c r="C97" s="1">
        <v>44744</v>
      </c>
      <c r="D97" t="s">
        <v>166</v>
      </c>
      <c r="E97" t="s">
        <v>171</v>
      </c>
      <c r="F97">
        <v>130</v>
      </c>
      <c r="G97" t="s">
        <v>103</v>
      </c>
      <c r="H97" s="2">
        <v>4</v>
      </c>
      <c r="I97" s="3">
        <v>0.42020557863905661</v>
      </c>
      <c r="J97">
        <f>Table3[[#This Row],[Price of One Product]]*Table3[[#This Row],[No of Products in one Sale]]</f>
        <v>520</v>
      </c>
      <c r="K97">
        <f>ROUND(Table3[[#This Row],[Revenue-Bef]]-(Table3[[#This Row],[Revenue-Bef]]*Table3[[#This Row],[Discount]]),0)</f>
        <v>301</v>
      </c>
      <c r="L97">
        <f>Table3[[#This Row],[Revenue-Bef]]-Table3[[#This Row],[Revenue-Aft]]</f>
        <v>219</v>
      </c>
    </row>
    <row r="98" spans="1:12" x14ac:dyDescent="0.3">
      <c r="A98" t="s">
        <v>225</v>
      </c>
      <c r="B98" t="s">
        <v>154</v>
      </c>
      <c r="C98" s="1">
        <v>44735</v>
      </c>
      <c r="D98" t="s">
        <v>163</v>
      </c>
      <c r="E98" t="s">
        <v>170</v>
      </c>
      <c r="F98">
        <v>72</v>
      </c>
      <c r="G98" t="s">
        <v>104</v>
      </c>
      <c r="H98" s="2">
        <v>10</v>
      </c>
      <c r="I98" s="3">
        <v>0.38179966249899233</v>
      </c>
      <c r="J98">
        <f>Table3[[#This Row],[Price of One Product]]*Table3[[#This Row],[No of Products in one Sale]]</f>
        <v>720</v>
      </c>
      <c r="K98">
        <f>ROUND(Table3[[#This Row],[Revenue-Bef]]-(Table3[[#This Row],[Revenue-Bef]]*Table3[[#This Row],[Discount]]),0)</f>
        <v>445</v>
      </c>
      <c r="L98">
        <f>Table3[[#This Row],[Revenue-Bef]]-Table3[[#This Row],[Revenue-Aft]]</f>
        <v>275</v>
      </c>
    </row>
    <row r="99" spans="1:12" x14ac:dyDescent="0.3">
      <c r="A99" t="s">
        <v>226</v>
      </c>
      <c r="B99" t="s">
        <v>155</v>
      </c>
      <c r="C99" s="1">
        <v>44751</v>
      </c>
      <c r="D99" t="s">
        <v>164</v>
      </c>
      <c r="E99" t="s">
        <v>171</v>
      </c>
      <c r="F99">
        <v>65</v>
      </c>
      <c r="G99" t="s">
        <v>105</v>
      </c>
      <c r="H99" s="2">
        <v>5</v>
      </c>
      <c r="I99" s="3">
        <v>4.8435914836800764E-3</v>
      </c>
      <c r="J99">
        <f>Table3[[#This Row],[Price of One Product]]*Table3[[#This Row],[No of Products in one Sale]]</f>
        <v>325</v>
      </c>
      <c r="K99">
        <f>ROUND(Table3[[#This Row],[Revenue-Bef]]-(Table3[[#This Row],[Revenue-Bef]]*Table3[[#This Row],[Discount]]),0)</f>
        <v>323</v>
      </c>
      <c r="L99">
        <f>Table3[[#This Row],[Revenue-Bef]]-Table3[[#This Row],[Revenue-Aft]]</f>
        <v>2</v>
      </c>
    </row>
    <row r="100" spans="1:12" x14ac:dyDescent="0.3">
      <c r="A100" t="s">
        <v>227</v>
      </c>
      <c r="B100" t="s">
        <v>156</v>
      </c>
      <c r="C100" s="1">
        <v>44726</v>
      </c>
      <c r="D100" t="s">
        <v>165</v>
      </c>
      <c r="E100" t="s">
        <v>170</v>
      </c>
      <c r="F100">
        <v>250</v>
      </c>
      <c r="G100" t="s">
        <v>103</v>
      </c>
      <c r="H100" s="2">
        <v>2</v>
      </c>
      <c r="I100" s="3">
        <v>0.63857584714373206</v>
      </c>
      <c r="J100">
        <f>Table3[[#This Row],[Price of One Product]]*Table3[[#This Row],[No of Products in one Sale]]</f>
        <v>500</v>
      </c>
      <c r="K100">
        <f>ROUND(Table3[[#This Row],[Revenue-Bef]]-(Table3[[#This Row],[Revenue-Bef]]*Table3[[#This Row],[Discount]]),0)</f>
        <v>181</v>
      </c>
      <c r="L100">
        <f>Table3[[#This Row],[Revenue-Bef]]-Table3[[#This Row],[Revenue-Aft]]</f>
        <v>319</v>
      </c>
    </row>
    <row r="101" spans="1:12" x14ac:dyDescent="0.3">
      <c r="A101" t="s">
        <v>228</v>
      </c>
      <c r="B101" t="s">
        <v>157</v>
      </c>
      <c r="C101" s="1">
        <v>44749</v>
      </c>
      <c r="D101" t="s">
        <v>166</v>
      </c>
      <c r="E101" t="s">
        <v>171</v>
      </c>
      <c r="F101">
        <v>130</v>
      </c>
      <c r="G101" t="s">
        <v>104</v>
      </c>
      <c r="H101" s="2">
        <v>7</v>
      </c>
      <c r="I101" s="3">
        <v>0.92544771931561698</v>
      </c>
      <c r="J101">
        <f>Table3[[#This Row],[Price of One Product]]*Table3[[#This Row],[No of Products in one Sale]]</f>
        <v>910</v>
      </c>
      <c r="K101">
        <f>ROUND(Table3[[#This Row],[Revenue-Bef]]-(Table3[[#This Row],[Revenue-Bef]]*Table3[[#This Row],[Discount]]),0)</f>
        <v>68</v>
      </c>
      <c r="L101">
        <f>Table3[[#This Row],[Revenue-Bef]]-Table3[[#This Row],[Revenue-Aft]]</f>
        <v>842</v>
      </c>
    </row>
    <row r="102" spans="1:12" x14ac:dyDescent="0.3">
      <c r="A102" t="s">
        <v>229</v>
      </c>
      <c r="B102" t="s">
        <v>158</v>
      </c>
      <c r="C102" s="1">
        <v>44734</v>
      </c>
      <c r="D102" t="s">
        <v>167</v>
      </c>
      <c r="E102" t="s">
        <v>170</v>
      </c>
      <c r="F102">
        <v>60</v>
      </c>
      <c r="G102" t="s">
        <v>105</v>
      </c>
      <c r="H102" s="2">
        <v>10</v>
      </c>
      <c r="I102" s="3">
        <v>4.9069353138029403E-2</v>
      </c>
      <c r="J102">
        <f>Table3[[#This Row],[Price of One Product]]*Table3[[#This Row],[No of Products in one Sale]]</f>
        <v>600</v>
      </c>
      <c r="K102">
        <f>ROUND(Table3[[#This Row],[Revenue-Bef]]-(Table3[[#This Row],[Revenue-Bef]]*Table3[[#This Row],[Discount]]),0)</f>
        <v>571</v>
      </c>
      <c r="L102">
        <f>Table3[[#This Row],[Revenue-Bef]]-Table3[[#This Row],[Revenue-Aft]]</f>
        <v>29</v>
      </c>
    </row>
    <row r="103" spans="1:12" x14ac:dyDescent="0.3">
      <c r="A103" t="s">
        <v>230</v>
      </c>
      <c r="B103" t="s">
        <v>154</v>
      </c>
      <c r="C103" s="1">
        <v>44726</v>
      </c>
      <c r="D103" t="s">
        <v>163</v>
      </c>
      <c r="E103" t="s">
        <v>171</v>
      </c>
      <c r="F103">
        <v>72</v>
      </c>
      <c r="G103" t="s">
        <v>103</v>
      </c>
      <c r="H103" s="2">
        <v>11</v>
      </c>
      <c r="I103" s="3">
        <v>0.7875779554918797</v>
      </c>
      <c r="J103">
        <f>Table3[[#This Row],[Price of One Product]]*Table3[[#This Row],[No of Products in one Sale]]</f>
        <v>792</v>
      </c>
      <c r="K103">
        <f>ROUND(Table3[[#This Row],[Revenue-Bef]]-(Table3[[#This Row],[Revenue-Bef]]*Table3[[#This Row],[Discount]]),0)</f>
        <v>168</v>
      </c>
      <c r="L103">
        <f>Table3[[#This Row],[Revenue-Bef]]-Table3[[#This Row],[Revenue-Aft]]</f>
        <v>624</v>
      </c>
    </row>
    <row r="104" spans="1:12" x14ac:dyDescent="0.3">
      <c r="A104" t="s">
        <v>231</v>
      </c>
      <c r="B104" t="s">
        <v>155</v>
      </c>
      <c r="C104" s="1">
        <v>44743</v>
      </c>
      <c r="D104" t="s">
        <v>164</v>
      </c>
      <c r="E104" t="s">
        <v>170</v>
      </c>
      <c r="F104">
        <v>65</v>
      </c>
      <c r="G104" t="s">
        <v>104</v>
      </c>
      <c r="H104" s="2">
        <v>13</v>
      </c>
      <c r="I104" s="3">
        <v>0.4468603878067412</v>
      </c>
      <c r="J104">
        <f>Table3[[#This Row],[Price of One Product]]*Table3[[#This Row],[No of Products in one Sale]]</f>
        <v>845</v>
      </c>
      <c r="K104">
        <f>ROUND(Table3[[#This Row],[Revenue-Bef]]-(Table3[[#This Row],[Revenue-Bef]]*Table3[[#This Row],[Discount]]),0)</f>
        <v>467</v>
      </c>
      <c r="L104">
        <f>Table3[[#This Row],[Revenue-Bef]]-Table3[[#This Row],[Revenue-Aft]]</f>
        <v>378</v>
      </c>
    </row>
    <row r="105" spans="1:12" x14ac:dyDescent="0.3">
      <c r="A105" t="s">
        <v>232</v>
      </c>
      <c r="B105" t="s">
        <v>156</v>
      </c>
      <c r="C105" s="1">
        <v>44742</v>
      </c>
      <c r="D105" t="s">
        <v>165</v>
      </c>
      <c r="E105" t="s">
        <v>171</v>
      </c>
      <c r="F105">
        <v>250</v>
      </c>
      <c r="G105" t="s">
        <v>105</v>
      </c>
      <c r="H105" s="2">
        <v>2</v>
      </c>
      <c r="I105" s="3">
        <v>0.89674363393446022</v>
      </c>
      <c r="J105">
        <f>Table3[[#This Row],[Price of One Product]]*Table3[[#This Row],[No of Products in one Sale]]</f>
        <v>500</v>
      </c>
      <c r="K105">
        <f>ROUND(Table3[[#This Row],[Revenue-Bef]]-(Table3[[#This Row],[Revenue-Bef]]*Table3[[#This Row],[Discount]]),0)</f>
        <v>52</v>
      </c>
      <c r="L105">
        <f>Table3[[#This Row],[Revenue-Bef]]-Table3[[#This Row],[Revenue-Aft]]</f>
        <v>448</v>
      </c>
    </row>
    <row r="106" spans="1:12" x14ac:dyDescent="0.3">
      <c r="A106" t="s">
        <v>233</v>
      </c>
      <c r="B106" t="s">
        <v>157</v>
      </c>
      <c r="C106" s="1">
        <v>44747</v>
      </c>
      <c r="D106" t="s">
        <v>166</v>
      </c>
      <c r="E106" t="s">
        <v>170</v>
      </c>
      <c r="F106">
        <v>130</v>
      </c>
      <c r="G106" t="s">
        <v>103</v>
      </c>
      <c r="H106" s="2">
        <v>6</v>
      </c>
      <c r="I106" s="3">
        <v>3.2373342558606799E-2</v>
      </c>
      <c r="J106">
        <f>Table3[[#This Row],[Price of One Product]]*Table3[[#This Row],[No of Products in one Sale]]</f>
        <v>780</v>
      </c>
      <c r="K106">
        <f>ROUND(Table3[[#This Row],[Revenue-Bef]]-(Table3[[#This Row],[Revenue-Bef]]*Table3[[#This Row],[Discount]]),0)</f>
        <v>755</v>
      </c>
      <c r="L106">
        <f>Table3[[#This Row],[Revenue-Bef]]-Table3[[#This Row],[Revenue-Aft]]</f>
        <v>25</v>
      </c>
    </row>
    <row r="107" spans="1:12" x14ac:dyDescent="0.3">
      <c r="A107" t="s">
        <v>234</v>
      </c>
      <c r="B107" t="s">
        <v>154</v>
      </c>
      <c r="C107" s="1">
        <v>44764</v>
      </c>
      <c r="D107" t="s">
        <v>163</v>
      </c>
      <c r="E107" t="s">
        <v>171</v>
      </c>
      <c r="F107">
        <v>72</v>
      </c>
      <c r="G107" t="s">
        <v>104</v>
      </c>
      <c r="H107" s="2">
        <v>11</v>
      </c>
      <c r="I107" s="3">
        <v>0.94247200152138155</v>
      </c>
      <c r="J107">
        <f>Table3[[#This Row],[Price of One Product]]*Table3[[#This Row],[No of Products in one Sale]]</f>
        <v>792</v>
      </c>
      <c r="K107">
        <f>ROUND(Table3[[#This Row],[Revenue-Bef]]-(Table3[[#This Row],[Revenue-Bef]]*Table3[[#This Row],[Discount]]),0)</f>
        <v>46</v>
      </c>
      <c r="L107">
        <f>Table3[[#This Row],[Revenue-Bef]]-Table3[[#This Row],[Revenue-Aft]]</f>
        <v>746</v>
      </c>
    </row>
    <row r="108" spans="1:12" x14ac:dyDescent="0.3">
      <c r="A108" t="s">
        <v>235</v>
      </c>
      <c r="B108" t="s">
        <v>155</v>
      </c>
      <c r="C108" s="1">
        <v>44735</v>
      </c>
      <c r="D108" t="s">
        <v>164</v>
      </c>
      <c r="E108" t="s">
        <v>170</v>
      </c>
      <c r="F108">
        <v>65</v>
      </c>
      <c r="G108" t="s">
        <v>105</v>
      </c>
      <c r="H108" s="2">
        <v>7</v>
      </c>
      <c r="I108" s="3">
        <v>0.24863680679080546</v>
      </c>
      <c r="J108">
        <f>Table3[[#This Row],[Price of One Product]]*Table3[[#This Row],[No of Products in one Sale]]</f>
        <v>455</v>
      </c>
      <c r="K108">
        <f>ROUND(Table3[[#This Row],[Revenue-Bef]]-(Table3[[#This Row],[Revenue-Bef]]*Table3[[#This Row],[Discount]]),0)</f>
        <v>342</v>
      </c>
      <c r="L108">
        <f>Table3[[#This Row],[Revenue-Bef]]-Table3[[#This Row],[Revenue-Aft]]</f>
        <v>113</v>
      </c>
    </row>
    <row r="109" spans="1:12" x14ac:dyDescent="0.3">
      <c r="A109" t="s">
        <v>236</v>
      </c>
      <c r="B109" t="s">
        <v>156</v>
      </c>
      <c r="C109" s="1">
        <v>44737</v>
      </c>
      <c r="D109" t="s">
        <v>165</v>
      </c>
      <c r="E109" t="s">
        <v>171</v>
      </c>
      <c r="F109">
        <v>250</v>
      </c>
      <c r="G109" t="s">
        <v>103</v>
      </c>
      <c r="H109" s="2">
        <v>1</v>
      </c>
      <c r="I109" s="3">
        <v>4.9896521056402299E-2</v>
      </c>
      <c r="J109">
        <f>Table3[[#This Row],[Price of One Product]]*Table3[[#This Row],[No of Products in one Sale]]</f>
        <v>250</v>
      </c>
      <c r="K109">
        <f>ROUND(Table3[[#This Row],[Revenue-Bef]]-(Table3[[#This Row],[Revenue-Bef]]*Table3[[#This Row],[Discount]]),0)</f>
        <v>238</v>
      </c>
      <c r="L109">
        <f>Table3[[#This Row],[Revenue-Bef]]-Table3[[#This Row],[Revenue-Aft]]</f>
        <v>12</v>
      </c>
    </row>
    <row r="110" spans="1:12" x14ac:dyDescent="0.3">
      <c r="A110" t="s">
        <v>237</v>
      </c>
      <c r="B110" t="s">
        <v>157</v>
      </c>
      <c r="C110" s="1">
        <v>44749</v>
      </c>
      <c r="D110" t="s">
        <v>166</v>
      </c>
      <c r="E110" t="s">
        <v>170</v>
      </c>
      <c r="F110">
        <v>130</v>
      </c>
      <c r="G110" t="s">
        <v>104</v>
      </c>
      <c r="H110" s="2">
        <v>7</v>
      </c>
      <c r="I110" s="3">
        <v>0.49618340188276622</v>
      </c>
      <c r="J110">
        <f>Table3[[#This Row],[Price of One Product]]*Table3[[#This Row],[No of Products in one Sale]]</f>
        <v>910</v>
      </c>
      <c r="K110">
        <f>ROUND(Table3[[#This Row],[Revenue-Bef]]-(Table3[[#This Row],[Revenue-Bef]]*Table3[[#This Row],[Discount]]),0)</f>
        <v>458</v>
      </c>
      <c r="L110">
        <f>Table3[[#This Row],[Revenue-Bef]]-Table3[[#This Row],[Revenue-Aft]]</f>
        <v>452</v>
      </c>
    </row>
    <row r="111" spans="1:12" x14ac:dyDescent="0.3">
      <c r="A111" t="s">
        <v>238</v>
      </c>
      <c r="B111" t="s">
        <v>158</v>
      </c>
      <c r="C111" s="1">
        <v>44729</v>
      </c>
      <c r="D111" t="s">
        <v>167</v>
      </c>
      <c r="E111" t="s">
        <v>170</v>
      </c>
      <c r="F111">
        <v>60</v>
      </c>
      <c r="G111" t="s">
        <v>105</v>
      </c>
      <c r="H111" s="2">
        <v>13</v>
      </c>
      <c r="I111" s="3">
        <v>0.62889621592411693</v>
      </c>
      <c r="J111">
        <f>Table3[[#This Row],[Price of One Product]]*Table3[[#This Row],[No of Products in one Sale]]</f>
        <v>780</v>
      </c>
      <c r="K111">
        <f>ROUND(Table3[[#This Row],[Revenue-Bef]]-(Table3[[#This Row],[Revenue-Bef]]*Table3[[#This Row],[Discount]]),0)</f>
        <v>289</v>
      </c>
      <c r="L111">
        <f>Table3[[#This Row],[Revenue-Bef]]-Table3[[#This Row],[Revenue-Aft]]</f>
        <v>491</v>
      </c>
    </row>
    <row r="112" spans="1:12" x14ac:dyDescent="0.3">
      <c r="A112" t="s">
        <v>239</v>
      </c>
      <c r="B112" t="s">
        <v>159</v>
      </c>
      <c r="C112" s="1">
        <v>44738</v>
      </c>
      <c r="D112" t="s">
        <v>168</v>
      </c>
      <c r="E112" t="s">
        <v>171</v>
      </c>
      <c r="F112">
        <v>95</v>
      </c>
      <c r="G112" t="s">
        <v>103</v>
      </c>
      <c r="H112" s="2">
        <v>8</v>
      </c>
      <c r="I112" s="3">
        <v>0.87580490637929664</v>
      </c>
      <c r="J112">
        <f>Table3[[#This Row],[Price of One Product]]*Table3[[#This Row],[No of Products in one Sale]]</f>
        <v>760</v>
      </c>
      <c r="K112">
        <f>ROUND(Table3[[#This Row],[Revenue-Bef]]-(Table3[[#This Row],[Revenue-Bef]]*Table3[[#This Row],[Discount]]),0)</f>
        <v>94</v>
      </c>
      <c r="L112">
        <f>Table3[[#This Row],[Revenue-Bef]]-Table3[[#This Row],[Revenue-Aft]]</f>
        <v>666</v>
      </c>
    </row>
    <row r="113" spans="1:12" x14ac:dyDescent="0.3">
      <c r="A113" t="s">
        <v>240</v>
      </c>
      <c r="B113" t="s">
        <v>154</v>
      </c>
      <c r="C113" s="1">
        <v>44740</v>
      </c>
      <c r="D113" t="s">
        <v>163</v>
      </c>
      <c r="E113" t="s">
        <v>171</v>
      </c>
      <c r="F113">
        <v>72</v>
      </c>
      <c r="G113" t="s">
        <v>104</v>
      </c>
      <c r="H113" s="2">
        <v>11</v>
      </c>
      <c r="I113" s="3">
        <v>0.37069854126093349</v>
      </c>
      <c r="J113">
        <f>Table3[[#This Row],[Price of One Product]]*Table3[[#This Row],[No of Products in one Sale]]</f>
        <v>792</v>
      </c>
      <c r="K113">
        <f>ROUND(Table3[[#This Row],[Revenue-Bef]]-(Table3[[#This Row],[Revenue-Bef]]*Table3[[#This Row],[Discount]]),0)</f>
        <v>498</v>
      </c>
      <c r="L113">
        <f>Table3[[#This Row],[Revenue-Bef]]-Table3[[#This Row],[Revenue-Aft]]</f>
        <v>294</v>
      </c>
    </row>
    <row r="114" spans="1:12" x14ac:dyDescent="0.3">
      <c r="A114" t="s">
        <v>241</v>
      </c>
      <c r="B114" t="s">
        <v>155</v>
      </c>
      <c r="C114" s="1">
        <v>44755</v>
      </c>
      <c r="D114" t="s">
        <v>164</v>
      </c>
      <c r="E114" t="s">
        <v>171</v>
      </c>
      <c r="F114">
        <v>65</v>
      </c>
      <c r="G114" t="s">
        <v>105</v>
      </c>
      <c r="H114" s="2">
        <v>10</v>
      </c>
      <c r="I114" s="3">
        <v>0.64422602074286228</v>
      </c>
      <c r="J114">
        <f>Table3[[#This Row],[Price of One Product]]*Table3[[#This Row],[No of Products in one Sale]]</f>
        <v>650</v>
      </c>
      <c r="K114">
        <f>ROUND(Table3[[#This Row],[Revenue-Bef]]-(Table3[[#This Row],[Revenue-Bef]]*Table3[[#This Row],[Discount]]),0)</f>
        <v>231</v>
      </c>
      <c r="L114">
        <f>Table3[[#This Row],[Revenue-Bef]]-Table3[[#This Row],[Revenue-Aft]]</f>
        <v>419</v>
      </c>
    </row>
    <row r="115" spans="1:12" x14ac:dyDescent="0.3">
      <c r="A115" t="s">
        <v>242</v>
      </c>
      <c r="B115" t="s">
        <v>156</v>
      </c>
      <c r="C115" s="1">
        <v>44755</v>
      </c>
      <c r="D115" t="s">
        <v>165</v>
      </c>
      <c r="E115" t="s">
        <v>170</v>
      </c>
      <c r="F115">
        <v>250</v>
      </c>
      <c r="G115" t="s">
        <v>103</v>
      </c>
      <c r="H115" s="2">
        <v>2</v>
      </c>
      <c r="I115" s="3">
        <v>0.76652707543193765</v>
      </c>
      <c r="J115">
        <f>Table3[[#This Row],[Price of One Product]]*Table3[[#This Row],[No of Products in one Sale]]</f>
        <v>500</v>
      </c>
      <c r="K115">
        <f>ROUND(Table3[[#This Row],[Revenue-Bef]]-(Table3[[#This Row],[Revenue-Bef]]*Table3[[#This Row],[Discount]]),0)</f>
        <v>117</v>
      </c>
      <c r="L115">
        <f>Table3[[#This Row],[Revenue-Bef]]-Table3[[#This Row],[Revenue-Aft]]</f>
        <v>383</v>
      </c>
    </row>
    <row r="116" spans="1:12" x14ac:dyDescent="0.3">
      <c r="A116" t="s">
        <v>243</v>
      </c>
      <c r="B116" t="s">
        <v>157</v>
      </c>
      <c r="C116" s="1">
        <v>44764</v>
      </c>
      <c r="D116" t="s">
        <v>166</v>
      </c>
      <c r="E116" t="s">
        <v>170</v>
      </c>
      <c r="F116">
        <v>130</v>
      </c>
      <c r="G116" t="s">
        <v>104</v>
      </c>
      <c r="H116" s="2">
        <v>2</v>
      </c>
      <c r="I116" s="3">
        <v>0.74416329829954486</v>
      </c>
      <c r="J116">
        <f>Table3[[#This Row],[Price of One Product]]*Table3[[#This Row],[No of Products in one Sale]]</f>
        <v>260</v>
      </c>
      <c r="K116">
        <f>ROUND(Table3[[#This Row],[Revenue-Bef]]-(Table3[[#This Row],[Revenue-Bef]]*Table3[[#This Row],[Discount]]),0)</f>
        <v>67</v>
      </c>
      <c r="L116">
        <f>Table3[[#This Row],[Revenue-Bef]]-Table3[[#This Row],[Revenue-Aft]]</f>
        <v>193</v>
      </c>
    </row>
    <row r="117" spans="1:12" x14ac:dyDescent="0.3">
      <c r="A117" t="s">
        <v>244</v>
      </c>
      <c r="B117" t="s">
        <v>154</v>
      </c>
      <c r="C117" s="1">
        <v>44735</v>
      </c>
      <c r="D117" t="s">
        <v>163</v>
      </c>
      <c r="E117" t="s">
        <v>170</v>
      </c>
      <c r="F117">
        <v>72</v>
      </c>
      <c r="G117" t="s">
        <v>105</v>
      </c>
      <c r="H117" s="2">
        <v>8</v>
      </c>
      <c r="I117" s="3">
        <v>0.48484032292333201</v>
      </c>
      <c r="J117">
        <f>Table3[[#This Row],[Price of One Product]]*Table3[[#This Row],[No of Products in one Sale]]</f>
        <v>576</v>
      </c>
      <c r="K117">
        <f>ROUND(Table3[[#This Row],[Revenue-Bef]]-(Table3[[#This Row],[Revenue-Bef]]*Table3[[#This Row],[Discount]]),0)</f>
        <v>297</v>
      </c>
      <c r="L117">
        <f>Table3[[#This Row],[Revenue-Bef]]-Table3[[#This Row],[Revenue-Aft]]</f>
        <v>279</v>
      </c>
    </row>
    <row r="118" spans="1:12" x14ac:dyDescent="0.3">
      <c r="A118" t="s">
        <v>245</v>
      </c>
      <c r="B118" t="s">
        <v>155</v>
      </c>
      <c r="C118" s="1">
        <v>44734</v>
      </c>
      <c r="D118" t="s">
        <v>164</v>
      </c>
      <c r="E118" t="s">
        <v>170</v>
      </c>
      <c r="F118">
        <v>65</v>
      </c>
      <c r="G118" t="s">
        <v>103</v>
      </c>
      <c r="H118" s="2">
        <v>8</v>
      </c>
      <c r="I118" s="3">
        <v>0.10556900790048951</v>
      </c>
      <c r="J118">
        <f>Table3[[#This Row],[Price of One Product]]*Table3[[#This Row],[No of Products in one Sale]]</f>
        <v>520</v>
      </c>
      <c r="K118">
        <f>ROUND(Table3[[#This Row],[Revenue-Bef]]-(Table3[[#This Row],[Revenue-Bef]]*Table3[[#This Row],[Discount]]),0)</f>
        <v>465</v>
      </c>
      <c r="L118">
        <f>Table3[[#This Row],[Revenue-Bef]]-Table3[[#This Row],[Revenue-Aft]]</f>
        <v>55</v>
      </c>
    </row>
    <row r="119" spans="1:12" x14ac:dyDescent="0.3">
      <c r="A119" t="s">
        <v>246</v>
      </c>
      <c r="B119" t="s">
        <v>156</v>
      </c>
      <c r="C119" s="1">
        <v>44728</v>
      </c>
      <c r="D119" t="s">
        <v>165</v>
      </c>
      <c r="E119" t="s">
        <v>170</v>
      </c>
      <c r="F119">
        <v>250</v>
      </c>
      <c r="G119" t="s">
        <v>104</v>
      </c>
      <c r="H119" s="2">
        <v>1</v>
      </c>
      <c r="I119" s="3">
        <v>0.35681327352398817</v>
      </c>
      <c r="J119">
        <f>Table3[[#This Row],[Price of One Product]]*Table3[[#This Row],[No of Products in one Sale]]</f>
        <v>250</v>
      </c>
      <c r="K119">
        <f>ROUND(Table3[[#This Row],[Revenue-Bef]]-(Table3[[#This Row],[Revenue-Bef]]*Table3[[#This Row],[Discount]]),0)</f>
        <v>161</v>
      </c>
      <c r="L119">
        <f>Table3[[#This Row],[Revenue-Bef]]-Table3[[#This Row],[Revenue-Aft]]</f>
        <v>89</v>
      </c>
    </row>
    <row r="120" spans="1:12" x14ac:dyDescent="0.3">
      <c r="A120" t="s">
        <v>247</v>
      </c>
      <c r="B120" t="s">
        <v>157</v>
      </c>
      <c r="C120" s="1">
        <v>44739</v>
      </c>
      <c r="D120" t="s">
        <v>166</v>
      </c>
      <c r="E120" t="s">
        <v>170</v>
      </c>
      <c r="F120">
        <v>130</v>
      </c>
      <c r="G120" t="s">
        <v>105</v>
      </c>
      <c r="H120" s="2">
        <v>2</v>
      </c>
      <c r="I120" s="3">
        <v>0.38966155247167111</v>
      </c>
      <c r="J120">
        <f>Table3[[#This Row],[Price of One Product]]*Table3[[#This Row],[No of Products in one Sale]]</f>
        <v>260</v>
      </c>
      <c r="K120">
        <f>ROUND(Table3[[#This Row],[Revenue-Bef]]-(Table3[[#This Row],[Revenue-Bef]]*Table3[[#This Row],[Discount]]),0)</f>
        <v>159</v>
      </c>
      <c r="L120">
        <f>Table3[[#This Row],[Revenue-Bef]]-Table3[[#This Row],[Revenue-Aft]]</f>
        <v>101</v>
      </c>
    </row>
    <row r="121" spans="1:12" x14ac:dyDescent="0.3">
      <c r="A121" t="s">
        <v>248</v>
      </c>
      <c r="B121" t="s">
        <v>158</v>
      </c>
      <c r="C121" s="1">
        <v>44765</v>
      </c>
      <c r="D121" t="s">
        <v>167</v>
      </c>
      <c r="E121" t="s">
        <v>170</v>
      </c>
      <c r="F121">
        <v>60</v>
      </c>
      <c r="G121" t="s">
        <v>103</v>
      </c>
      <c r="H121" s="2">
        <v>6</v>
      </c>
      <c r="I121" s="3">
        <v>0.27342799854809485</v>
      </c>
      <c r="J121">
        <f>Table3[[#This Row],[Price of One Product]]*Table3[[#This Row],[No of Products in one Sale]]</f>
        <v>360</v>
      </c>
      <c r="K121">
        <f>ROUND(Table3[[#This Row],[Revenue-Bef]]-(Table3[[#This Row],[Revenue-Bef]]*Table3[[#This Row],[Discount]]),0)</f>
        <v>262</v>
      </c>
      <c r="L121">
        <f>Table3[[#This Row],[Revenue-Bef]]-Table3[[#This Row],[Revenue-Aft]]</f>
        <v>98</v>
      </c>
    </row>
    <row r="122" spans="1:12" x14ac:dyDescent="0.3">
      <c r="A122" t="s">
        <v>249</v>
      </c>
      <c r="B122" t="s">
        <v>154</v>
      </c>
      <c r="C122" s="1">
        <v>44740</v>
      </c>
      <c r="D122" t="s">
        <v>163</v>
      </c>
      <c r="E122" t="s">
        <v>170</v>
      </c>
      <c r="F122">
        <v>72</v>
      </c>
      <c r="G122" t="s">
        <v>104</v>
      </c>
      <c r="H122" s="2">
        <v>11</v>
      </c>
      <c r="I122" s="3">
        <v>0.68404340685026022</v>
      </c>
      <c r="J122">
        <f>Table3[[#This Row],[Price of One Product]]*Table3[[#This Row],[No of Products in one Sale]]</f>
        <v>792</v>
      </c>
      <c r="K122">
        <f>ROUND(Table3[[#This Row],[Revenue-Bef]]-(Table3[[#This Row],[Revenue-Bef]]*Table3[[#This Row],[Discount]]),0)</f>
        <v>250</v>
      </c>
      <c r="L122">
        <f>Table3[[#This Row],[Revenue-Bef]]-Table3[[#This Row],[Revenue-Aft]]</f>
        <v>542</v>
      </c>
    </row>
    <row r="123" spans="1:12" x14ac:dyDescent="0.3">
      <c r="A123" t="s">
        <v>250</v>
      </c>
      <c r="B123" t="s">
        <v>155</v>
      </c>
      <c r="C123" s="1">
        <v>44734</v>
      </c>
      <c r="D123" t="s">
        <v>164</v>
      </c>
      <c r="E123" t="s">
        <v>170</v>
      </c>
      <c r="F123">
        <v>65</v>
      </c>
      <c r="G123" t="s">
        <v>105</v>
      </c>
      <c r="H123" s="2">
        <v>4</v>
      </c>
      <c r="I123" s="3">
        <v>0.30511671475159663</v>
      </c>
      <c r="J123">
        <f>Table3[[#This Row],[Price of One Product]]*Table3[[#This Row],[No of Products in one Sale]]</f>
        <v>260</v>
      </c>
      <c r="K123">
        <f>ROUND(Table3[[#This Row],[Revenue-Bef]]-(Table3[[#This Row],[Revenue-Bef]]*Table3[[#This Row],[Discount]]),0)</f>
        <v>181</v>
      </c>
      <c r="L123">
        <f>Table3[[#This Row],[Revenue-Bef]]-Table3[[#This Row],[Revenue-Aft]]</f>
        <v>79</v>
      </c>
    </row>
    <row r="124" spans="1:12" x14ac:dyDescent="0.3">
      <c r="A124" t="s">
        <v>251</v>
      </c>
      <c r="B124" t="s">
        <v>156</v>
      </c>
      <c r="C124" s="1">
        <v>44727</v>
      </c>
      <c r="D124" t="s">
        <v>165</v>
      </c>
      <c r="E124" t="s">
        <v>171</v>
      </c>
      <c r="F124">
        <v>250</v>
      </c>
      <c r="G124" t="s">
        <v>103</v>
      </c>
      <c r="H124" s="2">
        <v>3</v>
      </c>
      <c r="I124" s="3">
        <v>0.26634683182511409</v>
      </c>
      <c r="J124">
        <f>Table3[[#This Row],[Price of One Product]]*Table3[[#This Row],[No of Products in one Sale]]</f>
        <v>750</v>
      </c>
      <c r="K124">
        <f>ROUND(Table3[[#This Row],[Revenue-Bef]]-(Table3[[#This Row],[Revenue-Bef]]*Table3[[#This Row],[Discount]]),0)</f>
        <v>550</v>
      </c>
      <c r="L124">
        <f>Table3[[#This Row],[Revenue-Bef]]-Table3[[#This Row],[Revenue-Aft]]</f>
        <v>200</v>
      </c>
    </row>
    <row r="125" spans="1:12" x14ac:dyDescent="0.3">
      <c r="A125" t="s">
        <v>252</v>
      </c>
      <c r="B125" t="s">
        <v>157</v>
      </c>
      <c r="C125" s="1">
        <v>44737</v>
      </c>
      <c r="D125" t="s">
        <v>166</v>
      </c>
      <c r="E125" t="s">
        <v>170</v>
      </c>
      <c r="F125">
        <v>130</v>
      </c>
      <c r="G125" t="s">
        <v>104</v>
      </c>
      <c r="H125" s="2">
        <v>2</v>
      </c>
      <c r="I125" s="3">
        <v>0.95598379426073032</v>
      </c>
      <c r="J125">
        <f>Table3[[#This Row],[Price of One Product]]*Table3[[#This Row],[No of Products in one Sale]]</f>
        <v>260</v>
      </c>
      <c r="K125">
        <f>ROUND(Table3[[#This Row],[Revenue-Bef]]-(Table3[[#This Row],[Revenue-Bef]]*Table3[[#This Row],[Discount]]),0)</f>
        <v>11</v>
      </c>
      <c r="L125">
        <f>Table3[[#This Row],[Revenue-Bef]]-Table3[[#This Row],[Revenue-Aft]]</f>
        <v>249</v>
      </c>
    </row>
    <row r="126" spans="1:12" x14ac:dyDescent="0.3">
      <c r="A126" t="s">
        <v>253</v>
      </c>
      <c r="B126" t="s">
        <v>154</v>
      </c>
      <c r="C126" s="1">
        <v>44747</v>
      </c>
      <c r="D126" t="s">
        <v>163</v>
      </c>
      <c r="E126" t="s">
        <v>170</v>
      </c>
      <c r="F126">
        <v>72</v>
      </c>
      <c r="G126" t="s">
        <v>105</v>
      </c>
      <c r="H126" s="2">
        <v>3</v>
      </c>
      <c r="I126" s="3">
        <v>0.78465682989488972</v>
      </c>
      <c r="J126">
        <f>Table3[[#This Row],[Price of One Product]]*Table3[[#This Row],[No of Products in one Sale]]</f>
        <v>216</v>
      </c>
      <c r="K126">
        <f>ROUND(Table3[[#This Row],[Revenue-Bef]]-(Table3[[#This Row],[Revenue-Bef]]*Table3[[#This Row],[Discount]]),0)</f>
        <v>47</v>
      </c>
      <c r="L126">
        <f>Table3[[#This Row],[Revenue-Bef]]-Table3[[#This Row],[Revenue-Aft]]</f>
        <v>169</v>
      </c>
    </row>
    <row r="127" spans="1:12" x14ac:dyDescent="0.3">
      <c r="A127" t="s">
        <v>254</v>
      </c>
      <c r="B127" t="s">
        <v>155</v>
      </c>
      <c r="C127" s="1">
        <v>44754</v>
      </c>
      <c r="D127" t="s">
        <v>164</v>
      </c>
      <c r="E127" t="s">
        <v>170</v>
      </c>
      <c r="F127">
        <v>65</v>
      </c>
      <c r="G127" t="s">
        <v>103</v>
      </c>
      <c r="H127" s="2">
        <v>4</v>
      </c>
      <c r="I127" s="3">
        <v>0.92531650826605816</v>
      </c>
      <c r="J127">
        <f>Table3[[#This Row],[Price of One Product]]*Table3[[#This Row],[No of Products in one Sale]]</f>
        <v>260</v>
      </c>
      <c r="K127">
        <f>ROUND(Table3[[#This Row],[Revenue-Bef]]-(Table3[[#This Row],[Revenue-Bef]]*Table3[[#This Row],[Discount]]),0)</f>
        <v>19</v>
      </c>
      <c r="L127">
        <f>Table3[[#This Row],[Revenue-Bef]]-Table3[[#This Row],[Revenue-Aft]]</f>
        <v>241</v>
      </c>
    </row>
    <row r="128" spans="1:12" x14ac:dyDescent="0.3">
      <c r="A128" t="s">
        <v>255</v>
      </c>
      <c r="B128" t="s">
        <v>156</v>
      </c>
      <c r="C128" s="1">
        <v>44760</v>
      </c>
      <c r="D128" t="s">
        <v>165</v>
      </c>
      <c r="E128" t="s">
        <v>170</v>
      </c>
      <c r="F128">
        <v>250</v>
      </c>
      <c r="G128" t="s">
        <v>104</v>
      </c>
      <c r="H128" s="2">
        <v>3</v>
      </c>
      <c r="I128" s="3">
        <v>0.91314982692991542</v>
      </c>
      <c r="J128">
        <f>Table3[[#This Row],[Price of One Product]]*Table3[[#This Row],[No of Products in one Sale]]</f>
        <v>750</v>
      </c>
      <c r="K128">
        <f>ROUND(Table3[[#This Row],[Revenue-Bef]]-(Table3[[#This Row],[Revenue-Bef]]*Table3[[#This Row],[Discount]]),0)</f>
        <v>65</v>
      </c>
      <c r="L128">
        <f>Table3[[#This Row],[Revenue-Bef]]-Table3[[#This Row],[Revenue-Aft]]</f>
        <v>685</v>
      </c>
    </row>
    <row r="129" spans="1:12" x14ac:dyDescent="0.3">
      <c r="A129" t="s">
        <v>256</v>
      </c>
      <c r="B129" t="s">
        <v>157</v>
      </c>
      <c r="C129" s="1">
        <v>44759</v>
      </c>
      <c r="D129" t="s">
        <v>166</v>
      </c>
      <c r="E129" t="s">
        <v>170</v>
      </c>
      <c r="F129">
        <v>130</v>
      </c>
      <c r="G129" t="s">
        <v>105</v>
      </c>
      <c r="H129" s="2">
        <v>2</v>
      </c>
      <c r="I129" s="3">
        <v>8.4586093307030152E-2</v>
      </c>
      <c r="J129">
        <f>Table3[[#This Row],[Price of One Product]]*Table3[[#This Row],[No of Products in one Sale]]</f>
        <v>260</v>
      </c>
      <c r="K129">
        <f>ROUND(Table3[[#This Row],[Revenue-Bef]]-(Table3[[#This Row],[Revenue-Bef]]*Table3[[#This Row],[Discount]]),0)</f>
        <v>238</v>
      </c>
      <c r="L129">
        <f>Table3[[#This Row],[Revenue-Bef]]-Table3[[#This Row],[Revenue-Aft]]</f>
        <v>22</v>
      </c>
    </row>
    <row r="130" spans="1:12" x14ac:dyDescent="0.3">
      <c r="A130" t="s">
        <v>257</v>
      </c>
      <c r="B130" t="s">
        <v>158</v>
      </c>
      <c r="C130" s="1">
        <v>44735</v>
      </c>
      <c r="D130" t="s">
        <v>167</v>
      </c>
      <c r="E130" t="s">
        <v>171</v>
      </c>
      <c r="F130">
        <v>60</v>
      </c>
      <c r="G130" t="s">
        <v>103</v>
      </c>
      <c r="H130" s="2">
        <v>7</v>
      </c>
      <c r="I130" s="3">
        <v>0.92983220282837542</v>
      </c>
      <c r="J130">
        <f>Table3[[#This Row],[Price of One Product]]*Table3[[#This Row],[No of Products in one Sale]]</f>
        <v>420</v>
      </c>
      <c r="K130">
        <f>ROUND(Table3[[#This Row],[Revenue-Bef]]-(Table3[[#This Row],[Revenue-Bef]]*Table3[[#This Row],[Discount]]),0)</f>
        <v>29</v>
      </c>
      <c r="L130">
        <f>Table3[[#This Row],[Revenue-Bef]]-Table3[[#This Row],[Revenue-Aft]]</f>
        <v>391</v>
      </c>
    </row>
    <row r="131" spans="1:12" x14ac:dyDescent="0.3">
      <c r="A131" t="s">
        <v>258</v>
      </c>
      <c r="B131" t="s">
        <v>159</v>
      </c>
      <c r="C131" s="1">
        <v>44734</v>
      </c>
      <c r="D131" t="s">
        <v>168</v>
      </c>
      <c r="E131" t="s">
        <v>170</v>
      </c>
      <c r="F131">
        <v>95</v>
      </c>
      <c r="G131" t="s">
        <v>104</v>
      </c>
      <c r="H131" s="2">
        <v>6</v>
      </c>
      <c r="I131" s="3">
        <v>0.13029960752667558</v>
      </c>
      <c r="J131">
        <f>Table3[[#This Row],[Price of One Product]]*Table3[[#This Row],[No of Products in one Sale]]</f>
        <v>570</v>
      </c>
      <c r="K131">
        <f>ROUND(Table3[[#This Row],[Revenue-Bef]]-(Table3[[#This Row],[Revenue-Bef]]*Table3[[#This Row],[Discount]]),0)</f>
        <v>496</v>
      </c>
      <c r="L131">
        <f>Table3[[#This Row],[Revenue-Bef]]-Table3[[#This Row],[Revenue-Aft]]</f>
        <v>74</v>
      </c>
    </row>
    <row r="132" spans="1:12" x14ac:dyDescent="0.3">
      <c r="A132" t="s">
        <v>259</v>
      </c>
      <c r="B132" t="s">
        <v>154</v>
      </c>
      <c r="C132" s="1">
        <v>44753</v>
      </c>
      <c r="D132" t="s">
        <v>163</v>
      </c>
      <c r="E132" t="s">
        <v>170</v>
      </c>
      <c r="F132">
        <v>72</v>
      </c>
      <c r="G132" t="s">
        <v>105</v>
      </c>
      <c r="H132" s="2">
        <v>6</v>
      </c>
      <c r="I132" s="3">
        <v>0.41456728266200249</v>
      </c>
      <c r="J132">
        <f>Table3[[#This Row],[Price of One Product]]*Table3[[#This Row],[No of Products in one Sale]]</f>
        <v>432</v>
      </c>
      <c r="K132">
        <f>ROUND(Table3[[#This Row],[Revenue-Bef]]-(Table3[[#This Row],[Revenue-Bef]]*Table3[[#This Row],[Discount]]),0)</f>
        <v>253</v>
      </c>
      <c r="L132">
        <f>Table3[[#This Row],[Revenue-Bef]]-Table3[[#This Row],[Revenue-Aft]]</f>
        <v>179</v>
      </c>
    </row>
    <row r="133" spans="1:12" x14ac:dyDescent="0.3">
      <c r="A133" t="s">
        <v>260</v>
      </c>
      <c r="B133" t="s">
        <v>155</v>
      </c>
      <c r="C133" s="1">
        <v>44739</v>
      </c>
      <c r="D133" t="s">
        <v>164</v>
      </c>
      <c r="E133" t="s">
        <v>170</v>
      </c>
      <c r="F133">
        <v>65</v>
      </c>
      <c r="G133" t="s">
        <v>103</v>
      </c>
      <c r="H133" s="2">
        <v>8</v>
      </c>
      <c r="I133" s="3">
        <v>0.77953807822657883</v>
      </c>
      <c r="J133">
        <f>Table3[[#This Row],[Price of One Product]]*Table3[[#This Row],[No of Products in one Sale]]</f>
        <v>520</v>
      </c>
      <c r="K133">
        <f>ROUND(Table3[[#This Row],[Revenue-Bef]]-(Table3[[#This Row],[Revenue-Bef]]*Table3[[#This Row],[Discount]]),0)</f>
        <v>115</v>
      </c>
      <c r="L133">
        <f>Table3[[#This Row],[Revenue-Bef]]-Table3[[#This Row],[Revenue-Aft]]</f>
        <v>405</v>
      </c>
    </row>
    <row r="134" spans="1:12" x14ac:dyDescent="0.3">
      <c r="A134" t="s">
        <v>261</v>
      </c>
      <c r="B134" t="s">
        <v>156</v>
      </c>
      <c r="C134" s="1">
        <v>44740</v>
      </c>
      <c r="D134" t="s">
        <v>165</v>
      </c>
      <c r="E134" t="s">
        <v>171</v>
      </c>
      <c r="F134">
        <v>250</v>
      </c>
      <c r="G134" t="s">
        <v>104</v>
      </c>
      <c r="H134" s="2">
        <v>3</v>
      </c>
      <c r="I134" s="3">
        <v>0.56602493379943331</v>
      </c>
      <c r="J134">
        <f>Table3[[#This Row],[Price of One Product]]*Table3[[#This Row],[No of Products in one Sale]]</f>
        <v>750</v>
      </c>
      <c r="K134">
        <f>ROUND(Table3[[#This Row],[Revenue-Bef]]-(Table3[[#This Row],[Revenue-Bef]]*Table3[[#This Row],[Discount]]),0)</f>
        <v>325</v>
      </c>
      <c r="L134">
        <f>Table3[[#This Row],[Revenue-Bef]]-Table3[[#This Row],[Revenue-Aft]]</f>
        <v>425</v>
      </c>
    </row>
    <row r="135" spans="1:12" x14ac:dyDescent="0.3">
      <c r="A135" t="s">
        <v>262</v>
      </c>
      <c r="B135" t="s">
        <v>157</v>
      </c>
      <c r="C135" s="1">
        <v>44748</v>
      </c>
      <c r="D135" t="s">
        <v>166</v>
      </c>
      <c r="E135" t="s">
        <v>171</v>
      </c>
      <c r="F135">
        <v>130</v>
      </c>
      <c r="G135" t="s">
        <v>105</v>
      </c>
      <c r="H135" s="2">
        <v>2</v>
      </c>
      <c r="I135" s="3">
        <v>0.7922771947085826</v>
      </c>
      <c r="J135">
        <f>Table3[[#This Row],[Price of One Product]]*Table3[[#This Row],[No of Products in one Sale]]</f>
        <v>260</v>
      </c>
      <c r="K135">
        <f>ROUND(Table3[[#This Row],[Revenue-Bef]]-(Table3[[#This Row],[Revenue-Bef]]*Table3[[#This Row],[Discount]]),0)</f>
        <v>54</v>
      </c>
      <c r="L135">
        <f>Table3[[#This Row],[Revenue-Bef]]-Table3[[#This Row],[Revenue-Aft]]</f>
        <v>206</v>
      </c>
    </row>
    <row r="136" spans="1:12" x14ac:dyDescent="0.3">
      <c r="A136" t="s">
        <v>263</v>
      </c>
      <c r="B136" t="s">
        <v>154</v>
      </c>
      <c r="C136" s="1">
        <v>44731</v>
      </c>
      <c r="D136" t="s">
        <v>163</v>
      </c>
      <c r="E136" t="s">
        <v>171</v>
      </c>
      <c r="F136">
        <v>72</v>
      </c>
      <c r="G136" t="s">
        <v>103</v>
      </c>
      <c r="H136" s="2">
        <v>9</v>
      </c>
      <c r="I136" s="3">
        <v>9.6806596410280221E-2</v>
      </c>
      <c r="J136">
        <f>Table3[[#This Row],[Price of One Product]]*Table3[[#This Row],[No of Products in one Sale]]</f>
        <v>648</v>
      </c>
      <c r="K136">
        <f>ROUND(Table3[[#This Row],[Revenue-Bef]]-(Table3[[#This Row],[Revenue-Bef]]*Table3[[#This Row],[Discount]]),0)</f>
        <v>585</v>
      </c>
      <c r="L136">
        <f>Table3[[#This Row],[Revenue-Bef]]-Table3[[#This Row],[Revenue-Aft]]</f>
        <v>63</v>
      </c>
    </row>
    <row r="137" spans="1:12" x14ac:dyDescent="0.3">
      <c r="A137" t="s">
        <v>264</v>
      </c>
      <c r="B137" t="s">
        <v>155</v>
      </c>
      <c r="C137" s="1">
        <v>44763</v>
      </c>
      <c r="D137" t="s">
        <v>164</v>
      </c>
      <c r="E137" t="s">
        <v>171</v>
      </c>
      <c r="F137">
        <v>65</v>
      </c>
      <c r="G137" t="s">
        <v>104</v>
      </c>
      <c r="H137" s="2">
        <v>8</v>
      </c>
      <c r="I137" s="3">
        <v>0.10738058788365801</v>
      </c>
      <c r="J137">
        <f>Table3[[#This Row],[Price of One Product]]*Table3[[#This Row],[No of Products in one Sale]]</f>
        <v>520</v>
      </c>
      <c r="K137">
        <f>ROUND(Table3[[#This Row],[Revenue-Bef]]-(Table3[[#This Row],[Revenue-Bef]]*Table3[[#This Row],[Discount]]),0)</f>
        <v>464</v>
      </c>
      <c r="L137">
        <f>Table3[[#This Row],[Revenue-Bef]]-Table3[[#This Row],[Revenue-Aft]]</f>
        <v>56</v>
      </c>
    </row>
    <row r="138" spans="1:12" x14ac:dyDescent="0.3">
      <c r="A138" t="s">
        <v>265</v>
      </c>
      <c r="B138" t="s">
        <v>156</v>
      </c>
      <c r="C138" s="1">
        <v>44733</v>
      </c>
      <c r="D138" t="s">
        <v>165</v>
      </c>
      <c r="E138" t="s">
        <v>171</v>
      </c>
      <c r="F138">
        <v>250</v>
      </c>
      <c r="G138" t="s">
        <v>105</v>
      </c>
      <c r="H138" s="2">
        <v>1</v>
      </c>
      <c r="I138" s="3">
        <v>0.68298720032284699</v>
      </c>
      <c r="J138">
        <f>Table3[[#This Row],[Price of One Product]]*Table3[[#This Row],[No of Products in one Sale]]</f>
        <v>250</v>
      </c>
      <c r="K138">
        <f>ROUND(Table3[[#This Row],[Revenue-Bef]]-(Table3[[#This Row],[Revenue-Bef]]*Table3[[#This Row],[Discount]]),0)</f>
        <v>79</v>
      </c>
      <c r="L138">
        <f>Table3[[#This Row],[Revenue-Bef]]-Table3[[#This Row],[Revenue-Aft]]</f>
        <v>171</v>
      </c>
    </row>
    <row r="139" spans="1:12" x14ac:dyDescent="0.3">
      <c r="A139" t="s">
        <v>266</v>
      </c>
      <c r="B139" t="s">
        <v>157</v>
      </c>
      <c r="C139" s="1">
        <v>44746</v>
      </c>
      <c r="D139" t="s">
        <v>166</v>
      </c>
      <c r="E139" t="s">
        <v>171</v>
      </c>
      <c r="F139">
        <v>130</v>
      </c>
      <c r="G139" t="s">
        <v>103</v>
      </c>
      <c r="H139" s="2">
        <v>2</v>
      </c>
      <c r="I139" s="3">
        <v>8.8476327566971991E-2</v>
      </c>
      <c r="J139">
        <f>Table3[[#This Row],[Price of One Product]]*Table3[[#This Row],[No of Products in one Sale]]</f>
        <v>260</v>
      </c>
      <c r="K139">
        <f>ROUND(Table3[[#This Row],[Revenue-Bef]]-(Table3[[#This Row],[Revenue-Bef]]*Table3[[#This Row],[Discount]]),0)</f>
        <v>237</v>
      </c>
      <c r="L139">
        <f>Table3[[#This Row],[Revenue-Bef]]-Table3[[#This Row],[Revenue-Aft]]</f>
        <v>23</v>
      </c>
    </row>
    <row r="140" spans="1:12" x14ac:dyDescent="0.3">
      <c r="A140" t="s">
        <v>267</v>
      </c>
      <c r="B140" t="s">
        <v>154</v>
      </c>
      <c r="C140" s="1">
        <v>44755</v>
      </c>
      <c r="D140" t="s">
        <v>163</v>
      </c>
      <c r="E140" t="s">
        <v>170</v>
      </c>
      <c r="F140">
        <v>72</v>
      </c>
      <c r="G140" t="s">
        <v>103</v>
      </c>
      <c r="H140" s="2">
        <v>9</v>
      </c>
      <c r="I140" s="3">
        <v>0.12263076179640997</v>
      </c>
      <c r="J140">
        <f>Table3[[#This Row],[Price of One Product]]*Table3[[#This Row],[No of Products in one Sale]]</f>
        <v>648</v>
      </c>
      <c r="K140">
        <f>ROUND(Table3[[#This Row],[Revenue-Bef]]-(Table3[[#This Row],[Revenue-Bef]]*Table3[[#This Row],[Discount]]),0)</f>
        <v>569</v>
      </c>
      <c r="L140">
        <f>Table3[[#This Row],[Revenue-Bef]]-Table3[[#This Row],[Revenue-Aft]]</f>
        <v>79</v>
      </c>
    </row>
    <row r="141" spans="1:12" x14ac:dyDescent="0.3">
      <c r="A141" t="s">
        <v>268</v>
      </c>
      <c r="B141" t="s">
        <v>155</v>
      </c>
      <c r="C141" s="1">
        <v>44755</v>
      </c>
      <c r="D141" t="s">
        <v>164</v>
      </c>
      <c r="E141" t="s">
        <v>171</v>
      </c>
      <c r="F141">
        <v>65</v>
      </c>
      <c r="G141" t="s">
        <v>104</v>
      </c>
      <c r="H141" s="2">
        <v>7</v>
      </c>
      <c r="I141" s="3">
        <v>0.21348123854438894</v>
      </c>
      <c r="J141">
        <f>Table3[[#This Row],[Price of One Product]]*Table3[[#This Row],[No of Products in one Sale]]</f>
        <v>455</v>
      </c>
      <c r="K141">
        <f>ROUND(Table3[[#This Row],[Revenue-Bef]]-(Table3[[#This Row],[Revenue-Bef]]*Table3[[#This Row],[Discount]]),0)</f>
        <v>358</v>
      </c>
      <c r="L141">
        <f>Table3[[#This Row],[Revenue-Bef]]-Table3[[#This Row],[Revenue-Aft]]</f>
        <v>97</v>
      </c>
    </row>
    <row r="142" spans="1:12" x14ac:dyDescent="0.3">
      <c r="A142" t="s">
        <v>269</v>
      </c>
      <c r="B142" t="s">
        <v>156</v>
      </c>
      <c r="C142" s="1">
        <v>44727</v>
      </c>
      <c r="D142" t="s">
        <v>165</v>
      </c>
      <c r="E142" t="s">
        <v>170</v>
      </c>
      <c r="F142">
        <v>250</v>
      </c>
      <c r="G142" t="s">
        <v>105</v>
      </c>
      <c r="H142" s="2">
        <v>3</v>
      </c>
      <c r="I142" s="3">
        <v>0.51777110877083832</v>
      </c>
      <c r="J142">
        <f>Table3[[#This Row],[Price of One Product]]*Table3[[#This Row],[No of Products in one Sale]]</f>
        <v>750</v>
      </c>
      <c r="K142">
        <f>ROUND(Table3[[#This Row],[Revenue-Bef]]-(Table3[[#This Row],[Revenue-Bef]]*Table3[[#This Row],[Discount]]),0)</f>
        <v>362</v>
      </c>
      <c r="L142">
        <f>Table3[[#This Row],[Revenue-Bef]]-Table3[[#This Row],[Revenue-Aft]]</f>
        <v>388</v>
      </c>
    </row>
    <row r="143" spans="1:12" x14ac:dyDescent="0.3">
      <c r="A143" t="s">
        <v>270</v>
      </c>
      <c r="B143" t="s">
        <v>157</v>
      </c>
      <c r="C143" s="1">
        <v>44746</v>
      </c>
      <c r="D143" t="s">
        <v>166</v>
      </c>
      <c r="E143" t="s">
        <v>171</v>
      </c>
      <c r="F143">
        <v>130</v>
      </c>
      <c r="G143" t="s">
        <v>103</v>
      </c>
      <c r="H143" s="2">
        <v>3</v>
      </c>
      <c r="I143" s="3">
        <v>0.2471412366587864</v>
      </c>
      <c r="J143">
        <f>Table3[[#This Row],[Price of One Product]]*Table3[[#This Row],[No of Products in one Sale]]</f>
        <v>390</v>
      </c>
      <c r="K143">
        <f>ROUND(Table3[[#This Row],[Revenue-Bef]]-(Table3[[#This Row],[Revenue-Bef]]*Table3[[#This Row],[Discount]]),0)</f>
        <v>294</v>
      </c>
      <c r="L143">
        <f>Table3[[#This Row],[Revenue-Bef]]-Table3[[#This Row],[Revenue-Aft]]</f>
        <v>96</v>
      </c>
    </row>
    <row r="144" spans="1:12" x14ac:dyDescent="0.3">
      <c r="A144" t="s">
        <v>271</v>
      </c>
      <c r="B144" t="s">
        <v>154</v>
      </c>
      <c r="C144" s="1">
        <v>44740</v>
      </c>
      <c r="D144" t="s">
        <v>163</v>
      </c>
      <c r="E144" t="s">
        <v>170</v>
      </c>
      <c r="F144">
        <v>72</v>
      </c>
      <c r="G144" t="s">
        <v>104</v>
      </c>
      <c r="H144" s="2">
        <v>4</v>
      </c>
      <c r="I144" s="3">
        <v>0.74108890181243625</v>
      </c>
      <c r="J144">
        <f>Table3[[#This Row],[Price of One Product]]*Table3[[#This Row],[No of Products in one Sale]]</f>
        <v>288</v>
      </c>
      <c r="K144">
        <f>ROUND(Table3[[#This Row],[Revenue-Bef]]-(Table3[[#This Row],[Revenue-Bef]]*Table3[[#This Row],[Discount]]),0)</f>
        <v>75</v>
      </c>
      <c r="L144">
        <f>Table3[[#This Row],[Revenue-Bef]]-Table3[[#This Row],[Revenue-Aft]]</f>
        <v>213</v>
      </c>
    </row>
    <row r="145" spans="1:12" x14ac:dyDescent="0.3">
      <c r="A145" t="s">
        <v>272</v>
      </c>
      <c r="B145" t="s">
        <v>155</v>
      </c>
      <c r="C145" s="1">
        <v>44743</v>
      </c>
      <c r="D145" t="s">
        <v>164</v>
      </c>
      <c r="E145" t="s">
        <v>171</v>
      </c>
      <c r="F145">
        <v>65</v>
      </c>
      <c r="G145" t="s">
        <v>105</v>
      </c>
      <c r="H145" s="2">
        <v>5</v>
      </c>
      <c r="I145" s="3">
        <v>0.7589550474918334</v>
      </c>
      <c r="J145">
        <f>Table3[[#This Row],[Price of One Product]]*Table3[[#This Row],[No of Products in one Sale]]</f>
        <v>325</v>
      </c>
      <c r="K145">
        <f>ROUND(Table3[[#This Row],[Revenue-Bef]]-(Table3[[#This Row],[Revenue-Bef]]*Table3[[#This Row],[Discount]]),0)</f>
        <v>78</v>
      </c>
      <c r="L145">
        <f>Table3[[#This Row],[Revenue-Bef]]-Table3[[#This Row],[Revenue-Aft]]</f>
        <v>247</v>
      </c>
    </row>
    <row r="146" spans="1:12" x14ac:dyDescent="0.3">
      <c r="A146" t="s">
        <v>273</v>
      </c>
      <c r="B146" t="s">
        <v>156</v>
      </c>
      <c r="C146" s="1">
        <v>44737</v>
      </c>
      <c r="D146" t="s">
        <v>165</v>
      </c>
      <c r="E146" t="s">
        <v>170</v>
      </c>
      <c r="F146">
        <v>250</v>
      </c>
      <c r="G146" t="s">
        <v>103</v>
      </c>
      <c r="H146" s="2">
        <v>4</v>
      </c>
      <c r="I146" s="3">
        <v>0.39519452416647527</v>
      </c>
      <c r="J146">
        <f>Table3[[#This Row],[Price of One Product]]*Table3[[#This Row],[No of Products in one Sale]]</f>
        <v>1000</v>
      </c>
      <c r="K146">
        <f>ROUND(Table3[[#This Row],[Revenue-Bef]]-(Table3[[#This Row],[Revenue-Bef]]*Table3[[#This Row],[Discount]]),0)</f>
        <v>605</v>
      </c>
      <c r="L146">
        <f>Table3[[#This Row],[Revenue-Bef]]-Table3[[#This Row],[Revenue-Aft]]</f>
        <v>395</v>
      </c>
    </row>
    <row r="147" spans="1:12" x14ac:dyDescent="0.3">
      <c r="A147" t="s">
        <v>274</v>
      </c>
      <c r="B147" t="s">
        <v>157</v>
      </c>
      <c r="C147" s="1">
        <v>44757</v>
      </c>
      <c r="D147" t="s">
        <v>166</v>
      </c>
      <c r="E147" t="s">
        <v>171</v>
      </c>
      <c r="F147">
        <v>130</v>
      </c>
      <c r="G147" t="s">
        <v>104</v>
      </c>
      <c r="H147" s="2">
        <v>5</v>
      </c>
      <c r="I147" s="3">
        <v>2.5857814158937731E-2</v>
      </c>
      <c r="J147">
        <f>Table3[[#This Row],[Price of One Product]]*Table3[[#This Row],[No of Products in one Sale]]</f>
        <v>650</v>
      </c>
      <c r="K147">
        <f>ROUND(Table3[[#This Row],[Revenue-Bef]]-(Table3[[#This Row],[Revenue-Bef]]*Table3[[#This Row],[Discount]]),0)</f>
        <v>633</v>
      </c>
      <c r="L147">
        <f>Table3[[#This Row],[Revenue-Bef]]-Table3[[#This Row],[Revenue-Aft]]</f>
        <v>17</v>
      </c>
    </row>
    <row r="148" spans="1:12" x14ac:dyDescent="0.3">
      <c r="A148" t="s">
        <v>275</v>
      </c>
      <c r="B148" t="s">
        <v>158</v>
      </c>
      <c r="C148" s="1">
        <v>44745</v>
      </c>
      <c r="D148" t="s">
        <v>167</v>
      </c>
      <c r="E148" t="s">
        <v>170</v>
      </c>
      <c r="F148">
        <v>60</v>
      </c>
      <c r="G148" t="s">
        <v>105</v>
      </c>
      <c r="H148" s="2">
        <v>10</v>
      </c>
      <c r="I148" s="3">
        <v>0.35224195755599907</v>
      </c>
      <c r="J148">
        <f>Table3[[#This Row],[Price of One Product]]*Table3[[#This Row],[No of Products in one Sale]]</f>
        <v>600</v>
      </c>
      <c r="K148">
        <f>ROUND(Table3[[#This Row],[Revenue-Bef]]-(Table3[[#This Row],[Revenue-Bef]]*Table3[[#This Row],[Discount]]),0)</f>
        <v>389</v>
      </c>
      <c r="L148">
        <f>Table3[[#This Row],[Revenue-Bef]]-Table3[[#This Row],[Revenue-Aft]]</f>
        <v>211</v>
      </c>
    </row>
    <row r="149" spans="1:12" x14ac:dyDescent="0.3">
      <c r="A149" t="s">
        <v>276</v>
      </c>
      <c r="B149" t="s">
        <v>154</v>
      </c>
      <c r="C149" s="1">
        <v>44760</v>
      </c>
      <c r="D149" t="s">
        <v>163</v>
      </c>
      <c r="E149" t="s">
        <v>171</v>
      </c>
      <c r="F149">
        <v>72</v>
      </c>
      <c r="G149" t="s">
        <v>103</v>
      </c>
      <c r="H149" s="2">
        <v>12</v>
      </c>
      <c r="I149" s="3">
        <v>4.2934737769464881E-2</v>
      </c>
      <c r="J149">
        <f>Table3[[#This Row],[Price of One Product]]*Table3[[#This Row],[No of Products in one Sale]]</f>
        <v>864</v>
      </c>
      <c r="K149">
        <f>ROUND(Table3[[#This Row],[Revenue-Bef]]-(Table3[[#This Row],[Revenue-Bef]]*Table3[[#This Row],[Discount]]),0)</f>
        <v>827</v>
      </c>
      <c r="L149">
        <f>Table3[[#This Row],[Revenue-Bef]]-Table3[[#This Row],[Revenue-Aft]]</f>
        <v>37</v>
      </c>
    </row>
    <row r="150" spans="1:12" x14ac:dyDescent="0.3">
      <c r="A150" t="s">
        <v>277</v>
      </c>
      <c r="B150" t="s">
        <v>155</v>
      </c>
      <c r="C150" s="1">
        <v>44750</v>
      </c>
      <c r="D150" t="s">
        <v>164</v>
      </c>
      <c r="E150" t="s">
        <v>170</v>
      </c>
      <c r="F150">
        <v>65</v>
      </c>
      <c r="G150" t="s">
        <v>104</v>
      </c>
      <c r="H150" s="2">
        <v>12</v>
      </c>
      <c r="I150" s="3">
        <v>6.8824781708392013E-3</v>
      </c>
      <c r="J150">
        <f>Table3[[#This Row],[Price of One Product]]*Table3[[#This Row],[No of Products in one Sale]]</f>
        <v>780</v>
      </c>
      <c r="K150">
        <f>ROUND(Table3[[#This Row],[Revenue-Bef]]-(Table3[[#This Row],[Revenue-Bef]]*Table3[[#This Row],[Discount]]),0)</f>
        <v>775</v>
      </c>
      <c r="L150">
        <f>Table3[[#This Row],[Revenue-Bef]]-Table3[[#This Row],[Revenue-Aft]]</f>
        <v>5</v>
      </c>
    </row>
    <row r="151" spans="1:12" x14ac:dyDescent="0.3">
      <c r="A151" t="s">
        <v>278</v>
      </c>
      <c r="B151" t="s">
        <v>156</v>
      </c>
      <c r="C151" s="1">
        <v>44742</v>
      </c>
      <c r="D151" t="s">
        <v>165</v>
      </c>
      <c r="E151" t="s">
        <v>171</v>
      </c>
      <c r="F151">
        <v>250</v>
      </c>
      <c r="G151" t="s">
        <v>105</v>
      </c>
      <c r="H151" s="2">
        <v>1</v>
      </c>
      <c r="I151" s="3">
        <v>0.8553400747255635</v>
      </c>
      <c r="J151">
        <f>Table3[[#This Row],[Price of One Product]]*Table3[[#This Row],[No of Products in one Sale]]</f>
        <v>250</v>
      </c>
      <c r="K151">
        <f>ROUND(Table3[[#This Row],[Revenue-Bef]]-(Table3[[#This Row],[Revenue-Bef]]*Table3[[#This Row],[Discount]]),0)</f>
        <v>36</v>
      </c>
      <c r="L151">
        <f>Table3[[#This Row],[Revenue-Bef]]-Table3[[#This Row],[Revenue-Aft]]</f>
        <v>214</v>
      </c>
    </row>
    <row r="152" spans="1:12" x14ac:dyDescent="0.3">
      <c r="A152" t="s">
        <v>279</v>
      </c>
      <c r="B152" t="s">
        <v>157</v>
      </c>
      <c r="C152" s="1">
        <v>44754</v>
      </c>
      <c r="D152" t="s">
        <v>166</v>
      </c>
      <c r="E152" t="s">
        <v>170</v>
      </c>
      <c r="F152">
        <v>130</v>
      </c>
      <c r="G152" t="s">
        <v>103</v>
      </c>
      <c r="H152" s="2">
        <v>6</v>
      </c>
      <c r="I152" s="3">
        <v>0.62107648533214554</v>
      </c>
      <c r="J152">
        <f>Table3[[#This Row],[Price of One Product]]*Table3[[#This Row],[No of Products in one Sale]]</f>
        <v>780</v>
      </c>
      <c r="K152">
        <f>ROUND(Table3[[#This Row],[Revenue-Bef]]-(Table3[[#This Row],[Revenue-Bef]]*Table3[[#This Row],[Discount]]),0)</f>
        <v>296</v>
      </c>
      <c r="L152">
        <f>Table3[[#This Row],[Revenue-Bef]]-Table3[[#This Row],[Revenue-Aft]]</f>
        <v>484</v>
      </c>
    </row>
    <row r="153" spans="1:12" x14ac:dyDescent="0.3">
      <c r="A153" t="s">
        <v>280</v>
      </c>
      <c r="B153" t="s">
        <v>154</v>
      </c>
      <c r="C153" s="1">
        <v>44746</v>
      </c>
      <c r="D153" t="s">
        <v>163</v>
      </c>
      <c r="E153" t="s">
        <v>171</v>
      </c>
      <c r="F153">
        <v>72</v>
      </c>
      <c r="G153" t="s">
        <v>104</v>
      </c>
      <c r="H153" s="2">
        <v>3</v>
      </c>
      <c r="I153" s="3">
        <v>0.93819201157518672</v>
      </c>
      <c r="J153">
        <f>Table3[[#This Row],[Price of One Product]]*Table3[[#This Row],[No of Products in one Sale]]</f>
        <v>216</v>
      </c>
      <c r="K153">
        <f>ROUND(Table3[[#This Row],[Revenue-Bef]]-(Table3[[#This Row],[Revenue-Bef]]*Table3[[#This Row],[Discount]]),0)</f>
        <v>13</v>
      </c>
      <c r="L153">
        <f>Table3[[#This Row],[Revenue-Bef]]-Table3[[#This Row],[Revenue-Aft]]</f>
        <v>203</v>
      </c>
    </row>
    <row r="154" spans="1:12" x14ac:dyDescent="0.3">
      <c r="A154" t="s">
        <v>281</v>
      </c>
      <c r="B154" t="s">
        <v>155</v>
      </c>
      <c r="C154" s="1">
        <v>44752</v>
      </c>
      <c r="D154" t="s">
        <v>164</v>
      </c>
      <c r="E154" t="s">
        <v>170</v>
      </c>
      <c r="F154">
        <v>65</v>
      </c>
      <c r="G154" t="s">
        <v>105</v>
      </c>
      <c r="H154" s="2">
        <v>12</v>
      </c>
      <c r="I154" s="3">
        <v>0.97731506347213748</v>
      </c>
      <c r="J154">
        <f>Table3[[#This Row],[Price of One Product]]*Table3[[#This Row],[No of Products in one Sale]]</f>
        <v>780</v>
      </c>
      <c r="K154">
        <f>ROUND(Table3[[#This Row],[Revenue-Bef]]-(Table3[[#This Row],[Revenue-Bef]]*Table3[[#This Row],[Discount]]),0)</f>
        <v>18</v>
      </c>
      <c r="L154">
        <f>Table3[[#This Row],[Revenue-Bef]]-Table3[[#This Row],[Revenue-Aft]]</f>
        <v>762</v>
      </c>
    </row>
    <row r="155" spans="1:12" x14ac:dyDescent="0.3">
      <c r="A155" t="s">
        <v>282</v>
      </c>
      <c r="B155" t="s">
        <v>156</v>
      </c>
      <c r="C155" s="1">
        <v>44725</v>
      </c>
      <c r="D155" t="s">
        <v>165</v>
      </c>
      <c r="E155" t="s">
        <v>171</v>
      </c>
      <c r="F155">
        <v>250</v>
      </c>
      <c r="G155" t="s">
        <v>103</v>
      </c>
      <c r="H155" s="2">
        <v>3</v>
      </c>
      <c r="I155" s="3">
        <v>0.93618769203099483</v>
      </c>
      <c r="J155">
        <f>Table3[[#This Row],[Price of One Product]]*Table3[[#This Row],[No of Products in one Sale]]</f>
        <v>750</v>
      </c>
      <c r="K155">
        <f>ROUND(Table3[[#This Row],[Revenue-Bef]]-(Table3[[#This Row],[Revenue-Bef]]*Table3[[#This Row],[Discount]]),0)</f>
        <v>48</v>
      </c>
      <c r="L155">
        <f>Table3[[#This Row],[Revenue-Bef]]-Table3[[#This Row],[Revenue-Aft]]</f>
        <v>702</v>
      </c>
    </row>
    <row r="156" spans="1:12" x14ac:dyDescent="0.3">
      <c r="A156" t="s">
        <v>283</v>
      </c>
      <c r="B156" t="s">
        <v>157</v>
      </c>
      <c r="C156" s="1">
        <v>44734</v>
      </c>
      <c r="D156" t="s">
        <v>166</v>
      </c>
      <c r="E156" t="s">
        <v>170</v>
      </c>
      <c r="F156">
        <v>130</v>
      </c>
      <c r="G156" t="s">
        <v>104</v>
      </c>
      <c r="H156" s="2">
        <v>5</v>
      </c>
      <c r="I156" s="3">
        <v>0.92747059451906588</v>
      </c>
      <c r="J156">
        <f>Table3[[#This Row],[Price of One Product]]*Table3[[#This Row],[No of Products in one Sale]]</f>
        <v>650</v>
      </c>
      <c r="K156">
        <f>ROUND(Table3[[#This Row],[Revenue-Bef]]-(Table3[[#This Row],[Revenue-Bef]]*Table3[[#This Row],[Discount]]),0)</f>
        <v>47</v>
      </c>
      <c r="L156">
        <f>Table3[[#This Row],[Revenue-Bef]]-Table3[[#This Row],[Revenue-Aft]]</f>
        <v>603</v>
      </c>
    </row>
    <row r="157" spans="1:12" x14ac:dyDescent="0.3">
      <c r="A157" t="s">
        <v>284</v>
      </c>
      <c r="B157" t="s">
        <v>158</v>
      </c>
      <c r="C157" s="1">
        <v>44761</v>
      </c>
      <c r="D157" t="s">
        <v>167</v>
      </c>
      <c r="E157" t="s">
        <v>170</v>
      </c>
      <c r="F157">
        <v>60</v>
      </c>
      <c r="G157" t="s">
        <v>105</v>
      </c>
      <c r="H157" s="2">
        <v>8</v>
      </c>
      <c r="I157" s="3">
        <v>9.8331104648150314E-2</v>
      </c>
      <c r="J157">
        <f>Table3[[#This Row],[Price of One Product]]*Table3[[#This Row],[No of Products in one Sale]]</f>
        <v>480</v>
      </c>
      <c r="K157">
        <f>ROUND(Table3[[#This Row],[Revenue-Bef]]-(Table3[[#This Row],[Revenue-Bef]]*Table3[[#This Row],[Discount]]),0)</f>
        <v>433</v>
      </c>
      <c r="L157">
        <f>Table3[[#This Row],[Revenue-Bef]]-Table3[[#This Row],[Revenue-Aft]]</f>
        <v>47</v>
      </c>
    </row>
    <row r="158" spans="1:12" x14ac:dyDescent="0.3">
      <c r="A158" t="s">
        <v>285</v>
      </c>
      <c r="B158" t="s">
        <v>159</v>
      </c>
      <c r="C158" s="1">
        <v>44735</v>
      </c>
      <c r="D158" t="s">
        <v>168</v>
      </c>
      <c r="E158" t="s">
        <v>171</v>
      </c>
      <c r="F158">
        <v>95</v>
      </c>
      <c r="G158" t="s">
        <v>103</v>
      </c>
      <c r="H158" s="2">
        <v>5</v>
      </c>
      <c r="I158" s="3">
        <v>4.5012478047171678E-3</v>
      </c>
      <c r="J158">
        <f>Table3[[#This Row],[Price of One Product]]*Table3[[#This Row],[No of Products in one Sale]]</f>
        <v>475</v>
      </c>
      <c r="K158">
        <f>ROUND(Table3[[#This Row],[Revenue-Bef]]-(Table3[[#This Row],[Revenue-Bef]]*Table3[[#This Row],[Discount]]),0)</f>
        <v>473</v>
      </c>
      <c r="L158">
        <f>Table3[[#This Row],[Revenue-Bef]]-Table3[[#This Row],[Revenue-Aft]]</f>
        <v>2</v>
      </c>
    </row>
    <row r="159" spans="1:12" x14ac:dyDescent="0.3">
      <c r="A159" t="s">
        <v>286</v>
      </c>
      <c r="B159" t="s">
        <v>154</v>
      </c>
      <c r="C159" s="1">
        <v>44753</v>
      </c>
      <c r="D159" t="s">
        <v>163</v>
      </c>
      <c r="E159" t="s">
        <v>171</v>
      </c>
      <c r="F159">
        <v>72</v>
      </c>
      <c r="G159" t="s">
        <v>104</v>
      </c>
      <c r="H159" s="2">
        <v>9</v>
      </c>
      <c r="I159" s="3">
        <v>0.22169192366246837</v>
      </c>
      <c r="J159">
        <f>Table3[[#This Row],[Price of One Product]]*Table3[[#This Row],[No of Products in one Sale]]</f>
        <v>648</v>
      </c>
      <c r="K159">
        <f>ROUND(Table3[[#This Row],[Revenue-Bef]]-(Table3[[#This Row],[Revenue-Bef]]*Table3[[#This Row],[Discount]]),0)</f>
        <v>504</v>
      </c>
      <c r="L159">
        <f>Table3[[#This Row],[Revenue-Bef]]-Table3[[#This Row],[Revenue-Aft]]</f>
        <v>144</v>
      </c>
    </row>
    <row r="160" spans="1:12" x14ac:dyDescent="0.3">
      <c r="A160" t="s">
        <v>287</v>
      </c>
      <c r="B160" t="s">
        <v>155</v>
      </c>
      <c r="C160" s="1">
        <v>44732</v>
      </c>
      <c r="D160" t="s">
        <v>164</v>
      </c>
      <c r="E160" t="s">
        <v>171</v>
      </c>
      <c r="F160">
        <v>65</v>
      </c>
      <c r="G160" t="s">
        <v>105</v>
      </c>
      <c r="H160" s="2">
        <v>6</v>
      </c>
      <c r="I160" s="3">
        <v>0.91624709117858605</v>
      </c>
      <c r="J160">
        <f>Table3[[#This Row],[Price of One Product]]*Table3[[#This Row],[No of Products in one Sale]]</f>
        <v>390</v>
      </c>
      <c r="K160">
        <f>ROUND(Table3[[#This Row],[Revenue-Bef]]-(Table3[[#This Row],[Revenue-Bef]]*Table3[[#This Row],[Discount]]),0)</f>
        <v>33</v>
      </c>
      <c r="L160">
        <f>Table3[[#This Row],[Revenue-Bef]]-Table3[[#This Row],[Revenue-Aft]]</f>
        <v>357</v>
      </c>
    </row>
    <row r="161" spans="1:12" x14ac:dyDescent="0.3">
      <c r="A161" t="s">
        <v>288</v>
      </c>
      <c r="B161" t="s">
        <v>156</v>
      </c>
      <c r="C161" s="1">
        <v>44748</v>
      </c>
      <c r="D161" t="s">
        <v>165</v>
      </c>
      <c r="E161" t="s">
        <v>170</v>
      </c>
      <c r="F161">
        <v>250</v>
      </c>
      <c r="G161" t="s">
        <v>103</v>
      </c>
      <c r="H161" s="2">
        <v>3</v>
      </c>
      <c r="I161" s="3">
        <v>0.61362516317019966</v>
      </c>
      <c r="J161">
        <f>Table3[[#This Row],[Price of One Product]]*Table3[[#This Row],[No of Products in one Sale]]</f>
        <v>750</v>
      </c>
      <c r="K161">
        <f>ROUND(Table3[[#This Row],[Revenue-Bef]]-(Table3[[#This Row],[Revenue-Bef]]*Table3[[#This Row],[Discount]]),0)</f>
        <v>290</v>
      </c>
      <c r="L161">
        <f>Table3[[#This Row],[Revenue-Bef]]-Table3[[#This Row],[Revenue-Aft]]</f>
        <v>460</v>
      </c>
    </row>
    <row r="162" spans="1:12" x14ac:dyDescent="0.3">
      <c r="A162" t="s">
        <v>289</v>
      </c>
      <c r="B162" t="s">
        <v>157</v>
      </c>
      <c r="C162" s="1">
        <v>44731</v>
      </c>
      <c r="D162" t="s">
        <v>166</v>
      </c>
      <c r="E162" t="s">
        <v>170</v>
      </c>
      <c r="F162">
        <v>130</v>
      </c>
      <c r="G162" t="s">
        <v>104</v>
      </c>
      <c r="H162" s="2">
        <v>4</v>
      </c>
      <c r="I162" s="3">
        <v>0.81572623665656485</v>
      </c>
      <c r="J162">
        <f>Table3[[#This Row],[Price of One Product]]*Table3[[#This Row],[No of Products in one Sale]]</f>
        <v>520</v>
      </c>
      <c r="K162">
        <f>ROUND(Table3[[#This Row],[Revenue-Bef]]-(Table3[[#This Row],[Revenue-Bef]]*Table3[[#This Row],[Discount]]),0)</f>
        <v>96</v>
      </c>
      <c r="L162">
        <f>Table3[[#This Row],[Revenue-Bef]]-Table3[[#This Row],[Revenue-Aft]]</f>
        <v>424</v>
      </c>
    </row>
    <row r="163" spans="1:12" x14ac:dyDescent="0.3">
      <c r="A163" t="s">
        <v>290</v>
      </c>
      <c r="B163" t="s">
        <v>154</v>
      </c>
      <c r="C163" s="1">
        <v>44725</v>
      </c>
      <c r="D163" t="s">
        <v>163</v>
      </c>
      <c r="E163" t="s">
        <v>170</v>
      </c>
      <c r="F163">
        <v>72</v>
      </c>
      <c r="G163" t="s">
        <v>105</v>
      </c>
      <c r="H163" s="2">
        <v>11</v>
      </c>
      <c r="I163" s="3">
        <v>0.60394772308749511</v>
      </c>
      <c r="J163">
        <f>Table3[[#This Row],[Price of One Product]]*Table3[[#This Row],[No of Products in one Sale]]</f>
        <v>792</v>
      </c>
      <c r="K163">
        <f>ROUND(Table3[[#This Row],[Revenue-Bef]]-(Table3[[#This Row],[Revenue-Bef]]*Table3[[#This Row],[Discount]]),0)</f>
        <v>314</v>
      </c>
      <c r="L163">
        <f>Table3[[#This Row],[Revenue-Bef]]-Table3[[#This Row],[Revenue-Aft]]</f>
        <v>478</v>
      </c>
    </row>
    <row r="164" spans="1:12" x14ac:dyDescent="0.3">
      <c r="A164" t="s">
        <v>291</v>
      </c>
      <c r="B164" t="s">
        <v>155</v>
      </c>
      <c r="C164" s="1">
        <v>44753</v>
      </c>
      <c r="D164" t="s">
        <v>164</v>
      </c>
      <c r="E164" t="s">
        <v>170</v>
      </c>
      <c r="F164">
        <v>65</v>
      </c>
      <c r="G164" t="s">
        <v>103</v>
      </c>
      <c r="H164" s="2">
        <v>7</v>
      </c>
      <c r="I164" s="3">
        <v>0.2716676542664398</v>
      </c>
      <c r="J164">
        <f>Table3[[#This Row],[Price of One Product]]*Table3[[#This Row],[No of Products in one Sale]]</f>
        <v>455</v>
      </c>
      <c r="K164">
        <f>ROUND(Table3[[#This Row],[Revenue-Bef]]-(Table3[[#This Row],[Revenue-Bef]]*Table3[[#This Row],[Discount]]),0)</f>
        <v>331</v>
      </c>
      <c r="L164">
        <f>Table3[[#This Row],[Revenue-Bef]]-Table3[[#This Row],[Revenue-Aft]]</f>
        <v>124</v>
      </c>
    </row>
    <row r="165" spans="1:12" x14ac:dyDescent="0.3">
      <c r="A165" t="s">
        <v>292</v>
      </c>
      <c r="B165" t="s">
        <v>156</v>
      </c>
      <c r="C165" s="1">
        <v>44738</v>
      </c>
      <c r="D165" t="s">
        <v>165</v>
      </c>
      <c r="E165" t="s">
        <v>170</v>
      </c>
      <c r="F165">
        <v>250</v>
      </c>
      <c r="G165" t="s">
        <v>104</v>
      </c>
      <c r="H165" s="2">
        <v>2</v>
      </c>
      <c r="I165" s="3">
        <v>0.56293228162406539</v>
      </c>
      <c r="J165">
        <f>Table3[[#This Row],[Price of One Product]]*Table3[[#This Row],[No of Products in one Sale]]</f>
        <v>500</v>
      </c>
      <c r="K165">
        <f>ROUND(Table3[[#This Row],[Revenue-Bef]]-(Table3[[#This Row],[Revenue-Bef]]*Table3[[#This Row],[Discount]]),0)</f>
        <v>219</v>
      </c>
      <c r="L165">
        <f>Table3[[#This Row],[Revenue-Bef]]-Table3[[#This Row],[Revenue-Aft]]</f>
        <v>281</v>
      </c>
    </row>
    <row r="166" spans="1:12" x14ac:dyDescent="0.3">
      <c r="A166" t="s">
        <v>293</v>
      </c>
      <c r="B166" t="s">
        <v>157</v>
      </c>
      <c r="C166" s="1">
        <v>44762</v>
      </c>
      <c r="D166" t="s">
        <v>166</v>
      </c>
      <c r="E166" t="s">
        <v>170</v>
      </c>
      <c r="F166">
        <v>130</v>
      </c>
      <c r="G166" t="s">
        <v>105</v>
      </c>
      <c r="H166" s="2">
        <v>4</v>
      </c>
      <c r="I166" s="3">
        <v>0.73579140219525918</v>
      </c>
      <c r="J166">
        <f>Table3[[#This Row],[Price of One Product]]*Table3[[#This Row],[No of Products in one Sale]]</f>
        <v>520</v>
      </c>
      <c r="K166">
        <f>ROUND(Table3[[#This Row],[Revenue-Bef]]-(Table3[[#This Row],[Revenue-Bef]]*Table3[[#This Row],[Discount]]),0)</f>
        <v>137</v>
      </c>
      <c r="L166">
        <f>Table3[[#This Row],[Revenue-Bef]]-Table3[[#This Row],[Revenue-Aft]]</f>
        <v>383</v>
      </c>
    </row>
    <row r="167" spans="1:12" x14ac:dyDescent="0.3">
      <c r="A167" t="s">
        <v>294</v>
      </c>
      <c r="B167" t="s">
        <v>158</v>
      </c>
      <c r="C167" s="1">
        <v>44756</v>
      </c>
      <c r="D167" t="s">
        <v>167</v>
      </c>
      <c r="E167" t="s">
        <v>170</v>
      </c>
      <c r="F167">
        <v>60</v>
      </c>
      <c r="G167" t="s">
        <v>103</v>
      </c>
      <c r="H167" s="2">
        <v>12</v>
      </c>
      <c r="I167" s="3">
        <v>0.44112931781121201</v>
      </c>
      <c r="J167">
        <f>Table3[[#This Row],[Price of One Product]]*Table3[[#This Row],[No of Products in one Sale]]</f>
        <v>720</v>
      </c>
      <c r="K167">
        <f>ROUND(Table3[[#This Row],[Revenue-Bef]]-(Table3[[#This Row],[Revenue-Bef]]*Table3[[#This Row],[Discount]]),0)</f>
        <v>402</v>
      </c>
      <c r="L167">
        <f>Table3[[#This Row],[Revenue-Bef]]-Table3[[#This Row],[Revenue-Aft]]</f>
        <v>318</v>
      </c>
    </row>
    <row r="168" spans="1:12" x14ac:dyDescent="0.3">
      <c r="A168" t="s">
        <v>295</v>
      </c>
      <c r="B168" t="s">
        <v>154</v>
      </c>
      <c r="C168" s="1">
        <v>44744</v>
      </c>
      <c r="D168" t="s">
        <v>163</v>
      </c>
      <c r="E168" t="s">
        <v>170</v>
      </c>
      <c r="F168">
        <v>72</v>
      </c>
      <c r="G168" t="s">
        <v>104</v>
      </c>
      <c r="H168" s="2">
        <v>11</v>
      </c>
      <c r="I168" s="3">
        <v>0.67026763876764872</v>
      </c>
      <c r="J168">
        <f>Table3[[#This Row],[Price of One Product]]*Table3[[#This Row],[No of Products in one Sale]]</f>
        <v>792</v>
      </c>
      <c r="K168">
        <f>ROUND(Table3[[#This Row],[Revenue-Bef]]-(Table3[[#This Row],[Revenue-Bef]]*Table3[[#This Row],[Discount]]),0)</f>
        <v>261</v>
      </c>
      <c r="L168">
        <f>Table3[[#This Row],[Revenue-Bef]]-Table3[[#This Row],[Revenue-Aft]]</f>
        <v>531</v>
      </c>
    </row>
    <row r="169" spans="1:12" x14ac:dyDescent="0.3">
      <c r="A169" t="s">
        <v>296</v>
      </c>
      <c r="B169" t="s">
        <v>155</v>
      </c>
      <c r="C169" s="1">
        <v>44753</v>
      </c>
      <c r="D169" t="s">
        <v>164</v>
      </c>
      <c r="E169" t="s">
        <v>170</v>
      </c>
      <c r="F169">
        <v>65</v>
      </c>
      <c r="G169" t="s">
        <v>105</v>
      </c>
      <c r="H169" s="2">
        <v>9</v>
      </c>
      <c r="I169" s="3">
        <v>0.21501842814819261</v>
      </c>
      <c r="J169">
        <f>Table3[[#This Row],[Price of One Product]]*Table3[[#This Row],[No of Products in one Sale]]</f>
        <v>585</v>
      </c>
      <c r="K169">
        <f>ROUND(Table3[[#This Row],[Revenue-Bef]]-(Table3[[#This Row],[Revenue-Bef]]*Table3[[#This Row],[Discount]]),0)</f>
        <v>459</v>
      </c>
      <c r="L169">
        <f>Table3[[#This Row],[Revenue-Bef]]-Table3[[#This Row],[Revenue-Aft]]</f>
        <v>126</v>
      </c>
    </row>
    <row r="170" spans="1:12" x14ac:dyDescent="0.3">
      <c r="A170" t="s">
        <v>297</v>
      </c>
      <c r="B170" t="s">
        <v>156</v>
      </c>
      <c r="C170" s="1">
        <v>44762</v>
      </c>
      <c r="D170" t="s">
        <v>165</v>
      </c>
      <c r="E170" t="s">
        <v>171</v>
      </c>
      <c r="F170">
        <v>250</v>
      </c>
      <c r="G170" t="s">
        <v>103</v>
      </c>
      <c r="H170" s="2">
        <v>3</v>
      </c>
      <c r="I170" s="3">
        <v>0.77528388030776896</v>
      </c>
      <c r="J170">
        <f>Table3[[#This Row],[Price of One Product]]*Table3[[#This Row],[No of Products in one Sale]]</f>
        <v>750</v>
      </c>
      <c r="K170">
        <f>ROUND(Table3[[#This Row],[Revenue-Bef]]-(Table3[[#This Row],[Revenue-Bef]]*Table3[[#This Row],[Discount]]),0)</f>
        <v>169</v>
      </c>
      <c r="L170">
        <f>Table3[[#This Row],[Revenue-Bef]]-Table3[[#This Row],[Revenue-Aft]]</f>
        <v>581</v>
      </c>
    </row>
    <row r="171" spans="1:12" x14ac:dyDescent="0.3">
      <c r="A171" t="s">
        <v>298</v>
      </c>
      <c r="B171" t="s">
        <v>157</v>
      </c>
      <c r="C171" s="1">
        <v>44740</v>
      </c>
      <c r="D171" t="s">
        <v>166</v>
      </c>
      <c r="E171" t="s">
        <v>170</v>
      </c>
      <c r="F171">
        <v>130</v>
      </c>
      <c r="G171" t="s">
        <v>104</v>
      </c>
      <c r="H171" s="2">
        <v>3</v>
      </c>
      <c r="I171" s="3">
        <v>0.32334348690445713</v>
      </c>
      <c r="J171">
        <f>Table3[[#This Row],[Price of One Product]]*Table3[[#This Row],[No of Products in one Sale]]</f>
        <v>390</v>
      </c>
      <c r="K171">
        <f>ROUND(Table3[[#This Row],[Revenue-Bef]]-(Table3[[#This Row],[Revenue-Bef]]*Table3[[#This Row],[Discount]]),0)</f>
        <v>264</v>
      </c>
      <c r="L171">
        <f>Table3[[#This Row],[Revenue-Bef]]-Table3[[#This Row],[Revenue-Aft]]</f>
        <v>126</v>
      </c>
    </row>
    <row r="172" spans="1:12" x14ac:dyDescent="0.3">
      <c r="A172" t="s">
        <v>299</v>
      </c>
      <c r="B172" t="s">
        <v>154</v>
      </c>
      <c r="C172" s="1">
        <v>44729</v>
      </c>
      <c r="D172" t="s">
        <v>163</v>
      </c>
      <c r="E172" t="s">
        <v>170</v>
      </c>
      <c r="F172">
        <v>72</v>
      </c>
      <c r="G172" t="s">
        <v>105</v>
      </c>
      <c r="H172" s="2">
        <v>5</v>
      </c>
      <c r="I172" s="3">
        <v>0.2117276391971491</v>
      </c>
      <c r="J172">
        <f>Table3[[#This Row],[Price of One Product]]*Table3[[#This Row],[No of Products in one Sale]]</f>
        <v>360</v>
      </c>
      <c r="K172">
        <f>ROUND(Table3[[#This Row],[Revenue-Bef]]-(Table3[[#This Row],[Revenue-Bef]]*Table3[[#This Row],[Discount]]),0)</f>
        <v>284</v>
      </c>
      <c r="L172">
        <f>Table3[[#This Row],[Revenue-Bef]]-Table3[[#This Row],[Revenue-Aft]]</f>
        <v>76</v>
      </c>
    </row>
    <row r="173" spans="1:12" x14ac:dyDescent="0.3">
      <c r="A173" t="s">
        <v>300</v>
      </c>
      <c r="B173" t="s">
        <v>155</v>
      </c>
      <c r="C173" s="1">
        <v>44727</v>
      </c>
      <c r="D173" t="s">
        <v>164</v>
      </c>
      <c r="E173" t="s">
        <v>170</v>
      </c>
      <c r="F173">
        <v>65</v>
      </c>
      <c r="G173" t="s">
        <v>103</v>
      </c>
      <c r="H173" s="2">
        <v>10</v>
      </c>
      <c r="I173" s="3">
        <v>0.99817658128489728</v>
      </c>
      <c r="J173">
        <f>Table3[[#This Row],[Price of One Product]]*Table3[[#This Row],[No of Products in one Sale]]</f>
        <v>650</v>
      </c>
      <c r="K173">
        <f>ROUND(Table3[[#This Row],[Revenue-Bef]]-(Table3[[#This Row],[Revenue-Bef]]*Table3[[#This Row],[Discount]]),0)</f>
        <v>1</v>
      </c>
      <c r="L173">
        <f>Table3[[#This Row],[Revenue-Bef]]-Table3[[#This Row],[Revenue-Aft]]</f>
        <v>649</v>
      </c>
    </row>
    <row r="174" spans="1:12" x14ac:dyDescent="0.3">
      <c r="A174" t="s">
        <v>301</v>
      </c>
      <c r="B174" t="s">
        <v>156</v>
      </c>
      <c r="C174" s="1">
        <v>44734</v>
      </c>
      <c r="D174" t="s">
        <v>165</v>
      </c>
      <c r="E174" t="s">
        <v>170</v>
      </c>
      <c r="F174">
        <v>250</v>
      </c>
      <c r="G174" t="s">
        <v>104</v>
      </c>
      <c r="H174" s="2">
        <v>3</v>
      </c>
      <c r="I174" s="3">
        <v>0.34321661485625221</v>
      </c>
      <c r="J174">
        <f>Table3[[#This Row],[Price of One Product]]*Table3[[#This Row],[No of Products in one Sale]]</f>
        <v>750</v>
      </c>
      <c r="K174">
        <f>ROUND(Table3[[#This Row],[Revenue-Bef]]-(Table3[[#This Row],[Revenue-Bef]]*Table3[[#This Row],[Discount]]),0)</f>
        <v>493</v>
      </c>
      <c r="L174">
        <f>Table3[[#This Row],[Revenue-Bef]]-Table3[[#This Row],[Revenue-Aft]]</f>
        <v>257</v>
      </c>
    </row>
    <row r="175" spans="1:12" x14ac:dyDescent="0.3">
      <c r="A175" t="s">
        <v>302</v>
      </c>
      <c r="B175" t="s">
        <v>157</v>
      </c>
      <c r="C175" s="1">
        <v>44744</v>
      </c>
      <c r="D175" t="s">
        <v>166</v>
      </c>
      <c r="E175" t="s">
        <v>170</v>
      </c>
      <c r="F175">
        <v>130</v>
      </c>
      <c r="G175" t="s">
        <v>105</v>
      </c>
      <c r="H175" s="2">
        <v>6</v>
      </c>
      <c r="I175" s="3">
        <v>0.17688363553653064</v>
      </c>
      <c r="J175">
        <f>Table3[[#This Row],[Price of One Product]]*Table3[[#This Row],[No of Products in one Sale]]</f>
        <v>780</v>
      </c>
      <c r="K175">
        <f>ROUND(Table3[[#This Row],[Revenue-Bef]]-(Table3[[#This Row],[Revenue-Bef]]*Table3[[#This Row],[Discount]]),0)</f>
        <v>642</v>
      </c>
      <c r="L175">
        <f>Table3[[#This Row],[Revenue-Bef]]-Table3[[#This Row],[Revenue-Aft]]</f>
        <v>138</v>
      </c>
    </row>
    <row r="176" spans="1:12" x14ac:dyDescent="0.3">
      <c r="A176" t="s">
        <v>303</v>
      </c>
      <c r="B176" t="s">
        <v>158</v>
      </c>
      <c r="C176" s="1">
        <v>44737</v>
      </c>
      <c r="D176" t="s">
        <v>167</v>
      </c>
      <c r="E176" t="s">
        <v>171</v>
      </c>
      <c r="F176">
        <v>60</v>
      </c>
      <c r="G176" t="s">
        <v>103</v>
      </c>
      <c r="H176" s="2">
        <v>12</v>
      </c>
      <c r="I176" s="3">
        <v>0.54853763527560739</v>
      </c>
      <c r="J176">
        <f>Table3[[#This Row],[Price of One Product]]*Table3[[#This Row],[No of Products in one Sale]]</f>
        <v>720</v>
      </c>
      <c r="K176">
        <f>ROUND(Table3[[#This Row],[Revenue-Bef]]-(Table3[[#This Row],[Revenue-Bef]]*Table3[[#This Row],[Discount]]),0)</f>
        <v>325</v>
      </c>
      <c r="L176">
        <f>Table3[[#This Row],[Revenue-Bef]]-Table3[[#This Row],[Revenue-Aft]]</f>
        <v>395</v>
      </c>
    </row>
    <row r="177" spans="1:12" x14ac:dyDescent="0.3">
      <c r="A177" t="s">
        <v>304</v>
      </c>
      <c r="B177" t="s">
        <v>159</v>
      </c>
      <c r="C177" s="1">
        <v>44752</v>
      </c>
      <c r="D177" t="s">
        <v>168</v>
      </c>
      <c r="E177" t="s">
        <v>170</v>
      </c>
      <c r="F177">
        <v>95</v>
      </c>
      <c r="G177" t="s">
        <v>104</v>
      </c>
      <c r="H177" s="2">
        <v>7</v>
      </c>
      <c r="I177" s="3">
        <v>0.40612729229894939</v>
      </c>
      <c r="J177">
        <f>Table3[[#This Row],[Price of One Product]]*Table3[[#This Row],[No of Products in one Sale]]</f>
        <v>665</v>
      </c>
      <c r="K177">
        <f>ROUND(Table3[[#This Row],[Revenue-Bef]]-(Table3[[#This Row],[Revenue-Bef]]*Table3[[#This Row],[Discount]]),0)</f>
        <v>395</v>
      </c>
      <c r="L177">
        <f>Table3[[#This Row],[Revenue-Bef]]-Table3[[#This Row],[Revenue-Aft]]</f>
        <v>270</v>
      </c>
    </row>
    <row r="178" spans="1:12" x14ac:dyDescent="0.3">
      <c r="A178" t="s">
        <v>305</v>
      </c>
      <c r="B178" t="s">
        <v>154</v>
      </c>
      <c r="C178" s="1">
        <v>44736</v>
      </c>
      <c r="D178" t="s">
        <v>163</v>
      </c>
      <c r="E178" t="s">
        <v>170</v>
      </c>
      <c r="F178">
        <v>72</v>
      </c>
      <c r="G178" t="s">
        <v>105</v>
      </c>
      <c r="H178" s="2">
        <v>6</v>
      </c>
      <c r="I178" s="3">
        <v>0.16780300089638589</v>
      </c>
      <c r="J178">
        <f>Table3[[#This Row],[Price of One Product]]*Table3[[#This Row],[No of Products in one Sale]]</f>
        <v>432</v>
      </c>
      <c r="K178">
        <f>ROUND(Table3[[#This Row],[Revenue-Bef]]-(Table3[[#This Row],[Revenue-Bef]]*Table3[[#This Row],[Discount]]),0)</f>
        <v>360</v>
      </c>
      <c r="L178">
        <f>Table3[[#This Row],[Revenue-Bef]]-Table3[[#This Row],[Revenue-Aft]]</f>
        <v>72</v>
      </c>
    </row>
    <row r="179" spans="1:12" x14ac:dyDescent="0.3">
      <c r="A179" t="s">
        <v>306</v>
      </c>
      <c r="B179" t="s">
        <v>155</v>
      </c>
      <c r="C179" s="1">
        <v>44752</v>
      </c>
      <c r="D179" t="s">
        <v>164</v>
      </c>
      <c r="E179" t="s">
        <v>170</v>
      </c>
      <c r="F179">
        <v>65</v>
      </c>
      <c r="G179" t="s">
        <v>103</v>
      </c>
      <c r="H179" s="2">
        <v>10</v>
      </c>
      <c r="I179" s="3">
        <v>0.91086777790941564</v>
      </c>
      <c r="J179">
        <f>Table3[[#This Row],[Price of One Product]]*Table3[[#This Row],[No of Products in one Sale]]</f>
        <v>650</v>
      </c>
      <c r="K179">
        <f>ROUND(Table3[[#This Row],[Revenue-Bef]]-(Table3[[#This Row],[Revenue-Bef]]*Table3[[#This Row],[Discount]]),0)</f>
        <v>58</v>
      </c>
      <c r="L179">
        <f>Table3[[#This Row],[Revenue-Bef]]-Table3[[#This Row],[Revenue-Aft]]</f>
        <v>592</v>
      </c>
    </row>
    <row r="180" spans="1:12" x14ac:dyDescent="0.3">
      <c r="A180" t="s">
        <v>307</v>
      </c>
      <c r="B180" t="s">
        <v>156</v>
      </c>
      <c r="C180" s="1">
        <v>44759</v>
      </c>
      <c r="D180" t="s">
        <v>165</v>
      </c>
      <c r="E180" t="s">
        <v>171</v>
      </c>
      <c r="F180">
        <v>250</v>
      </c>
      <c r="G180" t="s">
        <v>104</v>
      </c>
      <c r="H180" s="2">
        <v>3</v>
      </c>
      <c r="I180" s="3">
        <v>0.2731985494536886</v>
      </c>
      <c r="J180">
        <f>Table3[[#This Row],[Price of One Product]]*Table3[[#This Row],[No of Products in one Sale]]</f>
        <v>750</v>
      </c>
      <c r="K180">
        <f>ROUND(Table3[[#This Row],[Revenue-Bef]]-(Table3[[#This Row],[Revenue-Bef]]*Table3[[#This Row],[Discount]]),0)</f>
        <v>545</v>
      </c>
      <c r="L180">
        <f>Table3[[#This Row],[Revenue-Bef]]-Table3[[#This Row],[Revenue-Aft]]</f>
        <v>205</v>
      </c>
    </row>
    <row r="181" spans="1:12" x14ac:dyDescent="0.3">
      <c r="A181" t="s">
        <v>308</v>
      </c>
      <c r="B181" t="s">
        <v>157</v>
      </c>
      <c r="C181" s="1">
        <v>44763</v>
      </c>
      <c r="D181" t="s">
        <v>166</v>
      </c>
      <c r="E181" t="s">
        <v>171</v>
      </c>
      <c r="F181">
        <v>130</v>
      </c>
      <c r="G181" t="s">
        <v>105</v>
      </c>
      <c r="H181" s="2">
        <v>4</v>
      </c>
      <c r="I181" s="3">
        <v>0.81984662786178419</v>
      </c>
      <c r="J181">
        <f>Table3[[#This Row],[Price of One Product]]*Table3[[#This Row],[No of Products in one Sale]]</f>
        <v>520</v>
      </c>
      <c r="K181">
        <f>ROUND(Table3[[#This Row],[Revenue-Bef]]-(Table3[[#This Row],[Revenue-Bef]]*Table3[[#This Row],[Discount]]),0)</f>
        <v>94</v>
      </c>
      <c r="L181">
        <f>Table3[[#This Row],[Revenue-Bef]]-Table3[[#This Row],[Revenue-Aft]]</f>
        <v>426</v>
      </c>
    </row>
    <row r="182" spans="1:12" x14ac:dyDescent="0.3">
      <c r="A182" t="s">
        <v>309</v>
      </c>
      <c r="B182" t="s">
        <v>154</v>
      </c>
      <c r="C182" s="1">
        <v>44763</v>
      </c>
      <c r="D182" t="s">
        <v>163</v>
      </c>
      <c r="E182" t="s">
        <v>171</v>
      </c>
      <c r="F182">
        <v>72</v>
      </c>
      <c r="G182" t="s">
        <v>103</v>
      </c>
      <c r="H182" s="2">
        <v>7</v>
      </c>
      <c r="I182" s="3">
        <v>0.89980934003543744</v>
      </c>
      <c r="J182">
        <f>Table3[[#This Row],[Price of One Product]]*Table3[[#This Row],[No of Products in one Sale]]</f>
        <v>504</v>
      </c>
      <c r="K182">
        <f>ROUND(Table3[[#This Row],[Revenue-Bef]]-(Table3[[#This Row],[Revenue-Bef]]*Table3[[#This Row],[Discount]]),0)</f>
        <v>50</v>
      </c>
      <c r="L182">
        <f>Table3[[#This Row],[Revenue-Bef]]-Table3[[#This Row],[Revenue-Aft]]</f>
        <v>454</v>
      </c>
    </row>
    <row r="183" spans="1:12" x14ac:dyDescent="0.3">
      <c r="A183" t="s">
        <v>310</v>
      </c>
      <c r="B183" t="s">
        <v>155</v>
      </c>
      <c r="C183" s="1">
        <v>44750</v>
      </c>
      <c r="D183" t="s">
        <v>164</v>
      </c>
      <c r="E183" t="s">
        <v>171</v>
      </c>
      <c r="F183">
        <v>65</v>
      </c>
      <c r="G183" t="s">
        <v>104</v>
      </c>
      <c r="H183" s="2">
        <v>5</v>
      </c>
      <c r="I183" s="3">
        <v>0.73522347452625669</v>
      </c>
      <c r="J183">
        <f>Table3[[#This Row],[Price of One Product]]*Table3[[#This Row],[No of Products in one Sale]]</f>
        <v>325</v>
      </c>
      <c r="K183">
        <f>ROUND(Table3[[#This Row],[Revenue-Bef]]-(Table3[[#This Row],[Revenue-Bef]]*Table3[[#This Row],[Discount]]),0)</f>
        <v>86</v>
      </c>
      <c r="L183">
        <f>Table3[[#This Row],[Revenue-Bef]]-Table3[[#This Row],[Revenue-Aft]]</f>
        <v>239</v>
      </c>
    </row>
    <row r="184" spans="1:12" x14ac:dyDescent="0.3">
      <c r="A184" t="s">
        <v>311</v>
      </c>
      <c r="B184" t="s">
        <v>156</v>
      </c>
      <c r="C184" s="1">
        <v>44751</v>
      </c>
      <c r="D184" t="s">
        <v>165</v>
      </c>
      <c r="E184" t="s">
        <v>171</v>
      </c>
      <c r="F184">
        <v>250</v>
      </c>
      <c r="G184" t="s">
        <v>105</v>
      </c>
      <c r="H184" s="2">
        <v>3</v>
      </c>
      <c r="I184" s="3">
        <v>0.36579213338930128</v>
      </c>
      <c r="J184">
        <f>Table3[[#This Row],[Price of One Product]]*Table3[[#This Row],[No of Products in one Sale]]</f>
        <v>750</v>
      </c>
      <c r="K184">
        <f>ROUND(Table3[[#This Row],[Revenue-Bef]]-(Table3[[#This Row],[Revenue-Bef]]*Table3[[#This Row],[Discount]]),0)</f>
        <v>476</v>
      </c>
      <c r="L184">
        <f>Table3[[#This Row],[Revenue-Bef]]-Table3[[#This Row],[Revenue-Aft]]</f>
        <v>274</v>
      </c>
    </row>
    <row r="185" spans="1:12" x14ac:dyDescent="0.3">
      <c r="A185" t="s">
        <v>312</v>
      </c>
      <c r="B185" t="s">
        <v>157</v>
      </c>
      <c r="C185" s="1">
        <v>44736</v>
      </c>
      <c r="D185" t="s">
        <v>166</v>
      </c>
      <c r="E185" t="s">
        <v>171</v>
      </c>
      <c r="F185">
        <v>130</v>
      </c>
      <c r="G185" t="s">
        <v>103</v>
      </c>
      <c r="H185" s="2">
        <v>2</v>
      </c>
      <c r="I185" s="3">
        <v>0.79313642440033238</v>
      </c>
      <c r="J185">
        <f>Table3[[#This Row],[Price of One Product]]*Table3[[#This Row],[No of Products in one Sale]]</f>
        <v>260</v>
      </c>
      <c r="K185">
        <f>ROUND(Table3[[#This Row],[Revenue-Bef]]-(Table3[[#This Row],[Revenue-Bef]]*Table3[[#This Row],[Discount]]),0)</f>
        <v>54</v>
      </c>
      <c r="L185">
        <f>Table3[[#This Row],[Revenue-Bef]]-Table3[[#This Row],[Revenue-Aft]]</f>
        <v>206</v>
      </c>
    </row>
    <row r="186" spans="1:12" x14ac:dyDescent="0.3">
      <c r="A186" t="s">
        <v>313</v>
      </c>
      <c r="B186" t="s">
        <v>154</v>
      </c>
      <c r="C186" s="1">
        <v>44737</v>
      </c>
      <c r="D186" t="s">
        <v>163</v>
      </c>
      <c r="E186" t="s">
        <v>170</v>
      </c>
      <c r="F186">
        <v>72</v>
      </c>
      <c r="G186" t="s">
        <v>103</v>
      </c>
      <c r="H186" s="2">
        <v>4</v>
      </c>
      <c r="I186" s="3">
        <v>8.0407664979564641E-2</v>
      </c>
      <c r="J186">
        <f>Table3[[#This Row],[Price of One Product]]*Table3[[#This Row],[No of Products in one Sale]]</f>
        <v>288</v>
      </c>
      <c r="K186">
        <f>ROUND(Table3[[#This Row],[Revenue-Bef]]-(Table3[[#This Row],[Revenue-Bef]]*Table3[[#This Row],[Discount]]),0)</f>
        <v>265</v>
      </c>
      <c r="L186">
        <f>Table3[[#This Row],[Revenue-Bef]]-Table3[[#This Row],[Revenue-Aft]]</f>
        <v>23</v>
      </c>
    </row>
    <row r="187" spans="1:12" x14ac:dyDescent="0.3">
      <c r="A187" t="s">
        <v>314</v>
      </c>
      <c r="B187" t="s">
        <v>155</v>
      </c>
      <c r="C187" s="1">
        <v>44744</v>
      </c>
      <c r="D187" t="s">
        <v>164</v>
      </c>
      <c r="E187" t="s">
        <v>171</v>
      </c>
      <c r="F187">
        <v>65</v>
      </c>
      <c r="G187" t="s">
        <v>104</v>
      </c>
      <c r="H187" s="2">
        <v>12</v>
      </c>
      <c r="I187" s="3">
        <v>0.38525936096781821</v>
      </c>
      <c r="J187">
        <f>Table3[[#This Row],[Price of One Product]]*Table3[[#This Row],[No of Products in one Sale]]</f>
        <v>780</v>
      </c>
      <c r="K187">
        <f>ROUND(Table3[[#This Row],[Revenue-Bef]]-(Table3[[#This Row],[Revenue-Bef]]*Table3[[#This Row],[Discount]]),0)</f>
        <v>479</v>
      </c>
      <c r="L187">
        <f>Table3[[#This Row],[Revenue-Bef]]-Table3[[#This Row],[Revenue-Aft]]</f>
        <v>301</v>
      </c>
    </row>
    <row r="188" spans="1:12" x14ac:dyDescent="0.3">
      <c r="A188" t="s">
        <v>315</v>
      </c>
      <c r="B188" t="s">
        <v>156</v>
      </c>
      <c r="C188" s="1">
        <v>44735</v>
      </c>
      <c r="D188" t="s">
        <v>165</v>
      </c>
      <c r="E188" t="s">
        <v>170</v>
      </c>
      <c r="F188">
        <v>250</v>
      </c>
      <c r="G188" t="s">
        <v>105</v>
      </c>
      <c r="H188" s="2">
        <v>1</v>
      </c>
      <c r="I188" s="3">
        <v>0.45507177071325888</v>
      </c>
      <c r="J188">
        <f>Table3[[#This Row],[Price of One Product]]*Table3[[#This Row],[No of Products in one Sale]]</f>
        <v>250</v>
      </c>
      <c r="K188">
        <f>ROUND(Table3[[#This Row],[Revenue-Bef]]-(Table3[[#This Row],[Revenue-Bef]]*Table3[[#This Row],[Discount]]),0)</f>
        <v>136</v>
      </c>
      <c r="L188">
        <f>Table3[[#This Row],[Revenue-Bef]]-Table3[[#This Row],[Revenue-Aft]]</f>
        <v>114</v>
      </c>
    </row>
    <row r="189" spans="1:12" x14ac:dyDescent="0.3">
      <c r="A189" t="s">
        <v>316</v>
      </c>
      <c r="B189" t="s">
        <v>157</v>
      </c>
      <c r="C189" s="1">
        <v>44751</v>
      </c>
      <c r="D189" t="s">
        <v>166</v>
      </c>
      <c r="E189" t="s">
        <v>171</v>
      </c>
      <c r="F189">
        <v>130</v>
      </c>
      <c r="G189" t="s">
        <v>103</v>
      </c>
      <c r="H189" s="2">
        <v>4</v>
      </c>
      <c r="I189" s="3">
        <v>0.93827031337312128</v>
      </c>
      <c r="J189">
        <f>Table3[[#This Row],[Price of One Product]]*Table3[[#This Row],[No of Products in one Sale]]</f>
        <v>520</v>
      </c>
      <c r="K189">
        <f>ROUND(Table3[[#This Row],[Revenue-Bef]]-(Table3[[#This Row],[Revenue-Bef]]*Table3[[#This Row],[Discount]]),0)</f>
        <v>32</v>
      </c>
      <c r="L189">
        <f>Table3[[#This Row],[Revenue-Bef]]-Table3[[#This Row],[Revenue-Aft]]</f>
        <v>488</v>
      </c>
    </row>
    <row r="190" spans="1:12" x14ac:dyDescent="0.3">
      <c r="A190" t="s">
        <v>317</v>
      </c>
      <c r="B190" t="s">
        <v>154</v>
      </c>
      <c r="C190" s="1">
        <v>44726</v>
      </c>
      <c r="D190" t="s">
        <v>163</v>
      </c>
      <c r="E190" t="s">
        <v>170</v>
      </c>
      <c r="F190">
        <v>72</v>
      </c>
      <c r="G190" t="s">
        <v>104</v>
      </c>
      <c r="H190" s="2">
        <v>7</v>
      </c>
      <c r="I190" s="3">
        <v>0.14716035331195043</v>
      </c>
      <c r="J190">
        <f>Table3[[#This Row],[Price of One Product]]*Table3[[#This Row],[No of Products in one Sale]]</f>
        <v>504</v>
      </c>
      <c r="K190">
        <f>ROUND(Table3[[#This Row],[Revenue-Bef]]-(Table3[[#This Row],[Revenue-Bef]]*Table3[[#This Row],[Discount]]),0)</f>
        <v>430</v>
      </c>
      <c r="L190">
        <f>Table3[[#This Row],[Revenue-Bef]]-Table3[[#This Row],[Revenue-Aft]]</f>
        <v>74</v>
      </c>
    </row>
    <row r="191" spans="1:12" x14ac:dyDescent="0.3">
      <c r="A191" t="s">
        <v>318</v>
      </c>
      <c r="B191" t="s">
        <v>155</v>
      </c>
      <c r="C191" s="1">
        <v>44749</v>
      </c>
      <c r="D191" t="s">
        <v>164</v>
      </c>
      <c r="E191" t="s">
        <v>171</v>
      </c>
      <c r="F191">
        <v>65</v>
      </c>
      <c r="G191" t="s">
        <v>105</v>
      </c>
      <c r="H191" s="2">
        <v>12</v>
      </c>
      <c r="I191" s="3">
        <v>0.10159867043013626</v>
      </c>
      <c r="J191">
        <f>Table3[[#This Row],[Price of One Product]]*Table3[[#This Row],[No of Products in one Sale]]</f>
        <v>780</v>
      </c>
      <c r="K191">
        <f>ROUND(Table3[[#This Row],[Revenue-Bef]]-(Table3[[#This Row],[Revenue-Bef]]*Table3[[#This Row],[Discount]]),0)</f>
        <v>701</v>
      </c>
      <c r="L191">
        <f>Table3[[#This Row],[Revenue-Bef]]-Table3[[#This Row],[Revenue-Aft]]</f>
        <v>79</v>
      </c>
    </row>
    <row r="192" spans="1:12" x14ac:dyDescent="0.3">
      <c r="A192" t="s">
        <v>319</v>
      </c>
      <c r="B192" t="s">
        <v>156</v>
      </c>
      <c r="C192" s="1">
        <v>44734</v>
      </c>
      <c r="D192" t="s">
        <v>165</v>
      </c>
      <c r="E192" t="s">
        <v>170</v>
      </c>
      <c r="F192">
        <v>250</v>
      </c>
      <c r="G192" t="s">
        <v>103</v>
      </c>
      <c r="H192" s="2">
        <v>2</v>
      </c>
      <c r="I192" s="3">
        <v>0.50060788399709522</v>
      </c>
      <c r="J192">
        <f>Table3[[#This Row],[Price of One Product]]*Table3[[#This Row],[No of Products in one Sale]]</f>
        <v>500</v>
      </c>
      <c r="K192">
        <f>ROUND(Table3[[#This Row],[Revenue-Bef]]-(Table3[[#This Row],[Revenue-Bef]]*Table3[[#This Row],[Discount]]),0)</f>
        <v>250</v>
      </c>
      <c r="L192">
        <f>Table3[[#This Row],[Revenue-Bef]]-Table3[[#This Row],[Revenue-Aft]]</f>
        <v>250</v>
      </c>
    </row>
    <row r="193" spans="1:12" x14ac:dyDescent="0.3">
      <c r="A193" t="s">
        <v>320</v>
      </c>
      <c r="B193" t="s">
        <v>157</v>
      </c>
      <c r="C193" s="1">
        <v>44726</v>
      </c>
      <c r="D193" t="s">
        <v>166</v>
      </c>
      <c r="E193" t="s">
        <v>171</v>
      </c>
      <c r="F193">
        <v>130</v>
      </c>
      <c r="G193" t="s">
        <v>104</v>
      </c>
      <c r="H193" s="2">
        <v>6</v>
      </c>
      <c r="I193" s="3">
        <v>0.70539643021834586</v>
      </c>
      <c r="J193">
        <f>Table3[[#This Row],[Price of One Product]]*Table3[[#This Row],[No of Products in one Sale]]</f>
        <v>780</v>
      </c>
      <c r="K193">
        <f>ROUND(Table3[[#This Row],[Revenue-Bef]]-(Table3[[#This Row],[Revenue-Bef]]*Table3[[#This Row],[Discount]]),0)</f>
        <v>230</v>
      </c>
      <c r="L193">
        <f>Table3[[#This Row],[Revenue-Bef]]-Table3[[#This Row],[Revenue-Aft]]</f>
        <v>550</v>
      </c>
    </row>
    <row r="194" spans="1:12" x14ac:dyDescent="0.3">
      <c r="A194" t="s">
        <v>321</v>
      </c>
      <c r="B194" t="s">
        <v>158</v>
      </c>
      <c r="C194" s="1">
        <v>44743</v>
      </c>
      <c r="D194" t="s">
        <v>167</v>
      </c>
      <c r="E194" t="s">
        <v>170</v>
      </c>
      <c r="F194">
        <v>60</v>
      </c>
      <c r="G194" t="s">
        <v>105</v>
      </c>
      <c r="H194" s="2">
        <v>12</v>
      </c>
      <c r="I194" s="3">
        <v>0.72481379032239401</v>
      </c>
      <c r="J194">
        <f>Table3[[#This Row],[Price of One Product]]*Table3[[#This Row],[No of Products in one Sale]]</f>
        <v>720</v>
      </c>
      <c r="K194">
        <f>ROUND(Table3[[#This Row],[Revenue-Bef]]-(Table3[[#This Row],[Revenue-Bef]]*Table3[[#This Row],[Discount]]),0)</f>
        <v>198</v>
      </c>
      <c r="L194">
        <f>Table3[[#This Row],[Revenue-Bef]]-Table3[[#This Row],[Revenue-Aft]]</f>
        <v>522</v>
      </c>
    </row>
    <row r="195" spans="1:12" x14ac:dyDescent="0.3">
      <c r="A195" t="s">
        <v>322</v>
      </c>
      <c r="B195" t="s">
        <v>154</v>
      </c>
      <c r="C195" s="1">
        <v>44742</v>
      </c>
      <c r="D195" t="s">
        <v>163</v>
      </c>
      <c r="E195" t="s">
        <v>171</v>
      </c>
      <c r="F195">
        <v>72</v>
      </c>
      <c r="G195" t="s">
        <v>103</v>
      </c>
      <c r="H195" s="2">
        <v>6</v>
      </c>
      <c r="I195" s="3">
        <v>0.21833121955544521</v>
      </c>
      <c r="J195">
        <f>Table3[[#This Row],[Price of One Product]]*Table3[[#This Row],[No of Products in one Sale]]</f>
        <v>432</v>
      </c>
      <c r="K195">
        <f>ROUND(Table3[[#This Row],[Revenue-Bef]]-(Table3[[#This Row],[Revenue-Bef]]*Table3[[#This Row],[Discount]]),0)</f>
        <v>338</v>
      </c>
      <c r="L195">
        <f>Table3[[#This Row],[Revenue-Bef]]-Table3[[#This Row],[Revenue-Aft]]</f>
        <v>94</v>
      </c>
    </row>
    <row r="196" spans="1:12" x14ac:dyDescent="0.3">
      <c r="A196" t="s">
        <v>323</v>
      </c>
      <c r="B196" t="s">
        <v>155</v>
      </c>
      <c r="C196" s="1">
        <v>44747</v>
      </c>
      <c r="D196" t="s">
        <v>164</v>
      </c>
      <c r="E196" t="s">
        <v>170</v>
      </c>
      <c r="F196">
        <v>65</v>
      </c>
      <c r="G196" t="s">
        <v>104</v>
      </c>
      <c r="H196" s="2">
        <v>8</v>
      </c>
      <c r="I196" s="3">
        <v>0.33253524453952932</v>
      </c>
      <c r="J196">
        <f>Table3[[#This Row],[Price of One Product]]*Table3[[#This Row],[No of Products in one Sale]]</f>
        <v>520</v>
      </c>
      <c r="K196">
        <f>ROUND(Table3[[#This Row],[Revenue-Bef]]-(Table3[[#This Row],[Revenue-Bef]]*Table3[[#This Row],[Discount]]),0)</f>
        <v>347</v>
      </c>
      <c r="L196">
        <f>Table3[[#This Row],[Revenue-Bef]]-Table3[[#This Row],[Revenue-Aft]]</f>
        <v>173</v>
      </c>
    </row>
    <row r="197" spans="1:12" x14ac:dyDescent="0.3">
      <c r="A197" t="s">
        <v>324</v>
      </c>
      <c r="B197" t="s">
        <v>156</v>
      </c>
      <c r="C197" s="1">
        <v>44764</v>
      </c>
      <c r="D197" t="s">
        <v>165</v>
      </c>
      <c r="E197" t="s">
        <v>171</v>
      </c>
      <c r="F197">
        <v>250</v>
      </c>
      <c r="G197" t="s">
        <v>105</v>
      </c>
      <c r="H197" s="2">
        <v>2</v>
      </c>
      <c r="I197" s="3">
        <v>0.39793552100289009</v>
      </c>
      <c r="J197">
        <f>Table3[[#This Row],[Price of One Product]]*Table3[[#This Row],[No of Products in one Sale]]</f>
        <v>500</v>
      </c>
      <c r="K197">
        <f>ROUND(Table3[[#This Row],[Revenue-Bef]]-(Table3[[#This Row],[Revenue-Bef]]*Table3[[#This Row],[Discount]]),0)</f>
        <v>301</v>
      </c>
      <c r="L197">
        <f>Table3[[#This Row],[Revenue-Bef]]-Table3[[#This Row],[Revenue-Aft]]</f>
        <v>199</v>
      </c>
    </row>
    <row r="198" spans="1:12" x14ac:dyDescent="0.3">
      <c r="A198" t="s">
        <v>325</v>
      </c>
      <c r="B198" t="s">
        <v>157</v>
      </c>
      <c r="C198" s="1">
        <v>44735</v>
      </c>
      <c r="D198" t="s">
        <v>166</v>
      </c>
      <c r="E198" t="s">
        <v>170</v>
      </c>
      <c r="F198">
        <v>130</v>
      </c>
      <c r="G198" t="s">
        <v>103</v>
      </c>
      <c r="H198" s="2">
        <v>4</v>
      </c>
      <c r="I198" s="3">
        <v>0.83519533088641318</v>
      </c>
      <c r="J198">
        <f>Table3[[#This Row],[Price of One Product]]*Table3[[#This Row],[No of Products in one Sale]]</f>
        <v>520</v>
      </c>
      <c r="K198">
        <f>ROUND(Table3[[#This Row],[Revenue-Bef]]-(Table3[[#This Row],[Revenue-Bef]]*Table3[[#This Row],[Discount]]),0)</f>
        <v>86</v>
      </c>
      <c r="L198">
        <f>Table3[[#This Row],[Revenue-Bef]]-Table3[[#This Row],[Revenue-Aft]]</f>
        <v>434</v>
      </c>
    </row>
    <row r="199" spans="1:12" x14ac:dyDescent="0.3">
      <c r="A199" t="s">
        <v>326</v>
      </c>
      <c r="B199" t="s">
        <v>154</v>
      </c>
      <c r="C199" s="1">
        <v>44737</v>
      </c>
      <c r="D199" t="s">
        <v>163</v>
      </c>
      <c r="E199" t="s">
        <v>171</v>
      </c>
      <c r="F199">
        <v>72</v>
      </c>
      <c r="G199" t="s">
        <v>104</v>
      </c>
      <c r="H199" s="2">
        <v>10</v>
      </c>
      <c r="I199" s="3">
        <v>8.7312208799101843E-3</v>
      </c>
      <c r="J199">
        <f>Table3[[#This Row],[Price of One Product]]*Table3[[#This Row],[No of Products in one Sale]]</f>
        <v>720</v>
      </c>
      <c r="K199">
        <f>ROUND(Table3[[#This Row],[Revenue-Bef]]-(Table3[[#This Row],[Revenue-Bef]]*Table3[[#This Row],[Discount]]),0)</f>
        <v>714</v>
      </c>
      <c r="L199">
        <f>Table3[[#This Row],[Revenue-Bef]]-Table3[[#This Row],[Revenue-Aft]]</f>
        <v>6</v>
      </c>
    </row>
    <row r="200" spans="1:12" x14ac:dyDescent="0.3">
      <c r="A200" t="s">
        <v>327</v>
      </c>
      <c r="B200" t="s">
        <v>155</v>
      </c>
      <c r="C200" s="1">
        <v>44749</v>
      </c>
      <c r="D200" t="s">
        <v>164</v>
      </c>
      <c r="E200" t="s">
        <v>170</v>
      </c>
      <c r="F200">
        <v>65</v>
      </c>
      <c r="G200" t="s">
        <v>105</v>
      </c>
      <c r="H200" s="2">
        <v>12</v>
      </c>
      <c r="I200" s="3">
        <v>0.95071636556912675</v>
      </c>
      <c r="J200">
        <f>Table3[[#This Row],[Price of One Product]]*Table3[[#This Row],[No of Products in one Sale]]</f>
        <v>780</v>
      </c>
      <c r="K200">
        <f>ROUND(Table3[[#This Row],[Revenue-Bef]]-(Table3[[#This Row],[Revenue-Bef]]*Table3[[#This Row],[Discount]]),0)</f>
        <v>38</v>
      </c>
      <c r="L200">
        <f>Table3[[#This Row],[Revenue-Bef]]-Table3[[#This Row],[Revenue-Aft]]</f>
        <v>742</v>
      </c>
    </row>
    <row r="201" spans="1:12" x14ac:dyDescent="0.3">
      <c r="A201" t="s">
        <v>328</v>
      </c>
      <c r="B201" t="s">
        <v>156</v>
      </c>
      <c r="C201" s="1">
        <v>44729</v>
      </c>
      <c r="D201" t="s">
        <v>165</v>
      </c>
      <c r="E201" t="s">
        <v>171</v>
      </c>
      <c r="F201">
        <v>250</v>
      </c>
      <c r="G201" t="s">
        <v>103</v>
      </c>
      <c r="H201" s="2">
        <v>4</v>
      </c>
      <c r="I201" s="3">
        <v>6.5110770871939172E-2</v>
      </c>
      <c r="J201">
        <f>Table3[[#This Row],[Price of One Product]]*Table3[[#This Row],[No of Products in one Sale]]</f>
        <v>1000</v>
      </c>
      <c r="K201">
        <f>ROUND(Table3[[#This Row],[Revenue-Bef]]-(Table3[[#This Row],[Revenue-Bef]]*Table3[[#This Row],[Discount]]),0)</f>
        <v>935</v>
      </c>
      <c r="L201">
        <f>Table3[[#This Row],[Revenue-Bef]]-Table3[[#This Row],[Revenue-Aft]]</f>
        <v>65</v>
      </c>
    </row>
    <row r="202" spans="1:12" x14ac:dyDescent="0.3">
      <c r="A202" t="s">
        <v>329</v>
      </c>
      <c r="B202" t="s">
        <v>157</v>
      </c>
      <c r="C202" s="1">
        <v>44738</v>
      </c>
      <c r="D202" t="s">
        <v>166</v>
      </c>
      <c r="E202" t="s">
        <v>170</v>
      </c>
      <c r="F202">
        <v>130</v>
      </c>
      <c r="G202" t="s">
        <v>104</v>
      </c>
      <c r="H202" s="2">
        <v>6</v>
      </c>
      <c r="I202" s="3">
        <v>0.43772024513265795</v>
      </c>
      <c r="J202">
        <f>Table3[[#This Row],[Price of One Product]]*Table3[[#This Row],[No of Products in one Sale]]</f>
        <v>780</v>
      </c>
      <c r="K202">
        <f>ROUND(Table3[[#This Row],[Revenue-Bef]]-(Table3[[#This Row],[Revenue-Bef]]*Table3[[#This Row],[Discount]]),0)</f>
        <v>439</v>
      </c>
      <c r="L202">
        <f>Table3[[#This Row],[Revenue-Bef]]-Table3[[#This Row],[Revenue-Aft]]</f>
        <v>341</v>
      </c>
    </row>
    <row r="203" spans="1:12" x14ac:dyDescent="0.3">
      <c r="A203" t="s">
        <v>330</v>
      </c>
      <c r="B203" t="s">
        <v>158</v>
      </c>
      <c r="C203" s="1">
        <v>44740</v>
      </c>
      <c r="D203" t="s">
        <v>167</v>
      </c>
      <c r="E203" t="s">
        <v>170</v>
      </c>
      <c r="F203">
        <v>60</v>
      </c>
      <c r="G203" t="s">
        <v>105</v>
      </c>
      <c r="H203" s="2">
        <v>7</v>
      </c>
      <c r="I203" s="3">
        <v>0.41853663840169475</v>
      </c>
      <c r="J203">
        <f>Table3[[#This Row],[Price of One Product]]*Table3[[#This Row],[No of Products in one Sale]]</f>
        <v>420</v>
      </c>
      <c r="K203">
        <f>ROUND(Table3[[#This Row],[Revenue-Bef]]-(Table3[[#This Row],[Revenue-Bef]]*Table3[[#This Row],[Discount]]),0)</f>
        <v>244</v>
      </c>
      <c r="L203">
        <f>Table3[[#This Row],[Revenue-Bef]]-Table3[[#This Row],[Revenue-Aft]]</f>
        <v>176</v>
      </c>
    </row>
    <row r="204" spans="1:12" x14ac:dyDescent="0.3">
      <c r="A204" t="s">
        <v>331</v>
      </c>
      <c r="B204" t="s">
        <v>159</v>
      </c>
      <c r="C204" s="1">
        <v>44755</v>
      </c>
      <c r="D204" t="s">
        <v>168</v>
      </c>
      <c r="E204" t="s">
        <v>171</v>
      </c>
      <c r="F204">
        <v>95</v>
      </c>
      <c r="G204" t="s">
        <v>103</v>
      </c>
      <c r="H204" s="2">
        <v>7</v>
      </c>
      <c r="I204" s="3">
        <v>0.38824165845812764</v>
      </c>
      <c r="J204">
        <f>Table3[[#This Row],[Price of One Product]]*Table3[[#This Row],[No of Products in one Sale]]</f>
        <v>665</v>
      </c>
      <c r="K204">
        <f>ROUND(Table3[[#This Row],[Revenue-Bef]]-(Table3[[#This Row],[Revenue-Bef]]*Table3[[#This Row],[Discount]]),0)</f>
        <v>407</v>
      </c>
      <c r="L204">
        <f>Table3[[#This Row],[Revenue-Bef]]-Table3[[#This Row],[Revenue-Aft]]</f>
        <v>258</v>
      </c>
    </row>
    <row r="205" spans="1:12" x14ac:dyDescent="0.3">
      <c r="A205" t="s">
        <v>332</v>
      </c>
      <c r="B205" t="s">
        <v>154</v>
      </c>
      <c r="C205" s="1">
        <v>44755</v>
      </c>
      <c r="D205" t="s">
        <v>163</v>
      </c>
      <c r="E205" t="s">
        <v>171</v>
      </c>
      <c r="F205">
        <v>72</v>
      </c>
      <c r="G205" t="s">
        <v>104</v>
      </c>
      <c r="H205" s="2">
        <v>3</v>
      </c>
      <c r="I205" s="3">
        <v>0.75434060698733896</v>
      </c>
      <c r="J205">
        <f>Table3[[#This Row],[Price of One Product]]*Table3[[#This Row],[No of Products in one Sale]]</f>
        <v>216</v>
      </c>
      <c r="K205">
        <f>ROUND(Table3[[#This Row],[Revenue-Bef]]-(Table3[[#This Row],[Revenue-Bef]]*Table3[[#This Row],[Discount]]),0)</f>
        <v>53</v>
      </c>
      <c r="L205">
        <f>Table3[[#This Row],[Revenue-Bef]]-Table3[[#This Row],[Revenue-Aft]]</f>
        <v>163</v>
      </c>
    </row>
    <row r="206" spans="1:12" x14ac:dyDescent="0.3">
      <c r="A206" t="s">
        <v>333</v>
      </c>
      <c r="B206" t="s">
        <v>155</v>
      </c>
      <c r="C206" s="1">
        <v>44764</v>
      </c>
      <c r="D206" t="s">
        <v>164</v>
      </c>
      <c r="E206" t="s">
        <v>171</v>
      </c>
      <c r="F206">
        <v>65</v>
      </c>
      <c r="G206" t="s">
        <v>105</v>
      </c>
      <c r="H206" s="2">
        <v>12</v>
      </c>
      <c r="I206" s="3">
        <v>0.61587381700020483</v>
      </c>
      <c r="J206">
        <f>Table3[[#This Row],[Price of One Product]]*Table3[[#This Row],[No of Products in one Sale]]</f>
        <v>780</v>
      </c>
      <c r="K206">
        <f>ROUND(Table3[[#This Row],[Revenue-Bef]]-(Table3[[#This Row],[Revenue-Bef]]*Table3[[#This Row],[Discount]]),0)</f>
        <v>300</v>
      </c>
      <c r="L206">
        <f>Table3[[#This Row],[Revenue-Bef]]-Table3[[#This Row],[Revenue-Aft]]</f>
        <v>480</v>
      </c>
    </row>
    <row r="207" spans="1:12" x14ac:dyDescent="0.3">
      <c r="A207" t="s">
        <v>334</v>
      </c>
      <c r="B207" t="s">
        <v>156</v>
      </c>
      <c r="C207" s="1">
        <v>44735</v>
      </c>
      <c r="D207" t="s">
        <v>165</v>
      </c>
      <c r="E207" t="s">
        <v>170</v>
      </c>
      <c r="F207">
        <v>250</v>
      </c>
      <c r="G207" t="s">
        <v>103</v>
      </c>
      <c r="H207" s="2">
        <v>2</v>
      </c>
      <c r="I207" s="3">
        <v>0.80006888756762451</v>
      </c>
      <c r="J207">
        <f>Table3[[#This Row],[Price of One Product]]*Table3[[#This Row],[No of Products in one Sale]]</f>
        <v>500</v>
      </c>
      <c r="K207">
        <f>ROUND(Table3[[#This Row],[Revenue-Bef]]-(Table3[[#This Row],[Revenue-Bef]]*Table3[[#This Row],[Discount]]),0)</f>
        <v>100</v>
      </c>
      <c r="L207">
        <f>Table3[[#This Row],[Revenue-Bef]]-Table3[[#This Row],[Revenue-Aft]]</f>
        <v>400</v>
      </c>
    </row>
    <row r="208" spans="1:12" x14ac:dyDescent="0.3">
      <c r="A208" t="s">
        <v>335</v>
      </c>
      <c r="B208" t="s">
        <v>157</v>
      </c>
      <c r="C208" s="1">
        <v>44734</v>
      </c>
      <c r="D208" t="s">
        <v>166</v>
      </c>
      <c r="E208" t="s">
        <v>170</v>
      </c>
      <c r="F208">
        <v>130</v>
      </c>
      <c r="G208" t="s">
        <v>104</v>
      </c>
      <c r="H208" s="2">
        <v>5</v>
      </c>
      <c r="I208" s="3">
        <v>0.68228949683615203</v>
      </c>
      <c r="J208">
        <f>Table3[[#This Row],[Price of One Product]]*Table3[[#This Row],[No of Products in one Sale]]</f>
        <v>650</v>
      </c>
      <c r="K208">
        <f>ROUND(Table3[[#This Row],[Revenue-Bef]]-(Table3[[#This Row],[Revenue-Bef]]*Table3[[#This Row],[Discount]]),0)</f>
        <v>207</v>
      </c>
      <c r="L208">
        <f>Table3[[#This Row],[Revenue-Bef]]-Table3[[#This Row],[Revenue-Aft]]</f>
        <v>443</v>
      </c>
    </row>
    <row r="209" spans="1:12" x14ac:dyDescent="0.3">
      <c r="A209" t="s">
        <v>336</v>
      </c>
      <c r="B209" t="s">
        <v>154</v>
      </c>
      <c r="C209" s="1">
        <v>44728</v>
      </c>
      <c r="D209" t="s">
        <v>163</v>
      </c>
      <c r="E209" t="s">
        <v>170</v>
      </c>
      <c r="F209">
        <v>72</v>
      </c>
      <c r="G209" t="s">
        <v>105</v>
      </c>
      <c r="H209" s="2">
        <v>10</v>
      </c>
      <c r="I209" s="3">
        <v>1.6479509006877335E-2</v>
      </c>
      <c r="J209">
        <f>Table3[[#This Row],[Price of One Product]]*Table3[[#This Row],[No of Products in one Sale]]</f>
        <v>720</v>
      </c>
      <c r="K209">
        <f>ROUND(Table3[[#This Row],[Revenue-Bef]]-(Table3[[#This Row],[Revenue-Bef]]*Table3[[#This Row],[Discount]]),0)</f>
        <v>708</v>
      </c>
      <c r="L209">
        <f>Table3[[#This Row],[Revenue-Bef]]-Table3[[#This Row],[Revenue-Aft]]</f>
        <v>12</v>
      </c>
    </row>
    <row r="210" spans="1:12" x14ac:dyDescent="0.3">
      <c r="A210" t="s">
        <v>337</v>
      </c>
      <c r="B210" t="s">
        <v>155</v>
      </c>
      <c r="C210" s="1">
        <v>44739</v>
      </c>
      <c r="D210" t="s">
        <v>164</v>
      </c>
      <c r="E210" t="s">
        <v>170</v>
      </c>
      <c r="F210">
        <v>65</v>
      </c>
      <c r="G210" t="s">
        <v>103</v>
      </c>
      <c r="H210" s="2">
        <v>10</v>
      </c>
      <c r="I210" s="3">
        <v>0.23078123893127422</v>
      </c>
      <c r="J210">
        <f>Table3[[#This Row],[Price of One Product]]*Table3[[#This Row],[No of Products in one Sale]]</f>
        <v>650</v>
      </c>
      <c r="K210">
        <f>ROUND(Table3[[#This Row],[Revenue-Bef]]-(Table3[[#This Row],[Revenue-Bef]]*Table3[[#This Row],[Discount]]),0)</f>
        <v>500</v>
      </c>
      <c r="L210">
        <f>Table3[[#This Row],[Revenue-Bef]]-Table3[[#This Row],[Revenue-Aft]]</f>
        <v>150</v>
      </c>
    </row>
    <row r="211" spans="1:12" x14ac:dyDescent="0.3">
      <c r="A211" t="s">
        <v>338</v>
      </c>
      <c r="B211" t="s">
        <v>156</v>
      </c>
      <c r="C211" s="1">
        <v>44765</v>
      </c>
      <c r="D211" t="s">
        <v>165</v>
      </c>
      <c r="E211" t="s">
        <v>170</v>
      </c>
      <c r="F211">
        <v>250</v>
      </c>
      <c r="G211" t="s">
        <v>104</v>
      </c>
      <c r="H211" s="2">
        <v>3</v>
      </c>
      <c r="I211" s="3">
        <v>2.2225272121484729E-2</v>
      </c>
      <c r="J211">
        <f>Table3[[#This Row],[Price of One Product]]*Table3[[#This Row],[No of Products in one Sale]]</f>
        <v>750</v>
      </c>
      <c r="K211">
        <f>ROUND(Table3[[#This Row],[Revenue-Bef]]-(Table3[[#This Row],[Revenue-Bef]]*Table3[[#This Row],[Discount]]),0)</f>
        <v>733</v>
      </c>
      <c r="L211">
        <f>Table3[[#This Row],[Revenue-Bef]]-Table3[[#This Row],[Revenue-Aft]]</f>
        <v>17</v>
      </c>
    </row>
    <row r="212" spans="1:12" x14ac:dyDescent="0.3">
      <c r="A212" t="s">
        <v>339</v>
      </c>
      <c r="B212" t="s">
        <v>157</v>
      </c>
      <c r="C212" s="1">
        <v>44740</v>
      </c>
      <c r="D212" t="s">
        <v>166</v>
      </c>
      <c r="E212" t="s">
        <v>170</v>
      </c>
      <c r="F212">
        <v>130</v>
      </c>
      <c r="G212" t="s">
        <v>105</v>
      </c>
      <c r="H212" s="2">
        <v>3</v>
      </c>
      <c r="I212" s="3">
        <v>0.72206439626516772</v>
      </c>
      <c r="J212">
        <f>Table3[[#This Row],[Price of One Product]]*Table3[[#This Row],[No of Products in one Sale]]</f>
        <v>390</v>
      </c>
      <c r="K212">
        <f>ROUND(Table3[[#This Row],[Revenue-Bef]]-(Table3[[#This Row],[Revenue-Bef]]*Table3[[#This Row],[Discount]]),0)</f>
        <v>108</v>
      </c>
      <c r="L212">
        <f>Table3[[#This Row],[Revenue-Bef]]-Table3[[#This Row],[Revenue-Aft]]</f>
        <v>282</v>
      </c>
    </row>
    <row r="213" spans="1:12" x14ac:dyDescent="0.3">
      <c r="A213" t="s">
        <v>340</v>
      </c>
      <c r="B213" t="s">
        <v>158</v>
      </c>
      <c r="C213" s="1">
        <v>44734</v>
      </c>
      <c r="D213" t="s">
        <v>167</v>
      </c>
      <c r="E213" t="s">
        <v>170</v>
      </c>
      <c r="F213">
        <v>60</v>
      </c>
      <c r="G213" t="s">
        <v>103</v>
      </c>
      <c r="H213" s="2">
        <v>7</v>
      </c>
      <c r="I213" s="3">
        <v>0.66067744665264683</v>
      </c>
      <c r="J213">
        <f>Table3[[#This Row],[Price of One Product]]*Table3[[#This Row],[No of Products in one Sale]]</f>
        <v>420</v>
      </c>
      <c r="K213">
        <f>ROUND(Table3[[#This Row],[Revenue-Bef]]-(Table3[[#This Row],[Revenue-Bef]]*Table3[[#This Row],[Discount]]),0)</f>
        <v>143</v>
      </c>
      <c r="L213">
        <f>Table3[[#This Row],[Revenue-Bef]]-Table3[[#This Row],[Revenue-Aft]]</f>
        <v>277</v>
      </c>
    </row>
    <row r="214" spans="1:12" x14ac:dyDescent="0.3">
      <c r="A214" t="s">
        <v>341</v>
      </c>
      <c r="B214" t="s">
        <v>154</v>
      </c>
      <c r="C214" s="1">
        <v>44727</v>
      </c>
      <c r="D214" t="s">
        <v>163</v>
      </c>
      <c r="E214" t="s">
        <v>170</v>
      </c>
      <c r="F214">
        <v>72</v>
      </c>
      <c r="G214" t="s">
        <v>104</v>
      </c>
      <c r="H214" s="2">
        <v>6</v>
      </c>
      <c r="I214" s="3">
        <v>0.14048396352986114</v>
      </c>
      <c r="J214">
        <f>Table3[[#This Row],[Price of One Product]]*Table3[[#This Row],[No of Products in one Sale]]</f>
        <v>432</v>
      </c>
      <c r="K214">
        <f>ROUND(Table3[[#This Row],[Revenue-Bef]]-(Table3[[#This Row],[Revenue-Bef]]*Table3[[#This Row],[Discount]]),0)</f>
        <v>371</v>
      </c>
      <c r="L214">
        <f>Table3[[#This Row],[Revenue-Bef]]-Table3[[#This Row],[Revenue-Aft]]</f>
        <v>61</v>
      </c>
    </row>
    <row r="215" spans="1:12" x14ac:dyDescent="0.3">
      <c r="A215" t="s">
        <v>342</v>
      </c>
      <c r="B215" t="s">
        <v>155</v>
      </c>
      <c r="C215" s="1">
        <v>44737</v>
      </c>
      <c r="D215" t="s">
        <v>164</v>
      </c>
      <c r="E215" t="s">
        <v>170</v>
      </c>
      <c r="F215">
        <v>65</v>
      </c>
      <c r="G215" t="s">
        <v>105</v>
      </c>
      <c r="H215" s="2">
        <v>8</v>
      </c>
      <c r="I215" s="3">
        <v>0.37872981249566817</v>
      </c>
      <c r="J215">
        <f>Table3[[#This Row],[Price of One Product]]*Table3[[#This Row],[No of Products in one Sale]]</f>
        <v>520</v>
      </c>
      <c r="K215">
        <f>ROUND(Table3[[#This Row],[Revenue-Bef]]-(Table3[[#This Row],[Revenue-Bef]]*Table3[[#This Row],[Discount]]),0)</f>
        <v>323</v>
      </c>
      <c r="L215">
        <f>Table3[[#This Row],[Revenue-Bef]]-Table3[[#This Row],[Revenue-Aft]]</f>
        <v>197</v>
      </c>
    </row>
    <row r="216" spans="1:12" x14ac:dyDescent="0.3">
      <c r="A216" t="s">
        <v>343</v>
      </c>
      <c r="B216" t="s">
        <v>156</v>
      </c>
      <c r="C216" s="1">
        <v>44747</v>
      </c>
      <c r="D216" t="s">
        <v>165</v>
      </c>
      <c r="E216" t="s">
        <v>171</v>
      </c>
      <c r="F216">
        <v>250</v>
      </c>
      <c r="G216" t="s">
        <v>103</v>
      </c>
      <c r="H216" s="2">
        <v>2</v>
      </c>
      <c r="I216" s="3">
        <v>0.71515589694127546</v>
      </c>
      <c r="J216">
        <f>Table3[[#This Row],[Price of One Product]]*Table3[[#This Row],[No of Products in one Sale]]</f>
        <v>500</v>
      </c>
      <c r="K216">
        <f>ROUND(Table3[[#This Row],[Revenue-Bef]]-(Table3[[#This Row],[Revenue-Bef]]*Table3[[#This Row],[Discount]]),0)</f>
        <v>142</v>
      </c>
      <c r="L216">
        <f>Table3[[#This Row],[Revenue-Bef]]-Table3[[#This Row],[Revenue-Aft]]</f>
        <v>358</v>
      </c>
    </row>
    <row r="217" spans="1:12" x14ac:dyDescent="0.3">
      <c r="A217" t="s">
        <v>344</v>
      </c>
      <c r="B217" t="s">
        <v>157</v>
      </c>
      <c r="C217" s="1">
        <v>44754</v>
      </c>
      <c r="D217" t="s">
        <v>166</v>
      </c>
      <c r="E217" t="s">
        <v>170</v>
      </c>
      <c r="F217">
        <v>130</v>
      </c>
      <c r="G217" t="s">
        <v>104</v>
      </c>
      <c r="H217" s="2">
        <v>6</v>
      </c>
      <c r="I217" s="3">
        <v>0.21412519358799298</v>
      </c>
      <c r="J217">
        <f>Table3[[#This Row],[Price of One Product]]*Table3[[#This Row],[No of Products in one Sale]]</f>
        <v>780</v>
      </c>
      <c r="K217">
        <f>ROUND(Table3[[#This Row],[Revenue-Bef]]-(Table3[[#This Row],[Revenue-Bef]]*Table3[[#This Row],[Discount]]),0)</f>
        <v>613</v>
      </c>
      <c r="L217">
        <f>Table3[[#This Row],[Revenue-Bef]]-Table3[[#This Row],[Revenue-Aft]]</f>
        <v>167</v>
      </c>
    </row>
    <row r="218" spans="1:12" x14ac:dyDescent="0.3">
      <c r="A218" t="s">
        <v>345</v>
      </c>
      <c r="B218" t="s">
        <v>154</v>
      </c>
      <c r="C218" s="1">
        <v>44760</v>
      </c>
      <c r="D218" t="s">
        <v>163</v>
      </c>
      <c r="E218" t="s">
        <v>170</v>
      </c>
      <c r="F218">
        <v>72</v>
      </c>
      <c r="G218" t="s">
        <v>105</v>
      </c>
      <c r="H218" s="2">
        <v>6</v>
      </c>
      <c r="I218" s="3">
        <v>0.16455091596073168</v>
      </c>
      <c r="J218">
        <f>Table3[[#This Row],[Price of One Product]]*Table3[[#This Row],[No of Products in one Sale]]</f>
        <v>432</v>
      </c>
      <c r="K218">
        <f>ROUND(Table3[[#This Row],[Revenue-Bef]]-(Table3[[#This Row],[Revenue-Bef]]*Table3[[#This Row],[Discount]]),0)</f>
        <v>361</v>
      </c>
      <c r="L218">
        <f>Table3[[#This Row],[Revenue-Bef]]-Table3[[#This Row],[Revenue-Aft]]</f>
        <v>71</v>
      </c>
    </row>
    <row r="219" spans="1:12" x14ac:dyDescent="0.3">
      <c r="A219" t="s">
        <v>346</v>
      </c>
      <c r="B219" t="s">
        <v>155</v>
      </c>
      <c r="C219" s="1">
        <v>44759</v>
      </c>
      <c r="D219" t="s">
        <v>164</v>
      </c>
      <c r="E219" t="s">
        <v>170</v>
      </c>
      <c r="F219">
        <v>65</v>
      </c>
      <c r="G219" t="s">
        <v>103</v>
      </c>
      <c r="H219" s="2">
        <v>4</v>
      </c>
      <c r="I219" s="3">
        <v>0.25666907491668522</v>
      </c>
      <c r="J219">
        <f>Table3[[#This Row],[Price of One Product]]*Table3[[#This Row],[No of Products in one Sale]]</f>
        <v>260</v>
      </c>
      <c r="K219">
        <f>ROUND(Table3[[#This Row],[Revenue-Bef]]-(Table3[[#This Row],[Revenue-Bef]]*Table3[[#This Row],[Discount]]),0)</f>
        <v>193</v>
      </c>
      <c r="L219">
        <f>Table3[[#This Row],[Revenue-Bef]]-Table3[[#This Row],[Revenue-Aft]]</f>
        <v>67</v>
      </c>
    </row>
    <row r="220" spans="1:12" x14ac:dyDescent="0.3">
      <c r="A220" t="s">
        <v>347</v>
      </c>
      <c r="B220" t="s">
        <v>156</v>
      </c>
      <c r="C220" s="1">
        <v>44735</v>
      </c>
      <c r="D220" t="s">
        <v>165</v>
      </c>
      <c r="E220" t="s">
        <v>170</v>
      </c>
      <c r="F220">
        <v>250</v>
      </c>
      <c r="G220" t="s">
        <v>104</v>
      </c>
      <c r="H220" s="2">
        <v>3</v>
      </c>
      <c r="I220" s="3">
        <v>0.90160231788426648</v>
      </c>
      <c r="J220">
        <f>Table3[[#This Row],[Price of One Product]]*Table3[[#This Row],[No of Products in one Sale]]</f>
        <v>750</v>
      </c>
      <c r="K220">
        <f>ROUND(Table3[[#This Row],[Revenue-Bef]]-(Table3[[#This Row],[Revenue-Bef]]*Table3[[#This Row],[Discount]]),0)</f>
        <v>74</v>
      </c>
      <c r="L220">
        <f>Table3[[#This Row],[Revenue-Bef]]-Table3[[#This Row],[Revenue-Aft]]</f>
        <v>676</v>
      </c>
    </row>
    <row r="221" spans="1:12" x14ac:dyDescent="0.3">
      <c r="A221" t="s">
        <v>348</v>
      </c>
      <c r="B221" t="s">
        <v>157</v>
      </c>
      <c r="C221" s="1">
        <v>44734</v>
      </c>
      <c r="D221" t="s">
        <v>166</v>
      </c>
      <c r="E221" t="s">
        <v>170</v>
      </c>
      <c r="F221">
        <v>130</v>
      </c>
      <c r="G221" t="s">
        <v>105</v>
      </c>
      <c r="H221" s="2">
        <v>2</v>
      </c>
      <c r="I221" s="3">
        <v>0.320164833885899</v>
      </c>
      <c r="J221">
        <f>Table3[[#This Row],[Price of One Product]]*Table3[[#This Row],[No of Products in one Sale]]</f>
        <v>260</v>
      </c>
      <c r="K221">
        <f>ROUND(Table3[[#This Row],[Revenue-Bef]]-(Table3[[#This Row],[Revenue-Bef]]*Table3[[#This Row],[Discount]]),0)</f>
        <v>177</v>
      </c>
      <c r="L221">
        <f>Table3[[#This Row],[Revenue-Bef]]-Table3[[#This Row],[Revenue-Aft]]</f>
        <v>83</v>
      </c>
    </row>
    <row r="222" spans="1:12" x14ac:dyDescent="0.3">
      <c r="A222" t="s">
        <v>349</v>
      </c>
      <c r="B222" t="s">
        <v>158</v>
      </c>
      <c r="C222" s="1">
        <v>44753</v>
      </c>
      <c r="D222" t="s">
        <v>167</v>
      </c>
      <c r="E222" t="s">
        <v>171</v>
      </c>
      <c r="F222">
        <v>60</v>
      </c>
      <c r="G222" t="s">
        <v>103</v>
      </c>
      <c r="H222" s="2">
        <v>9</v>
      </c>
      <c r="I222" s="3">
        <v>0.13498450487731639</v>
      </c>
      <c r="J222">
        <f>Table3[[#This Row],[Price of One Product]]*Table3[[#This Row],[No of Products in one Sale]]</f>
        <v>540</v>
      </c>
      <c r="K222">
        <f>ROUND(Table3[[#This Row],[Revenue-Bef]]-(Table3[[#This Row],[Revenue-Bef]]*Table3[[#This Row],[Discount]]),0)</f>
        <v>467</v>
      </c>
      <c r="L222">
        <f>Table3[[#This Row],[Revenue-Bef]]-Table3[[#This Row],[Revenue-Aft]]</f>
        <v>73</v>
      </c>
    </row>
    <row r="223" spans="1:12" x14ac:dyDescent="0.3">
      <c r="A223" t="s">
        <v>350</v>
      </c>
      <c r="B223" t="s">
        <v>159</v>
      </c>
      <c r="C223" s="1">
        <v>44739</v>
      </c>
      <c r="D223" t="s">
        <v>168</v>
      </c>
      <c r="E223" t="s">
        <v>170</v>
      </c>
      <c r="F223">
        <v>95</v>
      </c>
      <c r="G223" t="s">
        <v>104</v>
      </c>
      <c r="H223" s="2">
        <v>5</v>
      </c>
      <c r="I223" s="3">
        <v>0.91789593738279973</v>
      </c>
      <c r="J223">
        <f>Table3[[#This Row],[Price of One Product]]*Table3[[#This Row],[No of Products in one Sale]]</f>
        <v>475</v>
      </c>
      <c r="K223">
        <f>ROUND(Table3[[#This Row],[Revenue-Bef]]-(Table3[[#This Row],[Revenue-Bef]]*Table3[[#This Row],[Discount]]),0)</f>
        <v>39</v>
      </c>
      <c r="L223">
        <f>Table3[[#This Row],[Revenue-Bef]]-Table3[[#This Row],[Revenue-Aft]]</f>
        <v>436</v>
      </c>
    </row>
    <row r="224" spans="1:12" x14ac:dyDescent="0.3">
      <c r="A224" t="s">
        <v>351</v>
      </c>
      <c r="B224" t="s">
        <v>154</v>
      </c>
      <c r="C224" s="1">
        <v>44740</v>
      </c>
      <c r="D224" t="s">
        <v>163</v>
      </c>
      <c r="E224" t="s">
        <v>170</v>
      </c>
      <c r="F224">
        <v>72</v>
      </c>
      <c r="G224" t="s">
        <v>105</v>
      </c>
      <c r="H224" s="2">
        <v>3</v>
      </c>
      <c r="I224" s="3">
        <v>0.98021726342122206</v>
      </c>
      <c r="J224">
        <f>Table3[[#This Row],[Price of One Product]]*Table3[[#This Row],[No of Products in one Sale]]</f>
        <v>216</v>
      </c>
      <c r="K224">
        <f>ROUND(Table3[[#This Row],[Revenue-Bef]]-(Table3[[#This Row],[Revenue-Bef]]*Table3[[#This Row],[Discount]]),0)</f>
        <v>4</v>
      </c>
      <c r="L224">
        <f>Table3[[#This Row],[Revenue-Bef]]-Table3[[#This Row],[Revenue-Aft]]</f>
        <v>212</v>
      </c>
    </row>
    <row r="225" spans="1:12" x14ac:dyDescent="0.3">
      <c r="A225" t="s">
        <v>352</v>
      </c>
      <c r="B225" t="s">
        <v>155</v>
      </c>
      <c r="C225" s="1">
        <v>44748</v>
      </c>
      <c r="D225" t="s">
        <v>164</v>
      </c>
      <c r="E225" t="s">
        <v>170</v>
      </c>
      <c r="F225">
        <v>65</v>
      </c>
      <c r="G225" t="s">
        <v>103</v>
      </c>
      <c r="H225" s="2">
        <v>7</v>
      </c>
      <c r="I225" s="3">
        <v>6.7354248366482961E-2</v>
      </c>
      <c r="J225">
        <f>Table3[[#This Row],[Price of One Product]]*Table3[[#This Row],[No of Products in one Sale]]</f>
        <v>455</v>
      </c>
      <c r="K225">
        <f>ROUND(Table3[[#This Row],[Revenue-Bef]]-(Table3[[#This Row],[Revenue-Bef]]*Table3[[#This Row],[Discount]]),0)</f>
        <v>424</v>
      </c>
      <c r="L225">
        <f>Table3[[#This Row],[Revenue-Bef]]-Table3[[#This Row],[Revenue-Aft]]</f>
        <v>31</v>
      </c>
    </row>
    <row r="226" spans="1:12" x14ac:dyDescent="0.3">
      <c r="A226" t="s">
        <v>353</v>
      </c>
      <c r="B226" t="s">
        <v>156</v>
      </c>
      <c r="C226" s="1">
        <v>44731</v>
      </c>
      <c r="D226" t="s">
        <v>165</v>
      </c>
      <c r="E226" t="s">
        <v>171</v>
      </c>
      <c r="F226">
        <v>250</v>
      </c>
      <c r="G226" t="s">
        <v>104</v>
      </c>
      <c r="H226" s="2">
        <v>2</v>
      </c>
      <c r="I226" s="3">
        <v>0.49907272133883429</v>
      </c>
      <c r="J226">
        <f>Table3[[#This Row],[Price of One Product]]*Table3[[#This Row],[No of Products in one Sale]]</f>
        <v>500</v>
      </c>
      <c r="K226">
        <f>ROUND(Table3[[#This Row],[Revenue-Bef]]-(Table3[[#This Row],[Revenue-Bef]]*Table3[[#This Row],[Discount]]),0)</f>
        <v>250</v>
      </c>
      <c r="L226">
        <f>Table3[[#This Row],[Revenue-Bef]]-Table3[[#This Row],[Revenue-Aft]]</f>
        <v>250</v>
      </c>
    </row>
    <row r="227" spans="1:12" x14ac:dyDescent="0.3">
      <c r="A227" t="s">
        <v>354</v>
      </c>
      <c r="B227" t="s">
        <v>157</v>
      </c>
      <c r="C227" s="1">
        <v>44763</v>
      </c>
      <c r="D227" t="s">
        <v>166</v>
      </c>
      <c r="E227" t="s">
        <v>171</v>
      </c>
      <c r="F227">
        <v>130</v>
      </c>
      <c r="G227" t="s">
        <v>105</v>
      </c>
      <c r="H227" s="2">
        <v>5</v>
      </c>
      <c r="I227" s="3">
        <v>0.61466468459589796</v>
      </c>
      <c r="J227">
        <f>Table3[[#This Row],[Price of One Product]]*Table3[[#This Row],[No of Products in one Sale]]</f>
        <v>650</v>
      </c>
      <c r="K227">
        <f>ROUND(Table3[[#This Row],[Revenue-Bef]]-(Table3[[#This Row],[Revenue-Bef]]*Table3[[#This Row],[Discount]]),0)</f>
        <v>250</v>
      </c>
      <c r="L227">
        <f>Table3[[#This Row],[Revenue-Bef]]-Table3[[#This Row],[Revenue-Aft]]</f>
        <v>400</v>
      </c>
    </row>
    <row r="228" spans="1:12" x14ac:dyDescent="0.3">
      <c r="A228" t="s">
        <v>355</v>
      </c>
      <c r="B228" t="s">
        <v>154</v>
      </c>
      <c r="C228" s="1">
        <v>44733</v>
      </c>
      <c r="D228" t="s">
        <v>163</v>
      </c>
      <c r="E228" t="s">
        <v>171</v>
      </c>
      <c r="F228">
        <v>72</v>
      </c>
      <c r="G228" t="s">
        <v>103</v>
      </c>
      <c r="H228" s="2">
        <v>7</v>
      </c>
      <c r="I228" s="3">
        <v>0.94639798804768638</v>
      </c>
      <c r="J228">
        <f>Table3[[#This Row],[Price of One Product]]*Table3[[#This Row],[No of Products in one Sale]]</f>
        <v>504</v>
      </c>
      <c r="K228">
        <f>ROUND(Table3[[#This Row],[Revenue-Bef]]-(Table3[[#This Row],[Revenue-Bef]]*Table3[[#This Row],[Discount]]),0)</f>
        <v>27</v>
      </c>
      <c r="L228">
        <f>Table3[[#This Row],[Revenue-Bef]]-Table3[[#This Row],[Revenue-Aft]]</f>
        <v>477</v>
      </c>
    </row>
    <row r="229" spans="1:12" x14ac:dyDescent="0.3">
      <c r="A229" t="s">
        <v>356</v>
      </c>
      <c r="B229" t="s">
        <v>155</v>
      </c>
      <c r="C229" s="1">
        <v>44746</v>
      </c>
      <c r="D229" t="s">
        <v>164</v>
      </c>
      <c r="E229" t="s">
        <v>171</v>
      </c>
      <c r="F229">
        <v>65</v>
      </c>
      <c r="G229" t="s">
        <v>104</v>
      </c>
      <c r="H229" s="2">
        <v>10</v>
      </c>
      <c r="I229" s="3">
        <v>0.95168663838417633</v>
      </c>
      <c r="J229">
        <f>Table3[[#This Row],[Price of One Product]]*Table3[[#This Row],[No of Products in one Sale]]</f>
        <v>650</v>
      </c>
      <c r="K229">
        <f>ROUND(Table3[[#This Row],[Revenue-Bef]]-(Table3[[#This Row],[Revenue-Bef]]*Table3[[#This Row],[Discount]]),0)</f>
        <v>31</v>
      </c>
      <c r="L229">
        <f>Table3[[#This Row],[Revenue-Bef]]-Table3[[#This Row],[Revenue-Aft]]</f>
        <v>619</v>
      </c>
    </row>
    <row r="230" spans="1:12" x14ac:dyDescent="0.3">
      <c r="A230" t="s">
        <v>357</v>
      </c>
      <c r="B230" t="s">
        <v>156</v>
      </c>
      <c r="C230" s="1">
        <v>44755</v>
      </c>
      <c r="D230" t="s">
        <v>165</v>
      </c>
      <c r="E230" t="s">
        <v>171</v>
      </c>
      <c r="F230">
        <v>250</v>
      </c>
      <c r="G230" t="s">
        <v>105</v>
      </c>
      <c r="H230" s="2">
        <v>2</v>
      </c>
      <c r="I230" s="3">
        <v>0.55958868077394219</v>
      </c>
      <c r="J230">
        <f>Table3[[#This Row],[Price of One Product]]*Table3[[#This Row],[No of Products in one Sale]]</f>
        <v>500</v>
      </c>
      <c r="K230">
        <f>ROUND(Table3[[#This Row],[Revenue-Bef]]-(Table3[[#This Row],[Revenue-Bef]]*Table3[[#This Row],[Discount]]),0)</f>
        <v>220</v>
      </c>
      <c r="L230">
        <f>Table3[[#This Row],[Revenue-Bef]]-Table3[[#This Row],[Revenue-Aft]]</f>
        <v>280</v>
      </c>
    </row>
    <row r="231" spans="1:12" x14ac:dyDescent="0.3">
      <c r="A231" t="s">
        <v>358</v>
      </c>
      <c r="B231" t="s">
        <v>157</v>
      </c>
      <c r="C231" s="1">
        <v>44755</v>
      </c>
      <c r="D231" t="s">
        <v>166</v>
      </c>
      <c r="E231" t="s">
        <v>171</v>
      </c>
      <c r="F231">
        <v>130</v>
      </c>
      <c r="G231" t="s">
        <v>103</v>
      </c>
      <c r="H231" s="2">
        <v>2</v>
      </c>
      <c r="I231" s="3">
        <v>0.81003936677165544</v>
      </c>
      <c r="J231">
        <f>Table3[[#This Row],[Price of One Product]]*Table3[[#This Row],[No of Products in one Sale]]</f>
        <v>260</v>
      </c>
      <c r="K231">
        <f>ROUND(Table3[[#This Row],[Revenue-Bef]]-(Table3[[#This Row],[Revenue-Bef]]*Table3[[#This Row],[Discount]]),0)</f>
        <v>49</v>
      </c>
      <c r="L231">
        <f>Table3[[#This Row],[Revenue-Bef]]-Table3[[#This Row],[Revenue-Aft]]</f>
        <v>211</v>
      </c>
    </row>
    <row r="232" spans="1:12" x14ac:dyDescent="0.3">
      <c r="A232" t="s">
        <v>359</v>
      </c>
      <c r="B232" t="s">
        <v>154</v>
      </c>
      <c r="C232" s="1">
        <v>44727</v>
      </c>
      <c r="D232" t="s">
        <v>163</v>
      </c>
      <c r="E232" t="s">
        <v>171</v>
      </c>
      <c r="F232">
        <v>72</v>
      </c>
      <c r="G232" t="s">
        <v>103</v>
      </c>
      <c r="H232" s="2">
        <v>12</v>
      </c>
      <c r="I232" s="3">
        <v>0.35450072343254235</v>
      </c>
      <c r="J232">
        <f>Table3[[#This Row],[Price of One Product]]*Table3[[#This Row],[No of Products in one Sale]]</f>
        <v>864</v>
      </c>
      <c r="K232">
        <f>ROUND(Table3[[#This Row],[Revenue-Bef]]-(Table3[[#This Row],[Revenue-Bef]]*Table3[[#This Row],[Discount]]),0)</f>
        <v>558</v>
      </c>
      <c r="L232">
        <f>Table3[[#This Row],[Revenue-Bef]]-Table3[[#This Row],[Revenue-Aft]]</f>
        <v>306</v>
      </c>
    </row>
    <row r="233" spans="1:12" x14ac:dyDescent="0.3">
      <c r="A233" t="s">
        <v>360</v>
      </c>
      <c r="B233" t="s">
        <v>155</v>
      </c>
      <c r="C233" s="1">
        <v>44746</v>
      </c>
      <c r="D233" t="s">
        <v>164</v>
      </c>
      <c r="E233" t="s">
        <v>170</v>
      </c>
      <c r="F233">
        <v>65</v>
      </c>
      <c r="G233" t="s">
        <v>104</v>
      </c>
      <c r="H233" s="2">
        <v>11</v>
      </c>
      <c r="I233" s="3">
        <v>0.34895469608332785</v>
      </c>
      <c r="J233">
        <f>Table3[[#This Row],[Price of One Product]]*Table3[[#This Row],[No of Products in one Sale]]</f>
        <v>715</v>
      </c>
      <c r="K233">
        <f>ROUND(Table3[[#This Row],[Revenue-Bef]]-(Table3[[#This Row],[Revenue-Bef]]*Table3[[#This Row],[Discount]]),0)</f>
        <v>465</v>
      </c>
      <c r="L233">
        <f>Table3[[#This Row],[Revenue-Bef]]-Table3[[#This Row],[Revenue-Aft]]</f>
        <v>250</v>
      </c>
    </row>
    <row r="234" spans="1:12" x14ac:dyDescent="0.3">
      <c r="A234" t="s">
        <v>361</v>
      </c>
      <c r="B234" t="s">
        <v>156</v>
      </c>
      <c r="C234" s="1">
        <v>44740</v>
      </c>
      <c r="D234" t="s">
        <v>165</v>
      </c>
      <c r="E234" t="s">
        <v>170</v>
      </c>
      <c r="F234">
        <v>250</v>
      </c>
      <c r="G234" t="s">
        <v>105</v>
      </c>
      <c r="H234" s="2">
        <v>2</v>
      </c>
      <c r="I234" s="3">
        <v>0.52279578451533193</v>
      </c>
      <c r="J234">
        <f>Table3[[#This Row],[Price of One Product]]*Table3[[#This Row],[No of Products in one Sale]]</f>
        <v>500</v>
      </c>
      <c r="K234">
        <f>ROUND(Table3[[#This Row],[Revenue-Bef]]-(Table3[[#This Row],[Revenue-Bef]]*Table3[[#This Row],[Discount]]),0)</f>
        <v>239</v>
      </c>
      <c r="L234">
        <f>Table3[[#This Row],[Revenue-Bef]]-Table3[[#This Row],[Revenue-Aft]]</f>
        <v>261</v>
      </c>
    </row>
    <row r="235" spans="1:12" x14ac:dyDescent="0.3">
      <c r="A235" t="s">
        <v>362</v>
      </c>
      <c r="B235" t="s">
        <v>157</v>
      </c>
      <c r="C235" s="1">
        <v>44743</v>
      </c>
      <c r="D235" t="s">
        <v>166</v>
      </c>
      <c r="E235" t="s">
        <v>170</v>
      </c>
      <c r="F235">
        <v>130</v>
      </c>
      <c r="G235" t="s">
        <v>103</v>
      </c>
      <c r="H235" s="2">
        <v>3</v>
      </c>
      <c r="I235" s="3">
        <v>0.69617887937852907</v>
      </c>
      <c r="J235">
        <f>Table3[[#This Row],[Price of One Product]]*Table3[[#This Row],[No of Products in one Sale]]</f>
        <v>390</v>
      </c>
      <c r="K235">
        <f>ROUND(Table3[[#This Row],[Revenue-Bef]]-(Table3[[#This Row],[Revenue-Bef]]*Table3[[#This Row],[Discount]]),0)</f>
        <v>118</v>
      </c>
      <c r="L235">
        <f>Table3[[#This Row],[Revenue-Bef]]-Table3[[#This Row],[Revenue-Aft]]</f>
        <v>272</v>
      </c>
    </row>
    <row r="236" spans="1:12" x14ac:dyDescent="0.3">
      <c r="A236" t="s">
        <v>363</v>
      </c>
      <c r="B236" t="s">
        <v>154</v>
      </c>
      <c r="C236" s="1">
        <v>44737</v>
      </c>
      <c r="D236" t="s">
        <v>163</v>
      </c>
      <c r="E236" t="s">
        <v>171</v>
      </c>
      <c r="F236">
        <v>72</v>
      </c>
      <c r="G236" t="s">
        <v>104</v>
      </c>
      <c r="H236" s="2">
        <v>6</v>
      </c>
      <c r="I236" s="3">
        <v>0.55638354082081654</v>
      </c>
      <c r="J236">
        <f>Table3[[#This Row],[Price of One Product]]*Table3[[#This Row],[No of Products in one Sale]]</f>
        <v>432</v>
      </c>
      <c r="K236">
        <f>ROUND(Table3[[#This Row],[Revenue-Bef]]-(Table3[[#This Row],[Revenue-Bef]]*Table3[[#This Row],[Discount]]),0)</f>
        <v>192</v>
      </c>
      <c r="L236">
        <f>Table3[[#This Row],[Revenue-Bef]]-Table3[[#This Row],[Revenue-Aft]]</f>
        <v>240</v>
      </c>
    </row>
    <row r="237" spans="1:12" x14ac:dyDescent="0.3">
      <c r="A237" t="s">
        <v>364</v>
      </c>
      <c r="B237" t="s">
        <v>155</v>
      </c>
      <c r="C237" s="1">
        <v>44757</v>
      </c>
      <c r="D237" t="s">
        <v>164</v>
      </c>
      <c r="E237" t="s">
        <v>171</v>
      </c>
      <c r="F237">
        <v>65</v>
      </c>
      <c r="G237" t="s">
        <v>105</v>
      </c>
      <c r="H237" s="2">
        <v>8</v>
      </c>
      <c r="I237" s="3">
        <v>7.8132692098414003E-2</v>
      </c>
      <c r="J237">
        <f>Table3[[#This Row],[Price of One Product]]*Table3[[#This Row],[No of Products in one Sale]]</f>
        <v>520</v>
      </c>
      <c r="K237">
        <f>ROUND(Table3[[#This Row],[Revenue-Bef]]-(Table3[[#This Row],[Revenue-Bef]]*Table3[[#This Row],[Discount]]),0)</f>
        <v>479</v>
      </c>
      <c r="L237">
        <f>Table3[[#This Row],[Revenue-Bef]]-Table3[[#This Row],[Revenue-Aft]]</f>
        <v>41</v>
      </c>
    </row>
    <row r="238" spans="1:12" x14ac:dyDescent="0.3">
      <c r="A238" t="s">
        <v>365</v>
      </c>
      <c r="B238" t="s">
        <v>156</v>
      </c>
      <c r="C238" s="1">
        <v>44745</v>
      </c>
      <c r="D238" t="s">
        <v>165</v>
      </c>
      <c r="E238" t="s">
        <v>171</v>
      </c>
      <c r="F238">
        <v>250</v>
      </c>
      <c r="G238" t="s">
        <v>103</v>
      </c>
      <c r="H238" s="2">
        <v>1</v>
      </c>
      <c r="I238" s="3">
        <v>0.37783112687678633</v>
      </c>
      <c r="J238">
        <f>Table3[[#This Row],[Price of One Product]]*Table3[[#This Row],[No of Products in one Sale]]</f>
        <v>250</v>
      </c>
      <c r="K238">
        <f>ROUND(Table3[[#This Row],[Revenue-Bef]]-(Table3[[#This Row],[Revenue-Bef]]*Table3[[#This Row],[Discount]]),0)</f>
        <v>156</v>
      </c>
      <c r="L238">
        <f>Table3[[#This Row],[Revenue-Bef]]-Table3[[#This Row],[Revenue-Aft]]</f>
        <v>94</v>
      </c>
    </row>
    <row r="239" spans="1:12" x14ac:dyDescent="0.3">
      <c r="A239" t="s">
        <v>366</v>
      </c>
      <c r="B239" t="s">
        <v>157</v>
      </c>
      <c r="C239" s="1">
        <v>44760</v>
      </c>
      <c r="D239" t="s">
        <v>166</v>
      </c>
      <c r="E239" t="s">
        <v>171</v>
      </c>
      <c r="F239">
        <v>130</v>
      </c>
      <c r="G239" t="s">
        <v>104</v>
      </c>
      <c r="H239" s="2">
        <v>7</v>
      </c>
      <c r="I239" s="3">
        <v>0.34200944354303275</v>
      </c>
      <c r="J239">
        <f>Table3[[#This Row],[Price of One Product]]*Table3[[#This Row],[No of Products in one Sale]]</f>
        <v>910</v>
      </c>
      <c r="K239">
        <f>ROUND(Table3[[#This Row],[Revenue-Bef]]-(Table3[[#This Row],[Revenue-Bef]]*Table3[[#This Row],[Discount]]),0)</f>
        <v>599</v>
      </c>
      <c r="L239">
        <f>Table3[[#This Row],[Revenue-Bef]]-Table3[[#This Row],[Revenue-Aft]]</f>
        <v>311</v>
      </c>
    </row>
    <row r="240" spans="1:12" x14ac:dyDescent="0.3">
      <c r="A240" t="s">
        <v>367</v>
      </c>
      <c r="B240" t="s">
        <v>158</v>
      </c>
      <c r="C240" s="1">
        <v>44750</v>
      </c>
      <c r="D240" t="s">
        <v>167</v>
      </c>
      <c r="E240" t="s">
        <v>171</v>
      </c>
      <c r="F240">
        <v>60</v>
      </c>
      <c r="G240" t="s">
        <v>105</v>
      </c>
      <c r="H240" s="2">
        <v>11</v>
      </c>
      <c r="I240" s="3">
        <v>0.92737976442865855</v>
      </c>
      <c r="J240">
        <f>Table3[[#This Row],[Price of One Product]]*Table3[[#This Row],[No of Products in one Sale]]</f>
        <v>660</v>
      </c>
      <c r="K240">
        <f>ROUND(Table3[[#This Row],[Revenue-Bef]]-(Table3[[#This Row],[Revenue-Bef]]*Table3[[#This Row],[Discount]]),0)</f>
        <v>48</v>
      </c>
      <c r="L240">
        <f>Table3[[#This Row],[Revenue-Bef]]-Table3[[#This Row],[Revenue-Aft]]</f>
        <v>612</v>
      </c>
    </row>
    <row r="241" spans="1:12" x14ac:dyDescent="0.3">
      <c r="A241" t="s">
        <v>368</v>
      </c>
      <c r="B241" t="s">
        <v>154</v>
      </c>
      <c r="C241" s="1">
        <v>44742</v>
      </c>
      <c r="D241" t="s">
        <v>163</v>
      </c>
      <c r="E241" t="s">
        <v>171</v>
      </c>
      <c r="F241">
        <v>72</v>
      </c>
      <c r="G241" t="s">
        <v>103</v>
      </c>
      <c r="H241" s="2">
        <v>6</v>
      </c>
      <c r="I241" s="3">
        <v>0.96938667185148797</v>
      </c>
      <c r="J241">
        <f>Table3[[#This Row],[Price of One Product]]*Table3[[#This Row],[No of Products in one Sale]]</f>
        <v>432</v>
      </c>
      <c r="K241">
        <f>ROUND(Table3[[#This Row],[Revenue-Bef]]-(Table3[[#This Row],[Revenue-Bef]]*Table3[[#This Row],[Discount]]),0)</f>
        <v>13</v>
      </c>
      <c r="L241">
        <f>Table3[[#This Row],[Revenue-Bef]]-Table3[[#This Row],[Revenue-Aft]]</f>
        <v>419</v>
      </c>
    </row>
    <row r="242" spans="1:12" x14ac:dyDescent="0.3">
      <c r="A242" t="s">
        <v>369</v>
      </c>
      <c r="B242" t="s">
        <v>155</v>
      </c>
      <c r="C242" s="1">
        <v>44754</v>
      </c>
      <c r="D242" t="s">
        <v>164</v>
      </c>
      <c r="E242" t="s">
        <v>171</v>
      </c>
      <c r="F242">
        <v>65</v>
      </c>
      <c r="G242" t="s">
        <v>104</v>
      </c>
      <c r="H242" s="2">
        <v>6</v>
      </c>
      <c r="I242" s="3">
        <v>0.24406307827004359</v>
      </c>
      <c r="J242">
        <f>Table3[[#This Row],[Price of One Product]]*Table3[[#This Row],[No of Products in one Sale]]</f>
        <v>390</v>
      </c>
      <c r="K242">
        <f>ROUND(Table3[[#This Row],[Revenue-Bef]]-(Table3[[#This Row],[Revenue-Bef]]*Table3[[#This Row],[Discount]]),0)</f>
        <v>295</v>
      </c>
      <c r="L242">
        <f>Table3[[#This Row],[Revenue-Bef]]-Table3[[#This Row],[Revenue-Aft]]</f>
        <v>95</v>
      </c>
    </row>
    <row r="243" spans="1:12" x14ac:dyDescent="0.3">
      <c r="A243" t="s">
        <v>370</v>
      </c>
      <c r="B243" t="s">
        <v>156</v>
      </c>
      <c r="C243" s="1">
        <v>44746</v>
      </c>
      <c r="D243" t="s">
        <v>165</v>
      </c>
      <c r="E243" t="s">
        <v>170</v>
      </c>
      <c r="F243">
        <v>250</v>
      </c>
      <c r="G243" t="s">
        <v>105</v>
      </c>
      <c r="H243" s="2">
        <v>2</v>
      </c>
      <c r="I243" s="3">
        <v>0.931057824254786</v>
      </c>
      <c r="J243">
        <f>Table3[[#This Row],[Price of One Product]]*Table3[[#This Row],[No of Products in one Sale]]</f>
        <v>500</v>
      </c>
      <c r="K243">
        <f>ROUND(Table3[[#This Row],[Revenue-Bef]]-(Table3[[#This Row],[Revenue-Bef]]*Table3[[#This Row],[Discount]]),0)</f>
        <v>34</v>
      </c>
      <c r="L243">
        <f>Table3[[#This Row],[Revenue-Bef]]-Table3[[#This Row],[Revenue-Aft]]</f>
        <v>466</v>
      </c>
    </row>
    <row r="244" spans="1:12" x14ac:dyDescent="0.3">
      <c r="A244" t="s">
        <v>371</v>
      </c>
      <c r="B244" t="s">
        <v>157</v>
      </c>
      <c r="C244" s="1">
        <v>44752</v>
      </c>
      <c r="D244" t="s">
        <v>166</v>
      </c>
      <c r="E244" t="s">
        <v>170</v>
      </c>
      <c r="F244">
        <v>130</v>
      </c>
      <c r="G244" t="s">
        <v>103</v>
      </c>
      <c r="H244" s="2">
        <v>4</v>
      </c>
      <c r="I244" s="3">
        <v>0.67570229189541975</v>
      </c>
      <c r="J244">
        <f>Table3[[#This Row],[Price of One Product]]*Table3[[#This Row],[No of Products in one Sale]]</f>
        <v>520</v>
      </c>
      <c r="K244">
        <f>ROUND(Table3[[#This Row],[Revenue-Bef]]-(Table3[[#This Row],[Revenue-Bef]]*Table3[[#This Row],[Discount]]),0)</f>
        <v>169</v>
      </c>
      <c r="L244">
        <f>Table3[[#This Row],[Revenue-Bef]]-Table3[[#This Row],[Revenue-Aft]]</f>
        <v>351</v>
      </c>
    </row>
    <row r="245" spans="1:12" x14ac:dyDescent="0.3">
      <c r="A245" t="s">
        <v>372</v>
      </c>
      <c r="B245" t="s">
        <v>154</v>
      </c>
      <c r="C245" s="1">
        <v>44725</v>
      </c>
      <c r="D245" t="s">
        <v>163</v>
      </c>
      <c r="E245" t="s">
        <v>170</v>
      </c>
      <c r="F245">
        <v>72</v>
      </c>
      <c r="G245" t="s">
        <v>104</v>
      </c>
      <c r="H245" s="2">
        <v>7</v>
      </c>
      <c r="I245" s="3">
        <v>0.91192982577548221</v>
      </c>
      <c r="J245">
        <f>Table3[[#This Row],[Price of One Product]]*Table3[[#This Row],[No of Products in one Sale]]</f>
        <v>504</v>
      </c>
      <c r="K245">
        <f>ROUND(Table3[[#This Row],[Revenue-Bef]]-(Table3[[#This Row],[Revenue-Bef]]*Table3[[#This Row],[Discount]]),0)</f>
        <v>44</v>
      </c>
      <c r="L245">
        <f>Table3[[#This Row],[Revenue-Bef]]-Table3[[#This Row],[Revenue-Aft]]</f>
        <v>460</v>
      </c>
    </row>
    <row r="246" spans="1:12" x14ac:dyDescent="0.3">
      <c r="A246" t="s">
        <v>373</v>
      </c>
      <c r="B246" t="s">
        <v>155</v>
      </c>
      <c r="C246" s="1">
        <v>44734</v>
      </c>
      <c r="D246" t="s">
        <v>164</v>
      </c>
      <c r="E246" t="s">
        <v>171</v>
      </c>
      <c r="F246">
        <v>65</v>
      </c>
      <c r="G246" t="s">
        <v>105</v>
      </c>
      <c r="H246" s="2">
        <v>13</v>
      </c>
      <c r="I246" s="3">
        <v>0.46313611506175134</v>
      </c>
      <c r="J246">
        <f>Table3[[#This Row],[Price of One Product]]*Table3[[#This Row],[No of Products in one Sale]]</f>
        <v>845</v>
      </c>
      <c r="K246">
        <f>ROUND(Table3[[#This Row],[Revenue-Bef]]-(Table3[[#This Row],[Revenue-Bef]]*Table3[[#This Row],[Discount]]),0)</f>
        <v>454</v>
      </c>
      <c r="L246">
        <f>Table3[[#This Row],[Revenue-Bef]]-Table3[[#This Row],[Revenue-Aft]]</f>
        <v>391</v>
      </c>
    </row>
    <row r="247" spans="1:12" x14ac:dyDescent="0.3">
      <c r="A247" t="s">
        <v>374</v>
      </c>
      <c r="B247" t="s">
        <v>156</v>
      </c>
      <c r="C247" s="1">
        <v>44761</v>
      </c>
      <c r="D247" t="s">
        <v>165</v>
      </c>
      <c r="E247" t="s">
        <v>171</v>
      </c>
      <c r="F247">
        <v>250</v>
      </c>
      <c r="G247" t="s">
        <v>103</v>
      </c>
      <c r="H247" s="2">
        <v>1</v>
      </c>
      <c r="I247" s="3">
        <v>5.3530222562513607E-2</v>
      </c>
      <c r="J247">
        <f>Table3[[#This Row],[Price of One Product]]*Table3[[#This Row],[No of Products in one Sale]]</f>
        <v>250</v>
      </c>
      <c r="K247">
        <f>ROUND(Table3[[#This Row],[Revenue-Bef]]-(Table3[[#This Row],[Revenue-Bef]]*Table3[[#This Row],[Discount]]),0)</f>
        <v>237</v>
      </c>
      <c r="L247">
        <f>Table3[[#This Row],[Revenue-Bef]]-Table3[[#This Row],[Revenue-Aft]]</f>
        <v>13</v>
      </c>
    </row>
    <row r="248" spans="1:12" x14ac:dyDescent="0.3">
      <c r="A248" t="s">
        <v>375</v>
      </c>
      <c r="B248" t="s">
        <v>157</v>
      </c>
      <c r="C248" s="1">
        <v>44735</v>
      </c>
      <c r="D248" t="s">
        <v>166</v>
      </c>
      <c r="E248" t="s">
        <v>171</v>
      </c>
      <c r="F248">
        <v>130</v>
      </c>
      <c r="G248" t="s">
        <v>104</v>
      </c>
      <c r="H248" s="2">
        <v>2</v>
      </c>
      <c r="I248" s="3">
        <v>0.10135414856508229</v>
      </c>
      <c r="J248">
        <f>Table3[[#This Row],[Price of One Product]]*Table3[[#This Row],[No of Products in one Sale]]</f>
        <v>260</v>
      </c>
      <c r="K248">
        <f>ROUND(Table3[[#This Row],[Revenue-Bef]]-(Table3[[#This Row],[Revenue-Bef]]*Table3[[#This Row],[Discount]]),0)</f>
        <v>234</v>
      </c>
      <c r="L248">
        <f>Table3[[#This Row],[Revenue-Bef]]-Table3[[#This Row],[Revenue-Aft]]</f>
        <v>26</v>
      </c>
    </row>
    <row r="249" spans="1:12" x14ac:dyDescent="0.3">
      <c r="A249" t="s">
        <v>376</v>
      </c>
      <c r="B249" t="s">
        <v>158</v>
      </c>
      <c r="C249" s="1">
        <v>44753</v>
      </c>
      <c r="D249" t="s">
        <v>167</v>
      </c>
      <c r="E249" t="s">
        <v>171</v>
      </c>
      <c r="F249">
        <v>60</v>
      </c>
      <c r="G249" t="s">
        <v>105</v>
      </c>
      <c r="H249" s="2">
        <v>10</v>
      </c>
      <c r="I249" s="3">
        <v>0.15413196820236597</v>
      </c>
      <c r="J249">
        <f>Table3[[#This Row],[Price of One Product]]*Table3[[#This Row],[No of Products in one Sale]]</f>
        <v>600</v>
      </c>
      <c r="K249">
        <f>ROUND(Table3[[#This Row],[Revenue-Bef]]-(Table3[[#This Row],[Revenue-Bef]]*Table3[[#This Row],[Discount]]),0)</f>
        <v>508</v>
      </c>
      <c r="L249">
        <f>Table3[[#This Row],[Revenue-Bef]]-Table3[[#This Row],[Revenue-Aft]]</f>
        <v>92</v>
      </c>
    </row>
    <row r="250" spans="1:12" x14ac:dyDescent="0.3">
      <c r="A250" t="s">
        <v>377</v>
      </c>
      <c r="B250" t="s">
        <v>159</v>
      </c>
      <c r="C250" s="1">
        <v>44732</v>
      </c>
      <c r="D250" t="s">
        <v>168</v>
      </c>
      <c r="E250" t="s">
        <v>171</v>
      </c>
      <c r="F250">
        <v>95</v>
      </c>
      <c r="G250" t="s">
        <v>103</v>
      </c>
      <c r="H250" s="2">
        <v>4</v>
      </c>
      <c r="I250" s="3">
        <v>0.99147229272651061</v>
      </c>
      <c r="J250">
        <f>Table3[[#This Row],[Price of One Product]]*Table3[[#This Row],[No of Products in one Sale]]</f>
        <v>380</v>
      </c>
      <c r="K250">
        <f>ROUND(Table3[[#This Row],[Revenue-Bef]]-(Table3[[#This Row],[Revenue-Bef]]*Table3[[#This Row],[Discount]]),0)</f>
        <v>3</v>
      </c>
      <c r="L250">
        <f>Table3[[#This Row],[Revenue-Bef]]-Table3[[#This Row],[Revenue-Aft]]</f>
        <v>377</v>
      </c>
    </row>
    <row r="251" spans="1:12" x14ac:dyDescent="0.3">
      <c r="A251" t="s">
        <v>378</v>
      </c>
      <c r="B251" t="s">
        <v>154</v>
      </c>
      <c r="C251" s="1">
        <v>44748</v>
      </c>
      <c r="D251" t="s">
        <v>163</v>
      </c>
      <c r="E251" t="s">
        <v>171</v>
      </c>
      <c r="F251">
        <v>72</v>
      </c>
      <c r="G251" t="s">
        <v>104</v>
      </c>
      <c r="H251" s="2">
        <v>4</v>
      </c>
      <c r="I251" s="3">
        <v>0.26792541838229555</v>
      </c>
      <c r="J251">
        <f>Table3[[#This Row],[Price of One Product]]*Table3[[#This Row],[No of Products in one Sale]]</f>
        <v>288</v>
      </c>
      <c r="K251">
        <f>ROUND(Table3[[#This Row],[Revenue-Bef]]-(Table3[[#This Row],[Revenue-Bef]]*Table3[[#This Row],[Discount]]),0)</f>
        <v>211</v>
      </c>
      <c r="L251">
        <f>Table3[[#This Row],[Revenue-Bef]]-Table3[[#This Row],[Revenue-Aft]]</f>
        <v>77</v>
      </c>
    </row>
    <row r="252" spans="1:12" x14ac:dyDescent="0.3">
      <c r="A252" t="s">
        <v>379</v>
      </c>
      <c r="B252" t="s">
        <v>155</v>
      </c>
      <c r="C252" s="1">
        <v>44731</v>
      </c>
      <c r="D252" t="s">
        <v>164</v>
      </c>
      <c r="E252" t="s">
        <v>171</v>
      </c>
      <c r="F252">
        <v>65</v>
      </c>
      <c r="G252" t="s">
        <v>105</v>
      </c>
      <c r="H252" s="2">
        <v>7</v>
      </c>
      <c r="I252" s="3">
        <v>0.67400237007588726</v>
      </c>
      <c r="J252">
        <f>Table3[[#This Row],[Price of One Product]]*Table3[[#This Row],[No of Products in one Sale]]</f>
        <v>455</v>
      </c>
      <c r="K252">
        <f>ROUND(Table3[[#This Row],[Revenue-Bef]]-(Table3[[#This Row],[Revenue-Bef]]*Table3[[#This Row],[Discount]]),0)</f>
        <v>148</v>
      </c>
      <c r="L252">
        <f>Table3[[#This Row],[Revenue-Bef]]-Table3[[#This Row],[Revenue-Aft]]</f>
        <v>307</v>
      </c>
    </row>
    <row r="253" spans="1:12" x14ac:dyDescent="0.3">
      <c r="A253" t="s">
        <v>380</v>
      </c>
      <c r="B253" t="s">
        <v>156</v>
      </c>
      <c r="C253" s="1">
        <v>44725</v>
      </c>
      <c r="D253" t="s">
        <v>165</v>
      </c>
      <c r="E253" t="s">
        <v>170</v>
      </c>
      <c r="F253">
        <v>250</v>
      </c>
      <c r="G253" t="s">
        <v>103</v>
      </c>
      <c r="H253" s="2">
        <v>2</v>
      </c>
      <c r="I253" s="3">
        <v>0.10779012567415547</v>
      </c>
      <c r="J253">
        <f>Table3[[#This Row],[Price of One Product]]*Table3[[#This Row],[No of Products in one Sale]]</f>
        <v>500</v>
      </c>
      <c r="K253">
        <f>ROUND(Table3[[#This Row],[Revenue-Bef]]-(Table3[[#This Row],[Revenue-Bef]]*Table3[[#This Row],[Discount]]),0)</f>
        <v>446</v>
      </c>
      <c r="L253">
        <f>Table3[[#This Row],[Revenue-Bef]]-Table3[[#This Row],[Revenue-Aft]]</f>
        <v>54</v>
      </c>
    </row>
    <row r="254" spans="1:12" x14ac:dyDescent="0.3">
      <c r="A254" t="s">
        <v>381</v>
      </c>
      <c r="B254" t="s">
        <v>157</v>
      </c>
      <c r="C254" s="1">
        <v>44753</v>
      </c>
      <c r="D254" t="s">
        <v>166</v>
      </c>
      <c r="E254" t="s">
        <v>170</v>
      </c>
      <c r="F254">
        <v>130</v>
      </c>
      <c r="G254" t="s">
        <v>104</v>
      </c>
      <c r="H254" s="2">
        <v>4</v>
      </c>
      <c r="I254" s="3">
        <v>6.5825812137458972E-2</v>
      </c>
      <c r="J254">
        <f>Table3[[#This Row],[Price of One Product]]*Table3[[#This Row],[No of Products in one Sale]]</f>
        <v>520</v>
      </c>
      <c r="K254">
        <f>ROUND(Table3[[#This Row],[Revenue-Bef]]-(Table3[[#This Row],[Revenue-Bef]]*Table3[[#This Row],[Discount]]),0)</f>
        <v>486</v>
      </c>
      <c r="L254">
        <f>Table3[[#This Row],[Revenue-Bef]]-Table3[[#This Row],[Revenue-Aft]]</f>
        <v>34</v>
      </c>
    </row>
    <row r="255" spans="1:12" x14ac:dyDescent="0.3">
      <c r="A255" t="s">
        <v>382</v>
      </c>
      <c r="B255" t="s">
        <v>154</v>
      </c>
      <c r="C255" s="1">
        <v>44738</v>
      </c>
      <c r="D255" t="s">
        <v>163</v>
      </c>
      <c r="E255" t="s">
        <v>170</v>
      </c>
      <c r="F255">
        <v>72</v>
      </c>
      <c r="G255" t="s">
        <v>105</v>
      </c>
      <c r="H255" s="2">
        <v>11</v>
      </c>
      <c r="I255" s="3">
        <v>0.36167362480508147</v>
      </c>
      <c r="J255">
        <f>Table3[[#This Row],[Price of One Product]]*Table3[[#This Row],[No of Products in one Sale]]</f>
        <v>792</v>
      </c>
      <c r="K255">
        <f>ROUND(Table3[[#This Row],[Revenue-Bef]]-(Table3[[#This Row],[Revenue-Bef]]*Table3[[#This Row],[Discount]]),0)</f>
        <v>506</v>
      </c>
      <c r="L255">
        <f>Table3[[#This Row],[Revenue-Bef]]-Table3[[#This Row],[Revenue-Aft]]</f>
        <v>286</v>
      </c>
    </row>
    <row r="256" spans="1:12" x14ac:dyDescent="0.3">
      <c r="A256" t="s">
        <v>383</v>
      </c>
      <c r="B256" t="s">
        <v>155</v>
      </c>
      <c r="C256" s="1">
        <v>44762</v>
      </c>
      <c r="D256" t="s">
        <v>164</v>
      </c>
      <c r="E256" t="s">
        <v>171</v>
      </c>
      <c r="F256">
        <v>65</v>
      </c>
      <c r="G256" t="s">
        <v>103</v>
      </c>
      <c r="H256" s="2">
        <v>9</v>
      </c>
      <c r="I256" s="3">
        <v>0.15611277710708626</v>
      </c>
      <c r="J256">
        <f>Table3[[#This Row],[Price of One Product]]*Table3[[#This Row],[No of Products in one Sale]]</f>
        <v>585</v>
      </c>
      <c r="K256">
        <f>ROUND(Table3[[#This Row],[Revenue-Bef]]-(Table3[[#This Row],[Revenue-Bef]]*Table3[[#This Row],[Discount]]),0)</f>
        <v>494</v>
      </c>
      <c r="L256">
        <f>Table3[[#This Row],[Revenue-Bef]]-Table3[[#This Row],[Revenue-Aft]]</f>
        <v>91</v>
      </c>
    </row>
    <row r="257" spans="1:12" x14ac:dyDescent="0.3">
      <c r="A257" t="s">
        <v>384</v>
      </c>
      <c r="B257" t="s">
        <v>156</v>
      </c>
      <c r="C257" s="1">
        <v>44756</v>
      </c>
      <c r="D257" t="s">
        <v>165</v>
      </c>
      <c r="E257" t="s">
        <v>171</v>
      </c>
      <c r="F257">
        <v>250</v>
      </c>
      <c r="G257" t="s">
        <v>104</v>
      </c>
      <c r="H257" s="2">
        <v>2</v>
      </c>
      <c r="I257" s="3">
        <v>0.11892962947938523</v>
      </c>
      <c r="J257">
        <f>Table3[[#This Row],[Price of One Product]]*Table3[[#This Row],[No of Products in one Sale]]</f>
        <v>500</v>
      </c>
      <c r="K257">
        <f>ROUND(Table3[[#This Row],[Revenue-Bef]]-(Table3[[#This Row],[Revenue-Bef]]*Table3[[#This Row],[Discount]]),0)</f>
        <v>441</v>
      </c>
      <c r="L257">
        <f>Table3[[#This Row],[Revenue-Bef]]-Table3[[#This Row],[Revenue-Aft]]</f>
        <v>59</v>
      </c>
    </row>
    <row r="258" spans="1:12" x14ac:dyDescent="0.3">
      <c r="A258" t="s">
        <v>385</v>
      </c>
      <c r="B258" t="s">
        <v>157</v>
      </c>
      <c r="C258" s="1">
        <v>44744</v>
      </c>
      <c r="D258" t="s">
        <v>166</v>
      </c>
      <c r="E258" t="s">
        <v>171</v>
      </c>
      <c r="F258">
        <v>130</v>
      </c>
      <c r="G258" t="s">
        <v>105</v>
      </c>
      <c r="H258" s="2">
        <v>5</v>
      </c>
      <c r="I258" s="3">
        <v>0.94178498482348294</v>
      </c>
      <c r="J258">
        <f>Table3[[#This Row],[Price of One Product]]*Table3[[#This Row],[No of Products in one Sale]]</f>
        <v>650</v>
      </c>
      <c r="K258">
        <f>ROUND(Table3[[#This Row],[Revenue-Bef]]-(Table3[[#This Row],[Revenue-Bef]]*Table3[[#This Row],[Discount]]),0)</f>
        <v>38</v>
      </c>
      <c r="L258">
        <f>Table3[[#This Row],[Revenue-Bef]]-Table3[[#This Row],[Revenue-Aft]]</f>
        <v>612</v>
      </c>
    </row>
    <row r="259" spans="1:12" x14ac:dyDescent="0.3">
      <c r="A259" t="s">
        <v>386</v>
      </c>
      <c r="B259" t="s">
        <v>158</v>
      </c>
      <c r="C259" s="1">
        <v>44753</v>
      </c>
      <c r="D259" t="s">
        <v>167</v>
      </c>
      <c r="E259" t="s">
        <v>171</v>
      </c>
      <c r="F259">
        <v>60</v>
      </c>
      <c r="G259" t="s">
        <v>103</v>
      </c>
      <c r="H259" s="2">
        <v>5</v>
      </c>
      <c r="I259" s="3">
        <v>0.82224390590219021</v>
      </c>
      <c r="J259">
        <f>Table3[[#This Row],[Price of One Product]]*Table3[[#This Row],[No of Products in one Sale]]</f>
        <v>300</v>
      </c>
      <c r="K259">
        <f>ROUND(Table3[[#This Row],[Revenue-Bef]]-(Table3[[#This Row],[Revenue-Bef]]*Table3[[#This Row],[Discount]]),0)</f>
        <v>53</v>
      </c>
      <c r="L259">
        <f>Table3[[#This Row],[Revenue-Bef]]-Table3[[#This Row],[Revenue-Aft]]</f>
        <v>247</v>
      </c>
    </row>
    <row r="260" spans="1:12" x14ac:dyDescent="0.3">
      <c r="A260" t="s">
        <v>387</v>
      </c>
      <c r="B260" t="s">
        <v>154</v>
      </c>
      <c r="C260" s="1">
        <v>44762</v>
      </c>
      <c r="D260" t="s">
        <v>163</v>
      </c>
      <c r="E260" t="s">
        <v>171</v>
      </c>
      <c r="F260">
        <v>72</v>
      </c>
      <c r="G260" t="s">
        <v>104</v>
      </c>
      <c r="H260" s="2">
        <v>10</v>
      </c>
      <c r="I260" s="3">
        <v>1.5473035826796155E-2</v>
      </c>
      <c r="J260">
        <f>Table3[[#This Row],[Price of One Product]]*Table3[[#This Row],[No of Products in one Sale]]</f>
        <v>720</v>
      </c>
      <c r="K260">
        <f>ROUND(Table3[[#This Row],[Revenue-Bef]]-(Table3[[#This Row],[Revenue-Bef]]*Table3[[#This Row],[Discount]]),0)</f>
        <v>709</v>
      </c>
      <c r="L260">
        <f>Table3[[#This Row],[Revenue-Bef]]-Table3[[#This Row],[Revenue-Aft]]</f>
        <v>11</v>
      </c>
    </row>
    <row r="261" spans="1:12" x14ac:dyDescent="0.3">
      <c r="A261" t="s">
        <v>388</v>
      </c>
      <c r="B261" t="s">
        <v>155</v>
      </c>
      <c r="C261" s="1">
        <v>44740</v>
      </c>
      <c r="D261" t="s">
        <v>164</v>
      </c>
      <c r="E261" t="s">
        <v>171</v>
      </c>
      <c r="F261">
        <v>65</v>
      </c>
      <c r="G261" t="s">
        <v>105</v>
      </c>
      <c r="H261" s="2">
        <v>3</v>
      </c>
      <c r="I261" s="3">
        <v>0.57002189482885535</v>
      </c>
      <c r="J261">
        <f>Table3[[#This Row],[Price of One Product]]*Table3[[#This Row],[No of Products in one Sale]]</f>
        <v>195</v>
      </c>
      <c r="K261">
        <f>ROUND(Table3[[#This Row],[Revenue-Bef]]-(Table3[[#This Row],[Revenue-Bef]]*Table3[[#This Row],[Discount]]),0)</f>
        <v>84</v>
      </c>
      <c r="L261">
        <f>Table3[[#This Row],[Revenue-Bef]]-Table3[[#This Row],[Revenue-Aft]]</f>
        <v>111</v>
      </c>
    </row>
    <row r="262" spans="1:12" x14ac:dyDescent="0.3">
      <c r="A262" t="s">
        <v>389</v>
      </c>
      <c r="B262" t="s">
        <v>156</v>
      </c>
      <c r="C262" s="1">
        <v>44729</v>
      </c>
      <c r="D262" t="s">
        <v>165</v>
      </c>
      <c r="E262" t="s">
        <v>170</v>
      </c>
      <c r="F262">
        <v>250</v>
      </c>
      <c r="G262" t="s">
        <v>103</v>
      </c>
      <c r="H262" s="2">
        <v>3</v>
      </c>
      <c r="I262" s="3">
        <v>0.22169123462523532</v>
      </c>
      <c r="J262">
        <f>Table3[[#This Row],[Price of One Product]]*Table3[[#This Row],[No of Products in one Sale]]</f>
        <v>750</v>
      </c>
      <c r="K262">
        <f>ROUND(Table3[[#This Row],[Revenue-Bef]]-(Table3[[#This Row],[Revenue-Bef]]*Table3[[#This Row],[Discount]]),0)</f>
        <v>584</v>
      </c>
      <c r="L262">
        <f>Table3[[#This Row],[Revenue-Bef]]-Table3[[#This Row],[Revenue-Aft]]</f>
        <v>166</v>
      </c>
    </row>
    <row r="263" spans="1:12" x14ac:dyDescent="0.3">
      <c r="A263" t="s">
        <v>390</v>
      </c>
      <c r="B263" t="s">
        <v>157</v>
      </c>
      <c r="C263" s="1">
        <v>44727</v>
      </c>
      <c r="D263" t="s">
        <v>166</v>
      </c>
      <c r="E263" t="s">
        <v>171</v>
      </c>
      <c r="F263">
        <v>130</v>
      </c>
      <c r="G263" t="s">
        <v>104</v>
      </c>
      <c r="H263" s="2">
        <v>6</v>
      </c>
      <c r="I263" s="3">
        <v>0.16327712663351335</v>
      </c>
      <c r="J263">
        <f>Table3[[#This Row],[Price of One Product]]*Table3[[#This Row],[No of Products in one Sale]]</f>
        <v>780</v>
      </c>
      <c r="K263">
        <f>ROUND(Table3[[#This Row],[Revenue-Bef]]-(Table3[[#This Row],[Revenue-Bef]]*Table3[[#This Row],[Discount]]),0)</f>
        <v>653</v>
      </c>
      <c r="L263">
        <f>Table3[[#This Row],[Revenue-Bef]]-Table3[[#This Row],[Revenue-Aft]]</f>
        <v>127</v>
      </c>
    </row>
    <row r="264" spans="1:12" x14ac:dyDescent="0.3">
      <c r="A264" t="s">
        <v>391</v>
      </c>
      <c r="B264" t="s">
        <v>154</v>
      </c>
      <c r="C264" s="1">
        <v>44734</v>
      </c>
      <c r="D264" t="s">
        <v>163</v>
      </c>
      <c r="E264" t="s">
        <v>170</v>
      </c>
      <c r="F264">
        <v>72</v>
      </c>
      <c r="G264" t="s">
        <v>105</v>
      </c>
      <c r="H264" s="2">
        <v>9</v>
      </c>
      <c r="I264" s="3">
        <v>0.71431849239690393</v>
      </c>
      <c r="J264">
        <f>Table3[[#This Row],[Price of One Product]]*Table3[[#This Row],[No of Products in one Sale]]</f>
        <v>648</v>
      </c>
      <c r="K264">
        <f>ROUND(Table3[[#This Row],[Revenue-Bef]]-(Table3[[#This Row],[Revenue-Bef]]*Table3[[#This Row],[Discount]]),0)</f>
        <v>185</v>
      </c>
      <c r="L264">
        <f>Table3[[#This Row],[Revenue-Bef]]-Table3[[#This Row],[Revenue-Aft]]</f>
        <v>463</v>
      </c>
    </row>
    <row r="265" spans="1:12" x14ac:dyDescent="0.3">
      <c r="A265" t="s">
        <v>392</v>
      </c>
      <c r="B265" t="s">
        <v>155</v>
      </c>
      <c r="C265" s="1">
        <v>44744</v>
      </c>
      <c r="D265" t="s">
        <v>164</v>
      </c>
      <c r="E265" t="s">
        <v>171</v>
      </c>
      <c r="F265">
        <v>65</v>
      </c>
      <c r="G265" t="s">
        <v>103</v>
      </c>
      <c r="H265" s="2">
        <v>7</v>
      </c>
      <c r="I265" s="3">
        <v>0.58151491016386692</v>
      </c>
      <c r="J265">
        <f>Table3[[#This Row],[Price of One Product]]*Table3[[#This Row],[No of Products in one Sale]]</f>
        <v>455</v>
      </c>
      <c r="K265">
        <f>ROUND(Table3[[#This Row],[Revenue-Bef]]-(Table3[[#This Row],[Revenue-Bef]]*Table3[[#This Row],[Discount]]),0)</f>
        <v>190</v>
      </c>
      <c r="L265">
        <f>Table3[[#This Row],[Revenue-Bef]]-Table3[[#This Row],[Revenue-Aft]]</f>
        <v>265</v>
      </c>
    </row>
    <row r="266" spans="1:12" x14ac:dyDescent="0.3">
      <c r="A266" t="s">
        <v>393</v>
      </c>
      <c r="B266" t="s">
        <v>156</v>
      </c>
      <c r="C266" s="1">
        <v>44737</v>
      </c>
      <c r="D266" t="s">
        <v>165</v>
      </c>
      <c r="E266" t="s">
        <v>170</v>
      </c>
      <c r="F266">
        <v>250</v>
      </c>
      <c r="G266" t="s">
        <v>104</v>
      </c>
      <c r="H266" s="2">
        <v>1</v>
      </c>
      <c r="I266" s="3">
        <v>0.94025500085845537</v>
      </c>
      <c r="J266">
        <f>Table3[[#This Row],[Price of One Product]]*Table3[[#This Row],[No of Products in one Sale]]</f>
        <v>250</v>
      </c>
      <c r="K266">
        <f>ROUND(Table3[[#This Row],[Revenue-Bef]]-(Table3[[#This Row],[Revenue-Bef]]*Table3[[#This Row],[Discount]]),0)</f>
        <v>15</v>
      </c>
      <c r="L266">
        <f>Table3[[#This Row],[Revenue-Bef]]-Table3[[#This Row],[Revenue-Aft]]</f>
        <v>235</v>
      </c>
    </row>
    <row r="267" spans="1:12" x14ac:dyDescent="0.3">
      <c r="A267" t="s">
        <v>394</v>
      </c>
      <c r="B267" t="s">
        <v>157</v>
      </c>
      <c r="C267" s="1">
        <v>44752</v>
      </c>
      <c r="D267" t="s">
        <v>166</v>
      </c>
      <c r="E267" t="s">
        <v>171</v>
      </c>
      <c r="F267">
        <v>130</v>
      </c>
      <c r="G267" t="s">
        <v>105</v>
      </c>
      <c r="H267" s="2">
        <v>3</v>
      </c>
      <c r="I267" s="3">
        <v>0.85696007733376245</v>
      </c>
      <c r="J267">
        <f>Table3[[#This Row],[Price of One Product]]*Table3[[#This Row],[No of Products in one Sale]]</f>
        <v>390</v>
      </c>
      <c r="K267">
        <f>ROUND(Table3[[#This Row],[Revenue-Bef]]-(Table3[[#This Row],[Revenue-Bef]]*Table3[[#This Row],[Discount]]),0)</f>
        <v>56</v>
      </c>
      <c r="L267">
        <f>Table3[[#This Row],[Revenue-Bef]]-Table3[[#This Row],[Revenue-Aft]]</f>
        <v>334</v>
      </c>
    </row>
    <row r="268" spans="1:12" x14ac:dyDescent="0.3">
      <c r="A268" t="s">
        <v>395</v>
      </c>
      <c r="B268" t="s">
        <v>158</v>
      </c>
      <c r="C268" s="1">
        <v>44736</v>
      </c>
      <c r="D268" t="s">
        <v>167</v>
      </c>
      <c r="E268" t="s">
        <v>170</v>
      </c>
      <c r="F268">
        <v>60</v>
      </c>
      <c r="G268" t="s">
        <v>103</v>
      </c>
      <c r="H268" s="2">
        <v>6</v>
      </c>
      <c r="I268" s="3">
        <v>0.73704670632037661</v>
      </c>
      <c r="J268">
        <f>Table3[[#This Row],[Price of One Product]]*Table3[[#This Row],[No of Products in one Sale]]</f>
        <v>360</v>
      </c>
      <c r="K268">
        <f>ROUND(Table3[[#This Row],[Revenue-Bef]]-(Table3[[#This Row],[Revenue-Bef]]*Table3[[#This Row],[Discount]]),0)</f>
        <v>95</v>
      </c>
      <c r="L268">
        <f>Table3[[#This Row],[Revenue-Bef]]-Table3[[#This Row],[Revenue-Aft]]</f>
        <v>265</v>
      </c>
    </row>
    <row r="269" spans="1:12" x14ac:dyDescent="0.3">
      <c r="A269" t="s">
        <v>396</v>
      </c>
      <c r="B269" t="s">
        <v>159</v>
      </c>
      <c r="C269" s="1">
        <v>44752</v>
      </c>
      <c r="D269" t="s">
        <v>168</v>
      </c>
      <c r="E269" t="s">
        <v>171</v>
      </c>
      <c r="F269">
        <v>95</v>
      </c>
      <c r="G269" t="s">
        <v>104</v>
      </c>
      <c r="H269" s="2">
        <v>5</v>
      </c>
      <c r="I269" s="3">
        <v>0.99556674564351355</v>
      </c>
      <c r="J269">
        <f>Table3[[#This Row],[Price of One Product]]*Table3[[#This Row],[No of Products in one Sale]]</f>
        <v>475</v>
      </c>
      <c r="K269">
        <f>ROUND(Table3[[#This Row],[Revenue-Bef]]-(Table3[[#This Row],[Revenue-Bef]]*Table3[[#This Row],[Discount]]),0)</f>
        <v>2</v>
      </c>
      <c r="L269">
        <f>Table3[[#This Row],[Revenue-Bef]]-Table3[[#This Row],[Revenue-Aft]]</f>
        <v>473</v>
      </c>
    </row>
    <row r="270" spans="1:12" x14ac:dyDescent="0.3">
      <c r="A270" t="s">
        <v>397</v>
      </c>
      <c r="B270" t="s">
        <v>154</v>
      </c>
      <c r="C270" s="1">
        <v>44759</v>
      </c>
      <c r="D270" t="s">
        <v>163</v>
      </c>
      <c r="E270" t="s">
        <v>170</v>
      </c>
      <c r="F270">
        <v>72</v>
      </c>
      <c r="G270" t="s">
        <v>105</v>
      </c>
      <c r="H270" s="2">
        <v>8</v>
      </c>
      <c r="I270" s="3">
        <v>0.82336237784945987</v>
      </c>
      <c r="J270">
        <f>Table3[[#This Row],[Price of One Product]]*Table3[[#This Row],[No of Products in one Sale]]</f>
        <v>576</v>
      </c>
      <c r="K270">
        <f>ROUND(Table3[[#This Row],[Revenue-Bef]]-(Table3[[#This Row],[Revenue-Bef]]*Table3[[#This Row],[Discount]]),0)</f>
        <v>102</v>
      </c>
      <c r="L270">
        <f>Table3[[#This Row],[Revenue-Bef]]-Table3[[#This Row],[Revenue-Aft]]</f>
        <v>474</v>
      </c>
    </row>
    <row r="271" spans="1:12" x14ac:dyDescent="0.3">
      <c r="A271" t="s">
        <v>398</v>
      </c>
      <c r="B271" t="s">
        <v>155</v>
      </c>
      <c r="C271" s="1">
        <v>44763</v>
      </c>
      <c r="D271" t="s">
        <v>164</v>
      </c>
      <c r="E271" t="s">
        <v>171</v>
      </c>
      <c r="F271">
        <v>65</v>
      </c>
      <c r="G271" t="s">
        <v>103</v>
      </c>
      <c r="H271" s="2">
        <v>13</v>
      </c>
      <c r="I271" s="3">
        <v>0.21429857063805535</v>
      </c>
      <c r="J271">
        <f>Table3[[#This Row],[Price of One Product]]*Table3[[#This Row],[No of Products in one Sale]]</f>
        <v>845</v>
      </c>
      <c r="K271">
        <f>ROUND(Table3[[#This Row],[Revenue-Bef]]-(Table3[[#This Row],[Revenue-Bef]]*Table3[[#This Row],[Discount]]),0)</f>
        <v>664</v>
      </c>
      <c r="L271">
        <f>Table3[[#This Row],[Revenue-Bef]]-Table3[[#This Row],[Revenue-Aft]]</f>
        <v>181</v>
      </c>
    </row>
    <row r="272" spans="1:12" x14ac:dyDescent="0.3">
      <c r="A272" t="s">
        <v>399</v>
      </c>
      <c r="B272" t="s">
        <v>156</v>
      </c>
      <c r="C272" s="1">
        <v>44763</v>
      </c>
      <c r="D272" t="s">
        <v>165</v>
      </c>
      <c r="E272" t="s">
        <v>170</v>
      </c>
      <c r="F272">
        <v>250</v>
      </c>
      <c r="G272" t="s">
        <v>104</v>
      </c>
      <c r="H272" s="2">
        <v>2</v>
      </c>
      <c r="I272" s="3">
        <v>0.9858246368711242</v>
      </c>
      <c r="J272">
        <f>Table3[[#This Row],[Price of One Product]]*Table3[[#This Row],[No of Products in one Sale]]</f>
        <v>500</v>
      </c>
      <c r="K272">
        <f>ROUND(Table3[[#This Row],[Revenue-Bef]]-(Table3[[#This Row],[Revenue-Bef]]*Table3[[#This Row],[Discount]]),0)</f>
        <v>7</v>
      </c>
      <c r="L272">
        <f>Table3[[#This Row],[Revenue-Bef]]-Table3[[#This Row],[Revenue-Aft]]</f>
        <v>493</v>
      </c>
    </row>
    <row r="273" spans="1:12" x14ac:dyDescent="0.3">
      <c r="A273" t="s">
        <v>400</v>
      </c>
      <c r="B273" t="s">
        <v>157</v>
      </c>
      <c r="C273" s="1">
        <v>44750</v>
      </c>
      <c r="D273" t="s">
        <v>166</v>
      </c>
      <c r="E273" t="s">
        <v>171</v>
      </c>
      <c r="F273">
        <v>130</v>
      </c>
      <c r="G273" t="s">
        <v>105</v>
      </c>
      <c r="H273" s="2">
        <v>6</v>
      </c>
      <c r="I273" s="3">
        <v>2.0787857004193944E-2</v>
      </c>
      <c r="J273">
        <f>Table3[[#This Row],[Price of One Product]]*Table3[[#This Row],[No of Products in one Sale]]</f>
        <v>780</v>
      </c>
      <c r="K273">
        <f>ROUND(Table3[[#This Row],[Revenue-Bef]]-(Table3[[#This Row],[Revenue-Bef]]*Table3[[#This Row],[Discount]]),0)</f>
        <v>764</v>
      </c>
      <c r="L273">
        <f>Table3[[#This Row],[Revenue-Bef]]-Table3[[#This Row],[Revenue-Aft]]</f>
        <v>16</v>
      </c>
    </row>
    <row r="274" spans="1:12" x14ac:dyDescent="0.3">
      <c r="A274" t="s">
        <v>401</v>
      </c>
      <c r="B274" t="s">
        <v>154</v>
      </c>
      <c r="C274" s="1">
        <v>44751</v>
      </c>
      <c r="D274" t="s">
        <v>163</v>
      </c>
      <c r="E274" t="s">
        <v>170</v>
      </c>
      <c r="F274">
        <v>72</v>
      </c>
      <c r="G274" t="s">
        <v>103</v>
      </c>
      <c r="H274" s="2">
        <v>8</v>
      </c>
      <c r="I274" s="3">
        <v>0.4043041551106823</v>
      </c>
      <c r="J274">
        <f>Table3[[#This Row],[Price of One Product]]*Table3[[#This Row],[No of Products in one Sale]]</f>
        <v>576</v>
      </c>
      <c r="K274">
        <f>ROUND(Table3[[#This Row],[Revenue-Bef]]-(Table3[[#This Row],[Revenue-Bef]]*Table3[[#This Row],[Discount]]),0)</f>
        <v>343</v>
      </c>
      <c r="L274">
        <f>Table3[[#This Row],[Revenue-Bef]]-Table3[[#This Row],[Revenue-Aft]]</f>
        <v>233</v>
      </c>
    </row>
    <row r="275" spans="1:12" x14ac:dyDescent="0.3">
      <c r="A275" t="s">
        <v>402</v>
      </c>
      <c r="B275" t="s">
        <v>155</v>
      </c>
      <c r="C275" s="1">
        <v>44736</v>
      </c>
      <c r="D275" t="s">
        <v>164</v>
      </c>
      <c r="E275" t="s">
        <v>171</v>
      </c>
      <c r="F275">
        <v>65</v>
      </c>
      <c r="G275" t="s">
        <v>104</v>
      </c>
      <c r="H275" s="2">
        <v>6</v>
      </c>
      <c r="I275" s="3">
        <v>0.86228936216370378</v>
      </c>
      <c r="J275">
        <f>Table3[[#This Row],[Price of One Product]]*Table3[[#This Row],[No of Products in one Sale]]</f>
        <v>390</v>
      </c>
      <c r="K275">
        <f>ROUND(Table3[[#This Row],[Revenue-Bef]]-(Table3[[#This Row],[Revenue-Bef]]*Table3[[#This Row],[Discount]]),0)</f>
        <v>54</v>
      </c>
      <c r="L275">
        <f>Table3[[#This Row],[Revenue-Bef]]-Table3[[#This Row],[Revenue-Aft]]</f>
        <v>336</v>
      </c>
    </row>
    <row r="276" spans="1:12" x14ac:dyDescent="0.3">
      <c r="A276" t="s">
        <v>403</v>
      </c>
      <c r="B276" t="s">
        <v>156</v>
      </c>
      <c r="C276" s="1">
        <v>44737</v>
      </c>
      <c r="D276" t="s">
        <v>165</v>
      </c>
      <c r="E276" t="s">
        <v>170</v>
      </c>
      <c r="F276">
        <v>250</v>
      </c>
      <c r="G276" t="s">
        <v>105</v>
      </c>
      <c r="H276" s="2">
        <v>3</v>
      </c>
      <c r="I276" s="3">
        <v>0.20267200262393703</v>
      </c>
      <c r="J276">
        <f>Table3[[#This Row],[Price of One Product]]*Table3[[#This Row],[No of Products in one Sale]]</f>
        <v>750</v>
      </c>
      <c r="K276">
        <f>ROUND(Table3[[#This Row],[Revenue-Bef]]-(Table3[[#This Row],[Revenue-Bef]]*Table3[[#This Row],[Discount]]),0)</f>
        <v>598</v>
      </c>
      <c r="L276">
        <f>Table3[[#This Row],[Revenue-Bef]]-Table3[[#This Row],[Revenue-Aft]]</f>
        <v>152</v>
      </c>
    </row>
    <row r="277" spans="1:12" x14ac:dyDescent="0.3">
      <c r="A277" t="s">
        <v>404</v>
      </c>
      <c r="B277" t="s">
        <v>157</v>
      </c>
      <c r="C277" s="1">
        <v>44744</v>
      </c>
      <c r="D277" t="s">
        <v>163</v>
      </c>
      <c r="E277" t="s">
        <v>171</v>
      </c>
      <c r="F277">
        <v>72</v>
      </c>
      <c r="G277" t="s">
        <v>103</v>
      </c>
      <c r="H277" s="2">
        <v>6</v>
      </c>
      <c r="I277" s="3">
        <v>0.42721330596562979</v>
      </c>
      <c r="J277">
        <f>Table3[[#This Row],[Price of One Product]]*Table3[[#This Row],[No of Products in one Sale]]</f>
        <v>432</v>
      </c>
      <c r="K277">
        <f>ROUND(Table3[[#This Row],[Revenue-Bef]]-(Table3[[#This Row],[Revenue-Bef]]*Table3[[#This Row],[Discount]]),0)</f>
        <v>247</v>
      </c>
      <c r="L277">
        <f>Table3[[#This Row],[Revenue-Bef]]-Table3[[#This Row],[Revenue-Aft]]</f>
        <v>185</v>
      </c>
    </row>
    <row r="278" spans="1:12" x14ac:dyDescent="0.3">
      <c r="A278" t="s">
        <v>405</v>
      </c>
      <c r="B278" t="s">
        <v>154</v>
      </c>
      <c r="C278" s="1">
        <v>44735</v>
      </c>
      <c r="D278" t="s">
        <v>164</v>
      </c>
      <c r="E278" t="s">
        <v>170</v>
      </c>
      <c r="F278">
        <v>65</v>
      </c>
      <c r="G278" t="s">
        <v>103</v>
      </c>
      <c r="H278" s="2">
        <v>13</v>
      </c>
      <c r="I278" s="3">
        <v>0.87108149970897442</v>
      </c>
      <c r="J278">
        <f>Table3[[#This Row],[Price of One Product]]*Table3[[#This Row],[No of Products in one Sale]]</f>
        <v>845</v>
      </c>
      <c r="K278">
        <f>ROUND(Table3[[#This Row],[Revenue-Bef]]-(Table3[[#This Row],[Revenue-Bef]]*Table3[[#This Row],[Discount]]),0)</f>
        <v>109</v>
      </c>
      <c r="L278">
        <f>Table3[[#This Row],[Revenue-Bef]]-Table3[[#This Row],[Revenue-Aft]]</f>
        <v>736</v>
      </c>
    </row>
    <row r="279" spans="1:12" x14ac:dyDescent="0.3">
      <c r="A279" t="s">
        <v>406</v>
      </c>
      <c r="B279" t="s">
        <v>155</v>
      </c>
      <c r="C279" s="1">
        <v>44751</v>
      </c>
      <c r="D279" t="s">
        <v>165</v>
      </c>
      <c r="E279" t="s">
        <v>171</v>
      </c>
      <c r="F279">
        <v>250</v>
      </c>
      <c r="G279" t="s">
        <v>104</v>
      </c>
      <c r="H279" s="2">
        <v>1</v>
      </c>
      <c r="I279" s="3">
        <v>2.6358009716956676E-2</v>
      </c>
      <c r="J279">
        <f>Table3[[#This Row],[Price of One Product]]*Table3[[#This Row],[No of Products in one Sale]]</f>
        <v>250</v>
      </c>
      <c r="K279">
        <f>ROUND(Table3[[#This Row],[Revenue-Bef]]-(Table3[[#This Row],[Revenue-Bef]]*Table3[[#This Row],[Discount]]),0)</f>
        <v>243</v>
      </c>
      <c r="L279">
        <f>Table3[[#This Row],[Revenue-Bef]]-Table3[[#This Row],[Revenue-Aft]]</f>
        <v>7</v>
      </c>
    </row>
    <row r="280" spans="1:12" x14ac:dyDescent="0.3">
      <c r="A280" t="s">
        <v>407</v>
      </c>
      <c r="B280" t="s">
        <v>156</v>
      </c>
      <c r="C280" s="1">
        <v>44726</v>
      </c>
      <c r="D280" t="s">
        <v>166</v>
      </c>
      <c r="E280" t="s">
        <v>171</v>
      </c>
      <c r="F280">
        <v>130</v>
      </c>
      <c r="G280" t="s">
        <v>105</v>
      </c>
      <c r="H280" s="2">
        <v>3</v>
      </c>
      <c r="I280" s="3">
        <v>0.77767785740350603</v>
      </c>
      <c r="J280">
        <f>Table3[[#This Row],[Price of One Product]]*Table3[[#This Row],[No of Products in one Sale]]</f>
        <v>390</v>
      </c>
      <c r="K280">
        <f>ROUND(Table3[[#This Row],[Revenue-Bef]]-(Table3[[#This Row],[Revenue-Bef]]*Table3[[#This Row],[Discount]]),0)</f>
        <v>87</v>
      </c>
      <c r="L280">
        <f>Table3[[#This Row],[Revenue-Bef]]-Table3[[#This Row],[Revenue-Aft]]</f>
        <v>303</v>
      </c>
    </row>
    <row r="281" spans="1:12" x14ac:dyDescent="0.3">
      <c r="A281" t="s">
        <v>408</v>
      </c>
      <c r="B281" t="s">
        <v>157</v>
      </c>
      <c r="C281" s="1">
        <v>44749</v>
      </c>
      <c r="D281" t="s">
        <v>163</v>
      </c>
      <c r="E281" t="s">
        <v>171</v>
      </c>
      <c r="F281">
        <v>72</v>
      </c>
      <c r="G281" t="s">
        <v>103</v>
      </c>
      <c r="H281" s="2">
        <v>3</v>
      </c>
      <c r="I281" s="3">
        <v>0.68682565144107521</v>
      </c>
      <c r="J281">
        <f>Table3[[#This Row],[Price of One Product]]*Table3[[#This Row],[No of Products in one Sale]]</f>
        <v>216</v>
      </c>
      <c r="K281">
        <f>ROUND(Table3[[#This Row],[Revenue-Bef]]-(Table3[[#This Row],[Revenue-Bef]]*Table3[[#This Row],[Discount]]),0)</f>
        <v>68</v>
      </c>
      <c r="L281">
        <f>Table3[[#This Row],[Revenue-Bef]]-Table3[[#This Row],[Revenue-Aft]]</f>
        <v>148</v>
      </c>
    </row>
    <row r="282" spans="1:12" x14ac:dyDescent="0.3">
      <c r="A282" t="s">
        <v>409</v>
      </c>
      <c r="B282" t="s">
        <v>154</v>
      </c>
      <c r="C282" s="1">
        <v>44734</v>
      </c>
      <c r="D282" t="s">
        <v>164</v>
      </c>
      <c r="E282" t="s">
        <v>171</v>
      </c>
      <c r="F282">
        <v>65</v>
      </c>
      <c r="G282" t="s">
        <v>104</v>
      </c>
      <c r="H282" s="2">
        <v>14</v>
      </c>
      <c r="I282" s="3">
        <v>0.58269109940879071</v>
      </c>
      <c r="J282">
        <f>Table3[[#This Row],[Price of One Product]]*Table3[[#This Row],[No of Products in one Sale]]</f>
        <v>910</v>
      </c>
      <c r="K282">
        <f>ROUND(Table3[[#This Row],[Revenue-Bef]]-(Table3[[#This Row],[Revenue-Bef]]*Table3[[#This Row],[Discount]]),0)</f>
        <v>380</v>
      </c>
      <c r="L282">
        <f>Table3[[#This Row],[Revenue-Bef]]-Table3[[#This Row],[Revenue-Aft]]</f>
        <v>530</v>
      </c>
    </row>
    <row r="283" spans="1:12" x14ac:dyDescent="0.3">
      <c r="A283" t="s">
        <v>410</v>
      </c>
      <c r="B283" t="s">
        <v>155</v>
      </c>
      <c r="C283" s="1">
        <v>44726</v>
      </c>
      <c r="D283" t="s">
        <v>165</v>
      </c>
      <c r="E283" t="s">
        <v>171</v>
      </c>
      <c r="F283">
        <v>250</v>
      </c>
      <c r="G283" t="s">
        <v>105</v>
      </c>
      <c r="H283" s="2">
        <v>3</v>
      </c>
      <c r="I283" s="3">
        <v>0.44339908275720785</v>
      </c>
      <c r="J283">
        <f>Table3[[#This Row],[Price of One Product]]*Table3[[#This Row],[No of Products in one Sale]]</f>
        <v>750</v>
      </c>
      <c r="K283">
        <f>ROUND(Table3[[#This Row],[Revenue-Bef]]-(Table3[[#This Row],[Revenue-Bef]]*Table3[[#This Row],[Discount]]),0)</f>
        <v>417</v>
      </c>
      <c r="L283">
        <f>Table3[[#This Row],[Revenue-Bef]]-Table3[[#This Row],[Revenue-Aft]]</f>
        <v>333</v>
      </c>
    </row>
    <row r="284" spans="1:12" x14ac:dyDescent="0.3">
      <c r="A284" t="s">
        <v>411</v>
      </c>
      <c r="B284" t="s">
        <v>156</v>
      </c>
      <c r="C284" s="1">
        <v>44743</v>
      </c>
      <c r="D284" t="s">
        <v>166</v>
      </c>
      <c r="E284" t="s">
        <v>170</v>
      </c>
      <c r="F284">
        <v>130</v>
      </c>
      <c r="G284" t="s">
        <v>103</v>
      </c>
      <c r="H284" s="2">
        <v>3</v>
      </c>
      <c r="I284" s="3">
        <v>0.12575036810320794</v>
      </c>
      <c r="J284">
        <f>Table3[[#This Row],[Price of One Product]]*Table3[[#This Row],[No of Products in one Sale]]</f>
        <v>390</v>
      </c>
      <c r="K284">
        <f>ROUND(Table3[[#This Row],[Revenue-Bef]]-(Table3[[#This Row],[Revenue-Bef]]*Table3[[#This Row],[Discount]]),0)</f>
        <v>341</v>
      </c>
      <c r="L284">
        <f>Table3[[#This Row],[Revenue-Bef]]-Table3[[#This Row],[Revenue-Aft]]</f>
        <v>49</v>
      </c>
    </row>
    <row r="285" spans="1:12" x14ac:dyDescent="0.3">
      <c r="A285" t="s">
        <v>412</v>
      </c>
      <c r="B285" t="s">
        <v>157</v>
      </c>
      <c r="C285" s="1">
        <v>44742</v>
      </c>
      <c r="D285" t="s">
        <v>167</v>
      </c>
      <c r="E285" t="s">
        <v>171</v>
      </c>
      <c r="F285">
        <v>60</v>
      </c>
      <c r="G285" t="s">
        <v>104</v>
      </c>
      <c r="H285" s="2">
        <v>13</v>
      </c>
      <c r="I285" s="3">
        <v>0.58443763111426095</v>
      </c>
      <c r="J285">
        <f>Table3[[#This Row],[Price of One Product]]*Table3[[#This Row],[No of Products in one Sale]]</f>
        <v>780</v>
      </c>
      <c r="K285">
        <f>ROUND(Table3[[#This Row],[Revenue-Bef]]-(Table3[[#This Row],[Revenue-Bef]]*Table3[[#This Row],[Discount]]),0)</f>
        <v>324</v>
      </c>
      <c r="L285">
        <f>Table3[[#This Row],[Revenue-Bef]]-Table3[[#This Row],[Revenue-Aft]]</f>
        <v>456</v>
      </c>
    </row>
    <row r="286" spans="1:12" x14ac:dyDescent="0.3">
      <c r="A286" t="s">
        <v>413</v>
      </c>
      <c r="B286" t="s">
        <v>158</v>
      </c>
      <c r="C286" s="1">
        <v>44747</v>
      </c>
      <c r="D286" t="s">
        <v>163</v>
      </c>
      <c r="E286" t="s">
        <v>170</v>
      </c>
      <c r="F286">
        <v>72</v>
      </c>
      <c r="G286" t="s">
        <v>105</v>
      </c>
      <c r="H286" s="2">
        <v>11</v>
      </c>
      <c r="I286" s="3">
        <v>0.20269838427382159</v>
      </c>
      <c r="J286">
        <f>Table3[[#This Row],[Price of One Product]]*Table3[[#This Row],[No of Products in one Sale]]</f>
        <v>792</v>
      </c>
      <c r="K286">
        <f>ROUND(Table3[[#This Row],[Revenue-Bef]]-(Table3[[#This Row],[Revenue-Bef]]*Table3[[#This Row],[Discount]]),0)</f>
        <v>631</v>
      </c>
      <c r="L286">
        <f>Table3[[#This Row],[Revenue-Bef]]-Table3[[#This Row],[Revenue-Aft]]</f>
        <v>161</v>
      </c>
    </row>
    <row r="287" spans="1:12" x14ac:dyDescent="0.3">
      <c r="A287" t="s">
        <v>414</v>
      </c>
      <c r="B287" t="s">
        <v>154</v>
      </c>
      <c r="C287" s="1">
        <v>44764</v>
      </c>
      <c r="D287" t="s">
        <v>164</v>
      </c>
      <c r="E287" t="s">
        <v>171</v>
      </c>
      <c r="F287">
        <v>65</v>
      </c>
      <c r="G287" t="s">
        <v>103</v>
      </c>
      <c r="H287" s="2">
        <v>5</v>
      </c>
      <c r="I287" s="3">
        <v>0.34588473967990274</v>
      </c>
      <c r="J287">
        <f>Table3[[#This Row],[Price of One Product]]*Table3[[#This Row],[No of Products in one Sale]]</f>
        <v>325</v>
      </c>
      <c r="K287">
        <f>ROUND(Table3[[#This Row],[Revenue-Bef]]-(Table3[[#This Row],[Revenue-Bef]]*Table3[[#This Row],[Discount]]),0)</f>
        <v>213</v>
      </c>
      <c r="L287">
        <f>Table3[[#This Row],[Revenue-Bef]]-Table3[[#This Row],[Revenue-Aft]]</f>
        <v>112</v>
      </c>
    </row>
    <row r="288" spans="1:12" x14ac:dyDescent="0.3">
      <c r="A288" t="s">
        <v>415</v>
      </c>
      <c r="B288" t="s">
        <v>155</v>
      </c>
      <c r="C288" s="1">
        <v>44735</v>
      </c>
      <c r="D288" t="s">
        <v>165</v>
      </c>
      <c r="E288" t="s">
        <v>170</v>
      </c>
      <c r="F288">
        <v>250</v>
      </c>
      <c r="G288" t="s">
        <v>104</v>
      </c>
      <c r="H288" s="2">
        <v>3</v>
      </c>
      <c r="I288" s="3">
        <v>0.44863071332488991</v>
      </c>
      <c r="J288">
        <f>Table3[[#This Row],[Price of One Product]]*Table3[[#This Row],[No of Products in one Sale]]</f>
        <v>750</v>
      </c>
      <c r="K288">
        <f>ROUND(Table3[[#This Row],[Revenue-Bef]]-(Table3[[#This Row],[Revenue-Bef]]*Table3[[#This Row],[Discount]]),0)</f>
        <v>414</v>
      </c>
      <c r="L288">
        <f>Table3[[#This Row],[Revenue-Bef]]-Table3[[#This Row],[Revenue-Aft]]</f>
        <v>336</v>
      </c>
    </row>
    <row r="289" spans="1:12" x14ac:dyDescent="0.3">
      <c r="A289" t="s">
        <v>416</v>
      </c>
      <c r="B289" t="s">
        <v>156</v>
      </c>
      <c r="C289" s="1">
        <v>44737</v>
      </c>
      <c r="D289" t="s">
        <v>166</v>
      </c>
      <c r="E289" t="s">
        <v>171</v>
      </c>
      <c r="F289">
        <v>130</v>
      </c>
      <c r="G289" t="s">
        <v>105</v>
      </c>
      <c r="H289" s="2">
        <v>2</v>
      </c>
      <c r="I289" s="3">
        <v>0.41195662281860623</v>
      </c>
      <c r="J289">
        <f>Table3[[#This Row],[Price of One Product]]*Table3[[#This Row],[No of Products in one Sale]]</f>
        <v>260</v>
      </c>
      <c r="K289">
        <f>ROUND(Table3[[#This Row],[Revenue-Bef]]-(Table3[[#This Row],[Revenue-Bef]]*Table3[[#This Row],[Discount]]),0)</f>
        <v>153</v>
      </c>
      <c r="L289">
        <f>Table3[[#This Row],[Revenue-Bef]]-Table3[[#This Row],[Revenue-Aft]]</f>
        <v>107</v>
      </c>
    </row>
    <row r="290" spans="1:12" x14ac:dyDescent="0.3">
      <c r="A290" t="s">
        <v>417</v>
      </c>
      <c r="B290" t="s">
        <v>157</v>
      </c>
      <c r="C290" s="1">
        <v>44749</v>
      </c>
      <c r="D290" t="s">
        <v>163</v>
      </c>
      <c r="E290" t="s">
        <v>170</v>
      </c>
      <c r="F290">
        <v>72</v>
      </c>
      <c r="G290" t="s">
        <v>103</v>
      </c>
      <c r="H290" s="2">
        <v>10</v>
      </c>
      <c r="I290" s="3">
        <v>0.78611978286567918</v>
      </c>
      <c r="J290">
        <f>Table3[[#This Row],[Price of One Product]]*Table3[[#This Row],[No of Products in one Sale]]</f>
        <v>720</v>
      </c>
      <c r="K290">
        <f>ROUND(Table3[[#This Row],[Revenue-Bef]]-(Table3[[#This Row],[Revenue-Bef]]*Table3[[#This Row],[Discount]]),0)</f>
        <v>154</v>
      </c>
      <c r="L290">
        <f>Table3[[#This Row],[Revenue-Bef]]-Table3[[#This Row],[Revenue-Aft]]</f>
        <v>566</v>
      </c>
    </row>
    <row r="291" spans="1:12" x14ac:dyDescent="0.3">
      <c r="A291" t="s">
        <v>418</v>
      </c>
      <c r="B291" t="s">
        <v>154</v>
      </c>
      <c r="C291" s="1">
        <v>44729</v>
      </c>
      <c r="D291" t="s">
        <v>164</v>
      </c>
      <c r="E291" t="s">
        <v>171</v>
      </c>
      <c r="F291">
        <v>65</v>
      </c>
      <c r="G291" t="s">
        <v>104</v>
      </c>
      <c r="H291" s="2">
        <v>12</v>
      </c>
      <c r="I291" s="3">
        <v>0.82093526112515247</v>
      </c>
      <c r="J291">
        <f>Table3[[#This Row],[Price of One Product]]*Table3[[#This Row],[No of Products in one Sale]]</f>
        <v>780</v>
      </c>
      <c r="K291">
        <f>ROUND(Table3[[#This Row],[Revenue-Bef]]-(Table3[[#This Row],[Revenue-Bef]]*Table3[[#This Row],[Discount]]),0)</f>
        <v>140</v>
      </c>
      <c r="L291">
        <f>Table3[[#This Row],[Revenue-Bef]]-Table3[[#This Row],[Revenue-Aft]]</f>
        <v>640</v>
      </c>
    </row>
    <row r="292" spans="1:12" x14ac:dyDescent="0.3">
      <c r="A292" t="s">
        <v>419</v>
      </c>
      <c r="B292" t="s">
        <v>155</v>
      </c>
      <c r="C292" s="1">
        <v>44738</v>
      </c>
      <c r="D292" t="s">
        <v>165</v>
      </c>
      <c r="E292" t="s">
        <v>170</v>
      </c>
      <c r="F292">
        <v>250</v>
      </c>
      <c r="G292" t="s">
        <v>105</v>
      </c>
      <c r="H292" s="2">
        <v>3</v>
      </c>
      <c r="I292" s="3">
        <v>0.5655055849614361</v>
      </c>
      <c r="J292">
        <f>Table3[[#This Row],[Price of One Product]]*Table3[[#This Row],[No of Products in one Sale]]</f>
        <v>750</v>
      </c>
      <c r="K292">
        <f>ROUND(Table3[[#This Row],[Revenue-Bef]]-(Table3[[#This Row],[Revenue-Bef]]*Table3[[#This Row],[Discount]]),0)</f>
        <v>326</v>
      </c>
      <c r="L292">
        <f>Table3[[#This Row],[Revenue-Bef]]-Table3[[#This Row],[Revenue-Aft]]</f>
        <v>424</v>
      </c>
    </row>
    <row r="293" spans="1:12" x14ac:dyDescent="0.3">
      <c r="A293" t="s">
        <v>420</v>
      </c>
      <c r="B293" t="s">
        <v>156</v>
      </c>
      <c r="C293" s="1">
        <v>44740</v>
      </c>
      <c r="D293" t="s">
        <v>166</v>
      </c>
      <c r="E293" t="s">
        <v>171</v>
      </c>
      <c r="F293">
        <v>130</v>
      </c>
      <c r="G293" t="s">
        <v>103</v>
      </c>
      <c r="H293" s="2">
        <v>4</v>
      </c>
      <c r="I293" s="3">
        <v>0.48001599413027629</v>
      </c>
      <c r="J293">
        <f>Table3[[#This Row],[Price of One Product]]*Table3[[#This Row],[No of Products in one Sale]]</f>
        <v>520</v>
      </c>
      <c r="K293">
        <f>ROUND(Table3[[#This Row],[Revenue-Bef]]-(Table3[[#This Row],[Revenue-Bef]]*Table3[[#This Row],[Discount]]),0)</f>
        <v>270</v>
      </c>
      <c r="L293">
        <f>Table3[[#This Row],[Revenue-Bef]]-Table3[[#This Row],[Revenue-Aft]]</f>
        <v>250</v>
      </c>
    </row>
    <row r="294" spans="1:12" x14ac:dyDescent="0.3">
      <c r="A294" t="s">
        <v>421</v>
      </c>
      <c r="B294" t="s">
        <v>157</v>
      </c>
      <c r="C294" s="1">
        <v>44755</v>
      </c>
      <c r="D294" t="s">
        <v>167</v>
      </c>
      <c r="E294" t="s">
        <v>170</v>
      </c>
      <c r="F294">
        <v>60</v>
      </c>
      <c r="G294" t="s">
        <v>104</v>
      </c>
      <c r="H294" s="2">
        <v>9</v>
      </c>
      <c r="I294" s="3">
        <v>0.80703544305681518</v>
      </c>
      <c r="J294">
        <f>Table3[[#This Row],[Price of One Product]]*Table3[[#This Row],[No of Products in one Sale]]</f>
        <v>540</v>
      </c>
      <c r="K294">
        <f>ROUND(Table3[[#This Row],[Revenue-Bef]]-(Table3[[#This Row],[Revenue-Bef]]*Table3[[#This Row],[Discount]]),0)</f>
        <v>104</v>
      </c>
      <c r="L294">
        <f>Table3[[#This Row],[Revenue-Bef]]-Table3[[#This Row],[Revenue-Aft]]</f>
        <v>436</v>
      </c>
    </row>
    <row r="295" spans="1:12" x14ac:dyDescent="0.3">
      <c r="A295" t="s">
        <v>422</v>
      </c>
      <c r="B295" t="s">
        <v>158</v>
      </c>
      <c r="C295" s="1">
        <v>44755</v>
      </c>
      <c r="D295" t="s">
        <v>168</v>
      </c>
      <c r="E295" t="s">
        <v>171</v>
      </c>
      <c r="F295">
        <v>95</v>
      </c>
      <c r="G295" t="s">
        <v>105</v>
      </c>
      <c r="H295" s="2">
        <v>6</v>
      </c>
      <c r="I295" s="3">
        <v>0.13472953271650978</v>
      </c>
      <c r="J295">
        <f>Table3[[#This Row],[Price of One Product]]*Table3[[#This Row],[No of Products in one Sale]]</f>
        <v>570</v>
      </c>
      <c r="K295">
        <f>ROUND(Table3[[#This Row],[Revenue-Bef]]-(Table3[[#This Row],[Revenue-Bef]]*Table3[[#This Row],[Discount]]),0)</f>
        <v>493</v>
      </c>
      <c r="L295">
        <f>Table3[[#This Row],[Revenue-Bef]]-Table3[[#This Row],[Revenue-Aft]]</f>
        <v>77</v>
      </c>
    </row>
    <row r="296" spans="1:12" x14ac:dyDescent="0.3">
      <c r="A296" t="s">
        <v>423</v>
      </c>
      <c r="B296" t="s">
        <v>159</v>
      </c>
      <c r="C296" s="1">
        <v>44764</v>
      </c>
      <c r="D296" t="s">
        <v>163</v>
      </c>
      <c r="E296" t="s">
        <v>170</v>
      </c>
      <c r="F296">
        <v>72</v>
      </c>
      <c r="G296" t="s">
        <v>103</v>
      </c>
      <c r="H296" s="2">
        <v>9</v>
      </c>
      <c r="I296" s="3">
        <v>0.53735244514022174</v>
      </c>
      <c r="J296">
        <f>Table3[[#This Row],[Price of One Product]]*Table3[[#This Row],[No of Products in one Sale]]</f>
        <v>648</v>
      </c>
      <c r="K296">
        <f>ROUND(Table3[[#This Row],[Revenue-Bef]]-(Table3[[#This Row],[Revenue-Bef]]*Table3[[#This Row],[Discount]]),0)</f>
        <v>300</v>
      </c>
      <c r="L296">
        <f>Table3[[#This Row],[Revenue-Bef]]-Table3[[#This Row],[Revenue-Aft]]</f>
        <v>348</v>
      </c>
    </row>
    <row r="297" spans="1:12" x14ac:dyDescent="0.3">
      <c r="A297" t="s">
        <v>424</v>
      </c>
      <c r="B297" t="s">
        <v>154</v>
      </c>
      <c r="C297" s="1">
        <v>44735</v>
      </c>
      <c r="D297" t="s">
        <v>164</v>
      </c>
      <c r="E297" t="s">
        <v>171</v>
      </c>
      <c r="F297">
        <v>65</v>
      </c>
      <c r="G297" t="s">
        <v>104</v>
      </c>
      <c r="H297" s="2">
        <v>10</v>
      </c>
      <c r="I297" s="3">
        <v>0.86493253723020291</v>
      </c>
      <c r="J297">
        <f>Table3[[#This Row],[Price of One Product]]*Table3[[#This Row],[No of Products in one Sale]]</f>
        <v>650</v>
      </c>
      <c r="K297">
        <f>ROUND(Table3[[#This Row],[Revenue-Bef]]-(Table3[[#This Row],[Revenue-Bef]]*Table3[[#This Row],[Discount]]),0)</f>
        <v>88</v>
      </c>
      <c r="L297">
        <f>Table3[[#This Row],[Revenue-Bef]]-Table3[[#This Row],[Revenue-Aft]]</f>
        <v>562</v>
      </c>
    </row>
    <row r="298" spans="1:12" x14ac:dyDescent="0.3">
      <c r="A298" t="s">
        <v>425</v>
      </c>
      <c r="B298" t="s">
        <v>155</v>
      </c>
      <c r="C298" s="1">
        <v>44734</v>
      </c>
      <c r="D298" t="s">
        <v>165</v>
      </c>
      <c r="E298" t="s">
        <v>170</v>
      </c>
      <c r="F298">
        <v>250</v>
      </c>
      <c r="G298" t="s">
        <v>105</v>
      </c>
      <c r="H298" s="2">
        <v>2</v>
      </c>
      <c r="I298" s="3">
        <v>0.14635193252367351</v>
      </c>
      <c r="J298">
        <f>Table3[[#This Row],[Price of One Product]]*Table3[[#This Row],[No of Products in one Sale]]</f>
        <v>500</v>
      </c>
      <c r="K298">
        <f>ROUND(Table3[[#This Row],[Revenue-Bef]]-(Table3[[#This Row],[Revenue-Bef]]*Table3[[#This Row],[Discount]]),0)</f>
        <v>427</v>
      </c>
      <c r="L298">
        <f>Table3[[#This Row],[Revenue-Bef]]-Table3[[#This Row],[Revenue-Aft]]</f>
        <v>73</v>
      </c>
    </row>
    <row r="299" spans="1:12" x14ac:dyDescent="0.3">
      <c r="A299" t="s">
        <v>426</v>
      </c>
      <c r="B299" t="s">
        <v>156</v>
      </c>
      <c r="C299" s="1">
        <v>44728</v>
      </c>
      <c r="D299" t="s">
        <v>166</v>
      </c>
      <c r="E299" t="s">
        <v>171</v>
      </c>
      <c r="F299">
        <v>130</v>
      </c>
      <c r="G299" t="s">
        <v>103</v>
      </c>
      <c r="H299" s="2">
        <v>5</v>
      </c>
      <c r="I299" s="3">
        <v>0.49930216593502397</v>
      </c>
      <c r="J299">
        <f>Table3[[#This Row],[Price of One Product]]*Table3[[#This Row],[No of Products in one Sale]]</f>
        <v>650</v>
      </c>
      <c r="K299">
        <f>ROUND(Table3[[#This Row],[Revenue-Bef]]-(Table3[[#This Row],[Revenue-Bef]]*Table3[[#This Row],[Discount]]),0)</f>
        <v>325</v>
      </c>
      <c r="L299">
        <f>Table3[[#This Row],[Revenue-Bef]]-Table3[[#This Row],[Revenue-Aft]]</f>
        <v>325</v>
      </c>
    </row>
    <row r="300" spans="1:12" x14ac:dyDescent="0.3">
      <c r="A300" t="s">
        <v>427</v>
      </c>
      <c r="B300" t="s">
        <v>157</v>
      </c>
      <c r="C300" s="1">
        <v>44739</v>
      </c>
      <c r="D300" t="s">
        <v>163</v>
      </c>
      <c r="E300" t="s">
        <v>170</v>
      </c>
      <c r="F300">
        <v>72</v>
      </c>
      <c r="G300" t="s">
        <v>104</v>
      </c>
      <c r="H300" s="2">
        <v>4</v>
      </c>
      <c r="I300" s="3">
        <v>0.16760369217058779</v>
      </c>
      <c r="J300">
        <f>Table3[[#This Row],[Price of One Product]]*Table3[[#This Row],[No of Products in one Sale]]</f>
        <v>288</v>
      </c>
      <c r="K300">
        <f>ROUND(Table3[[#This Row],[Revenue-Bef]]-(Table3[[#This Row],[Revenue-Bef]]*Table3[[#This Row],[Discount]]),0)</f>
        <v>240</v>
      </c>
      <c r="L300">
        <f>Table3[[#This Row],[Revenue-Bef]]-Table3[[#This Row],[Revenue-Aft]]</f>
        <v>48</v>
      </c>
    </row>
    <row r="301" spans="1:12" x14ac:dyDescent="0.3">
      <c r="A301" t="s">
        <v>428</v>
      </c>
      <c r="B301" t="s">
        <v>154</v>
      </c>
      <c r="C301" s="1">
        <v>44765</v>
      </c>
      <c r="D301" t="s">
        <v>164</v>
      </c>
      <c r="E301" t="s">
        <v>171</v>
      </c>
      <c r="F301">
        <v>65</v>
      </c>
      <c r="G301" t="s">
        <v>105</v>
      </c>
      <c r="H301" s="2">
        <v>13</v>
      </c>
      <c r="I301" s="3">
        <v>0.57040391639924315</v>
      </c>
      <c r="J301">
        <f>Table3[[#This Row],[Price of One Product]]*Table3[[#This Row],[No of Products in one Sale]]</f>
        <v>845</v>
      </c>
      <c r="K301">
        <f>ROUND(Table3[[#This Row],[Revenue-Bef]]-(Table3[[#This Row],[Revenue-Bef]]*Table3[[#This Row],[Discount]]),0)</f>
        <v>363</v>
      </c>
      <c r="L301">
        <f>Table3[[#This Row],[Revenue-Bef]]-Table3[[#This Row],[Revenue-Aft]]</f>
        <v>482</v>
      </c>
    </row>
    <row r="302" spans="1:12" x14ac:dyDescent="0.3">
      <c r="A302" t="s">
        <v>429</v>
      </c>
      <c r="B302" t="s">
        <v>155</v>
      </c>
      <c r="C302" s="1">
        <v>44740</v>
      </c>
      <c r="D302" t="s">
        <v>165</v>
      </c>
      <c r="E302" t="s">
        <v>171</v>
      </c>
      <c r="F302">
        <v>250</v>
      </c>
      <c r="G302" t="s">
        <v>103</v>
      </c>
      <c r="H302" s="2">
        <v>2</v>
      </c>
      <c r="I302" s="3">
        <v>0.35240472893682595</v>
      </c>
      <c r="J302">
        <f>Table3[[#This Row],[Price of One Product]]*Table3[[#This Row],[No of Products in one Sale]]</f>
        <v>500</v>
      </c>
      <c r="K302">
        <f>ROUND(Table3[[#This Row],[Revenue-Bef]]-(Table3[[#This Row],[Revenue-Bef]]*Table3[[#This Row],[Discount]]),0)</f>
        <v>324</v>
      </c>
      <c r="L302">
        <f>Table3[[#This Row],[Revenue-Bef]]-Table3[[#This Row],[Revenue-Aft]]</f>
        <v>176</v>
      </c>
    </row>
    <row r="303" spans="1:12" x14ac:dyDescent="0.3">
      <c r="A303" t="s">
        <v>430</v>
      </c>
      <c r="B303" t="s">
        <v>156</v>
      </c>
      <c r="C303" s="1">
        <v>44734</v>
      </c>
      <c r="D303" t="s">
        <v>166</v>
      </c>
      <c r="E303" t="s">
        <v>171</v>
      </c>
      <c r="F303">
        <v>130</v>
      </c>
      <c r="G303" t="s">
        <v>104</v>
      </c>
      <c r="H303" s="2">
        <v>3</v>
      </c>
      <c r="I303" s="3">
        <v>0.11208092156242278</v>
      </c>
      <c r="J303">
        <f>Table3[[#This Row],[Price of One Product]]*Table3[[#This Row],[No of Products in one Sale]]</f>
        <v>390</v>
      </c>
      <c r="K303">
        <f>ROUND(Table3[[#This Row],[Revenue-Bef]]-(Table3[[#This Row],[Revenue-Bef]]*Table3[[#This Row],[Discount]]),0)</f>
        <v>346</v>
      </c>
      <c r="L303">
        <f>Table3[[#This Row],[Revenue-Bef]]-Table3[[#This Row],[Revenue-Aft]]</f>
        <v>44</v>
      </c>
    </row>
    <row r="304" spans="1:12" x14ac:dyDescent="0.3">
      <c r="A304" t="s">
        <v>431</v>
      </c>
      <c r="B304" t="s">
        <v>157</v>
      </c>
      <c r="C304" s="1">
        <v>44727</v>
      </c>
      <c r="D304" t="s">
        <v>167</v>
      </c>
      <c r="E304" t="s">
        <v>171</v>
      </c>
      <c r="F304">
        <v>60</v>
      </c>
      <c r="G304" t="s">
        <v>105</v>
      </c>
      <c r="H304" s="2">
        <v>10</v>
      </c>
      <c r="I304" s="3">
        <v>0.57839134647100132</v>
      </c>
      <c r="J304">
        <f>Table3[[#This Row],[Price of One Product]]*Table3[[#This Row],[No of Products in one Sale]]</f>
        <v>600</v>
      </c>
      <c r="K304">
        <f>ROUND(Table3[[#This Row],[Revenue-Bef]]-(Table3[[#This Row],[Revenue-Bef]]*Table3[[#This Row],[Discount]]),0)</f>
        <v>253</v>
      </c>
      <c r="L304">
        <f>Table3[[#This Row],[Revenue-Bef]]-Table3[[#This Row],[Revenue-Aft]]</f>
        <v>347</v>
      </c>
    </row>
    <row r="305" spans="1:12" x14ac:dyDescent="0.3">
      <c r="A305" t="s">
        <v>432</v>
      </c>
      <c r="B305" t="s">
        <v>158</v>
      </c>
      <c r="C305" s="1">
        <v>44737</v>
      </c>
      <c r="D305" t="s">
        <v>163</v>
      </c>
      <c r="E305" t="s">
        <v>171</v>
      </c>
      <c r="F305">
        <v>72</v>
      </c>
      <c r="G305" t="s">
        <v>103</v>
      </c>
      <c r="H305" s="2">
        <v>9</v>
      </c>
      <c r="I305" s="3">
        <v>0.18785567306752626</v>
      </c>
      <c r="J305">
        <f>Table3[[#This Row],[Price of One Product]]*Table3[[#This Row],[No of Products in one Sale]]</f>
        <v>648</v>
      </c>
      <c r="K305">
        <f>ROUND(Table3[[#This Row],[Revenue-Bef]]-(Table3[[#This Row],[Revenue-Bef]]*Table3[[#This Row],[Discount]]),0)</f>
        <v>526</v>
      </c>
      <c r="L305">
        <f>Table3[[#This Row],[Revenue-Bef]]-Table3[[#This Row],[Revenue-Aft]]</f>
        <v>122</v>
      </c>
    </row>
    <row r="306" spans="1:12" x14ac:dyDescent="0.3">
      <c r="A306" t="s">
        <v>433</v>
      </c>
      <c r="B306" t="s">
        <v>154</v>
      </c>
      <c r="C306" s="1">
        <v>44747</v>
      </c>
      <c r="D306" t="s">
        <v>164</v>
      </c>
      <c r="E306" t="s">
        <v>170</v>
      </c>
      <c r="F306">
        <v>65</v>
      </c>
      <c r="G306" t="s">
        <v>104</v>
      </c>
      <c r="H306" s="2">
        <v>8</v>
      </c>
      <c r="I306" s="3">
        <v>0.69234786906479862</v>
      </c>
      <c r="J306">
        <f>Table3[[#This Row],[Price of One Product]]*Table3[[#This Row],[No of Products in one Sale]]</f>
        <v>520</v>
      </c>
      <c r="K306">
        <f>ROUND(Table3[[#This Row],[Revenue-Bef]]-(Table3[[#This Row],[Revenue-Bef]]*Table3[[#This Row],[Discount]]),0)</f>
        <v>160</v>
      </c>
      <c r="L306">
        <f>Table3[[#This Row],[Revenue-Bef]]-Table3[[#This Row],[Revenue-Aft]]</f>
        <v>360</v>
      </c>
    </row>
    <row r="307" spans="1:12" x14ac:dyDescent="0.3">
      <c r="A307" t="s">
        <v>434</v>
      </c>
      <c r="B307" t="s">
        <v>155</v>
      </c>
      <c r="C307" s="1">
        <v>44754</v>
      </c>
      <c r="D307" t="s">
        <v>165</v>
      </c>
      <c r="E307" t="s">
        <v>171</v>
      </c>
      <c r="F307">
        <v>250</v>
      </c>
      <c r="G307" t="s">
        <v>105</v>
      </c>
      <c r="H307" s="2">
        <v>3</v>
      </c>
      <c r="I307" s="3">
        <v>0.7313105471637672</v>
      </c>
      <c r="J307">
        <f>Table3[[#This Row],[Price of One Product]]*Table3[[#This Row],[No of Products in one Sale]]</f>
        <v>750</v>
      </c>
      <c r="K307">
        <f>ROUND(Table3[[#This Row],[Revenue-Bef]]-(Table3[[#This Row],[Revenue-Bef]]*Table3[[#This Row],[Discount]]),0)</f>
        <v>202</v>
      </c>
      <c r="L307">
        <f>Table3[[#This Row],[Revenue-Bef]]-Table3[[#This Row],[Revenue-Aft]]</f>
        <v>548</v>
      </c>
    </row>
    <row r="308" spans="1:12" x14ac:dyDescent="0.3">
      <c r="A308" t="s">
        <v>435</v>
      </c>
      <c r="B308" t="s">
        <v>156</v>
      </c>
      <c r="C308" s="1">
        <v>44760</v>
      </c>
      <c r="D308" t="s">
        <v>166</v>
      </c>
      <c r="E308" t="s">
        <v>170</v>
      </c>
      <c r="F308">
        <v>130</v>
      </c>
      <c r="G308" t="s">
        <v>103</v>
      </c>
      <c r="H308" s="2">
        <v>3</v>
      </c>
      <c r="I308" s="3">
        <v>0.39651294953245186</v>
      </c>
      <c r="J308">
        <f>Table3[[#This Row],[Price of One Product]]*Table3[[#This Row],[No of Products in one Sale]]</f>
        <v>390</v>
      </c>
      <c r="K308">
        <f>ROUND(Table3[[#This Row],[Revenue-Bef]]-(Table3[[#This Row],[Revenue-Bef]]*Table3[[#This Row],[Discount]]),0)</f>
        <v>235</v>
      </c>
      <c r="L308">
        <f>Table3[[#This Row],[Revenue-Bef]]-Table3[[#This Row],[Revenue-Aft]]</f>
        <v>155</v>
      </c>
    </row>
    <row r="309" spans="1:12" x14ac:dyDescent="0.3">
      <c r="A309" t="s">
        <v>436</v>
      </c>
      <c r="B309" t="s">
        <v>157</v>
      </c>
      <c r="C309" s="1">
        <v>44759</v>
      </c>
      <c r="D309" t="s">
        <v>163</v>
      </c>
      <c r="E309" t="s">
        <v>171</v>
      </c>
      <c r="F309">
        <v>72</v>
      </c>
      <c r="G309" t="s">
        <v>104</v>
      </c>
      <c r="H309" s="2">
        <v>5</v>
      </c>
      <c r="I309" s="3">
        <v>0.47053293956185105</v>
      </c>
      <c r="J309">
        <f>Table3[[#This Row],[Price of One Product]]*Table3[[#This Row],[No of Products in one Sale]]</f>
        <v>360</v>
      </c>
      <c r="K309">
        <f>ROUND(Table3[[#This Row],[Revenue-Bef]]-(Table3[[#This Row],[Revenue-Bef]]*Table3[[#This Row],[Discount]]),0)</f>
        <v>191</v>
      </c>
      <c r="L309">
        <f>Table3[[#This Row],[Revenue-Bef]]-Table3[[#This Row],[Revenue-Aft]]</f>
        <v>169</v>
      </c>
    </row>
    <row r="310" spans="1:12" x14ac:dyDescent="0.3">
      <c r="A310" t="s">
        <v>437</v>
      </c>
      <c r="B310" t="s">
        <v>154</v>
      </c>
      <c r="C310" s="1">
        <v>44735</v>
      </c>
      <c r="D310" t="s">
        <v>164</v>
      </c>
      <c r="E310" t="s">
        <v>170</v>
      </c>
      <c r="F310">
        <v>65</v>
      </c>
      <c r="G310" t="s">
        <v>105</v>
      </c>
      <c r="H310" s="2">
        <v>9</v>
      </c>
      <c r="I310" s="3">
        <v>0.9022424845836422</v>
      </c>
      <c r="J310">
        <f>Table3[[#This Row],[Price of One Product]]*Table3[[#This Row],[No of Products in one Sale]]</f>
        <v>585</v>
      </c>
      <c r="K310">
        <f>ROUND(Table3[[#This Row],[Revenue-Bef]]-(Table3[[#This Row],[Revenue-Bef]]*Table3[[#This Row],[Discount]]),0)</f>
        <v>57</v>
      </c>
      <c r="L310">
        <f>Table3[[#This Row],[Revenue-Bef]]-Table3[[#This Row],[Revenue-Aft]]</f>
        <v>528</v>
      </c>
    </row>
    <row r="311" spans="1:12" x14ac:dyDescent="0.3">
      <c r="A311" t="s">
        <v>438</v>
      </c>
      <c r="B311" t="s">
        <v>155</v>
      </c>
      <c r="C311" s="1">
        <v>44734</v>
      </c>
      <c r="D311" t="s">
        <v>165</v>
      </c>
      <c r="E311" t="s">
        <v>171</v>
      </c>
      <c r="F311">
        <v>250</v>
      </c>
      <c r="G311" t="s">
        <v>103</v>
      </c>
      <c r="H311" s="2">
        <v>1</v>
      </c>
      <c r="I311" s="3">
        <v>0.25057968884738369</v>
      </c>
      <c r="J311">
        <f>Table3[[#This Row],[Price of One Product]]*Table3[[#This Row],[No of Products in one Sale]]</f>
        <v>250</v>
      </c>
      <c r="K311">
        <f>ROUND(Table3[[#This Row],[Revenue-Bef]]-(Table3[[#This Row],[Revenue-Bef]]*Table3[[#This Row],[Discount]]),0)</f>
        <v>187</v>
      </c>
      <c r="L311">
        <f>Table3[[#This Row],[Revenue-Bef]]-Table3[[#This Row],[Revenue-Aft]]</f>
        <v>63</v>
      </c>
    </row>
    <row r="312" spans="1:12" x14ac:dyDescent="0.3">
      <c r="A312" t="s">
        <v>439</v>
      </c>
      <c r="B312" t="s">
        <v>156</v>
      </c>
      <c r="C312" s="1">
        <v>44753</v>
      </c>
      <c r="D312" t="s">
        <v>166</v>
      </c>
      <c r="E312" t="s">
        <v>170</v>
      </c>
      <c r="F312">
        <v>130</v>
      </c>
      <c r="G312" t="s">
        <v>104</v>
      </c>
      <c r="H312" s="2">
        <v>4</v>
      </c>
      <c r="I312" s="3">
        <v>0.56892266919679113</v>
      </c>
      <c r="J312">
        <f>Table3[[#This Row],[Price of One Product]]*Table3[[#This Row],[No of Products in one Sale]]</f>
        <v>520</v>
      </c>
      <c r="K312">
        <f>ROUND(Table3[[#This Row],[Revenue-Bef]]-(Table3[[#This Row],[Revenue-Bef]]*Table3[[#This Row],[Discount]]),0)</f>
        <v>224</v>
      </c>
      <c r="L312">
        <f>Table3[[#This Row],[Revenue-Bef]]-Table3[[#This Row],[Revenue-Aft]]</f>
        <v>296</v>
      </c>
    </row>
    <row r="313" spans="1:12" x14ac:dyDescent="0.3">
      <c r="A313" t="s">
        <v>440</v>
      </c>
      <c r="B313" t="s">
        <v>157</v>
      </c>
      <c r="C313" s="1">
        <v>44739</v>
      </c>
      <c r="D313" t="s">
        <v>167</v>
      </c>
      <c r="E313" t="s">
        <v>171</v>
      </c>
      <c r="F313">
        <v>60</v>
      </c>
      <c r="G313" t="s">
        <v>105</v>
      </c>
      <c r="H313" s="2">
        <v>6</v>
      </c>
      <c r="I313" s="3">
        <v>3.357106137416721E-2</v>
      </c>
      <c r="J313">
        <f>Table3[[#This Row],[Price of One Product]]*Table3[[#This Row],[No of Products in one Sale]]</f>
        <v>360</v>
      </c>
      <c r="K313">
        <f>ROUND(Table3[[#This Row],[Revenue-Bef]]-(Table3[[#This Row],[Revenue-Bef]]*Table3[[#This Row],[Discount]]),0)</f>
        <v>348</v>
      </c>
      <c r="L313">
        <f>Table3[[#This Row],[Revenue-Bef]]-Table3[[#This Row],[Revenue-Aft]]</f>
        <v>12</v>
      </c>
    </row>
    <row r="314" spans="1:12" x14ac:dyDescent="0.3">
      <c r="A314" t="s">
        <v>441</v>
      </c>
      <c r="B314" t="s">
        <v>158</v>
      </c>
      <c r="C314" s="1">
        <v>44740</v>
      </c>
      <c r="D314" t="s">
        <v>168</v>
      </c>
      <c r="E314" t="s">
        <v>170</v>
      </c>
      <c r="F314">
        <v>95</v>
      </c>
      <c r="G314" t="s">
        <v>103</v>
      </c>
      <c r="H314" s="2">
        <v>4</v>
      </c>
      <c r="I314" s="3">
        <v>0.11797039324964398</v>
      </c>
      <c r="J314">
        <f>Table3[[#This Row],[Price of One Product]]*Table3[[#This Row],[No of Products in one Sale]]</f>
        <v>380</v>
      </c>
      <c r="K314">
        <f>ROUND(Table3[[#This Row],[Revenue-Bef]]-(Table3[[#This Row],[Revenue-Bef]]*Table3[[#This Row],[Discount]]),0)</f>
        <v>335</v>
      </c>
      <c r="L314">
        <f>Table3[[#This Row],[Revenue-Bef]]-Table3[[#This Row],[Revenue-Aft]]</f>
        <v>45</v>
      </c>
    </row>
    <row r="315" spans="1:12" x14ac:dyDescent="0.3">
      <c r="A315" t="s">
        <v>442</v>
      </c>
      <c r="B315" t="s">
        <v>159</v>
      </c>
      <c r="C315" s="1">
        <v>44748</v>
      </c>
      <c r="D315" t="s">
        <v>163</v>
      </c>
      <c r="E315" t="s">
        <v>171</v>
      </c>
      <c r="F315">
        <v>72</v>
      </c>
      <c r="G315" t="s">
        <v>104</v>
      </c>
      <c r="H315" s="2">
        <v>8</v>
      </c>
      <c r="I315" s="3">
        <v>2.8176385964748696E-2</v>
      </c>
      <c r="J315">
        <f>Table3[[#This Row],[Price of One Product]]*Table3[[#This Row],[No of Products in one Sale]]</f>
        <v>576</v>
      </c>
      <c r="K315">
        <f>ROUND(Table3[[#This Row],[Revenue-Bef]]-(Table3[[#This Row],[Revenue-Bef]]*Table3[[#This Row],[Discount]]),0)</f>
        <v>560</v>
      </c>
      <c r="L315">
        <f>Table3[[#This Row],[Revenue-Bef]]-Table3[[#This Row],[Revenue-Aft]]</f>
        <v>16</v>
      </c>
    </row>
    <row r="316" spans="1:12" x14ac:dyDescent="0.3">
      <c r="A316" t="s">
        <v>443</v>
      </c>
      <c r="B316" t="s">
        <v>154</v>
      </c>
      <c r="C316" s="1">
        <v>44731</v>
      </c>
      <c r="D316" t="s">
        <v>164</v>
      </c>
      <c r="E316" t="s">
        <v>170</v>
      </c>
      <c r="F316">
        <v>65</v>
      </c>
      <c r="G316" t="s">
        <v>105</v>
      </c>
      <c r="H316" s="2">
        <v>8</v>
      </c>
      <c r="I316" s="3">
        <v>0.66941136725758887</v>
      </c>
      <c r="J316">
        <f>Table3[[#This Row],[Price of One Product]]*Table3[[#This Row],[No of Products in one Sale]]</f>
        <v>520</v>
      </c>
      <c r="K316">
        <f>ROUND(Table3[[#This Row],[Revenue-Bef]]-(Table3[[#This Row],[Revenue-Bef]]*Table3[[#This Row],[Discount]]),0)</f>
        <v>172</v>
      </c>
      <c r="L316">
        <f>Table3[[#This Row],[Revenue-Bef]]-Table3[[#This Row],[Revenue-Aft]]</f>
        <v>348</v>
      </c>
    </row>
    <row r="317" spans="1:12" x14ac:dyDescent="0.3">
      <c r="A317" t="s">
        <v>444</v>
      </c>
      <c r="B317" t="s">
        <v>155</v>
      </c>
      <c r="C317" s="1">
        <v>44763</v>
      </c>
      <c r="D317" t="s">
        <v>165</v>
      </c>
      <c r="E317" t="s">
        <v>171</v>
      </c>
      <c r="F317">
        <v>250</v>
      </c>
      <c r="G317" t="s">
        <v>103</v>
      </c>
      <c r="H317" s="2">
        <v>2</v>
      </c>
      <c r="I317" s="3">
        <v>0.36448172495541775</v>
      </c>
      <c r="J317">
        <f>Table3[[#This Row],[Price of One Product]]*Table3[[#This Row],[No of Products in one Sale]]</f>
        <v>500</v>
      </c>
      <c r="K317">
        <f>ROUND(Table3[[#This Row],[Revenue-Bef]]-(Table3[[#This Row],[Revenue-Bef]]*Table3[[#This Row],[Discount]]),0)</f>
        <v>318</v>
      </c>
      <c r="L317">
        <f>Table3[[#This Row],[Revenue-Bef]]-Table3[[#This Row],[Revenue-Aft]]</f>
        <v>182</v>
      </c>
    </row>
    <row r="318" spans="1:12" x14ac:dyDescent="0.3">
      <c r="A318" t="s">
        <v>445</v>
      </c>
      <c r="B318" t="s">
        <v>156</v>
      </c>
      <c r="C318" s="1">
        <v>44733</v>
      </c>
      <c r="D318" t="s">
        <v>166</v>
      </c>
      <c r="E318" t="s">
        <v>170</v>
      </c>
      <c r="F318">
        <v>130</v>
      </c>
      <c r="G318" t="s">
        <v>104</v>
      </c>
      <c r="H318" s="2">
        <v>7</v>
      </c>
      <c r="I318" s="3">
        <v>0.15416488306079768</v>
      </c>
      <c r="J318">
        <f>Table3[[#This Row],[Price of One Product]]*Table3[[#This Row],[No of Products in one Sale]]</f>
        <v>910</v>
      </c>
      <c r="K318">
        <f>ROUND(Table3[[#This Row],[Revenue-Bef]]-(Table3[[#This Row],[Revenue-Bef]]*Table3[[#This Row],[Discount]]),0)</f>
        <v>770</v>
      </c>
      <c r="L318">
        <f>Table3[[#This Row],[Revenue-Bef]]-Table3[[#This Row],[Revenue-Aft]]</f>
        <v>140</v>
      </c>
    </row>
    <row r="319" spans="1:12" x14ac:dyDescent="0.3">
      <c r="A319" t="s">
        <v>446</v>
      </c>
      <c r="B319" t="s">
        <v>157</v>
      </c>
      <c r="C319" s="1">
        <v>44746</v>
      </c>
      <c r="D319" t="s">
        <v>163</v>
      </c>
      <c r="E319" t="s">
        <v>171</v>
      </c>
      <c r="F319">
        <v>72</v>
      </c>
      <c r="G319" t="s">
        <v>105</v>
      </c>
      <c r="H319" s="2">
        <v>7</v>
      </c>
      <c r="I319" s="3">
        <v>0.66646609625242947</v>
      </c>
      <c r="J319">
        <f>Table3[[#This Row],[Price of One Product]]*Table3[[#This Row],[No of Products in one Sale]]</f>
        <v>504</v>
      </c>
      <c r="K319">
        <f>ROUND(Table3[[#This Row],[Revenue-Bef]]-(Table3[[#This Row],[Revenue-Bef]]*Table3[[#This Row],[Discount]]),0)</f>
        <v>168</v>
      </c>
      <c r="L319">
        <f>Table3[[#This Row],[Revenue-Bef]]-Table3[[#This Row],[Revenue-Aft]]</f>
        <v>336</v>
      </c>
    </row>
    <row r="320" spans="1:12" x14ac:dyDescent="0.3">
      <c r="A320" t="s">
        <v>447</v>
      </c>
      <c r="B320" t="s">
        <v>154</v>
      </c>
      <c r="C320" s="1">
        <v>44755</v>
      </c>
      <c r="D320" t="s">
        <v>164</v>
      </c>
      <c r="E320" t="s">
        <v>170</v>
      </c>
      <c r="F320">
        <v>65</v>
      </c>
      <c r="G320" t="s">
        <v>103</v>
      </c>
      <c r="H320" s="2">
        <v>4</v>
      </c>
      <c r="I320" s="3">
        <v>0.69183752034253276</v>
      </c>
      <c r="J320">
        <f>Table3[[#This Row],[Price of One Product]]*Table3[[#This Row],[No of Products in one Sale]]</f>
        <v>260</v>
      </c>
      <c r="K320">
        <f>ROUND(Table3[[#This Row],[Revenue-Bef]]-(Table3[[#This Row],[Revenue-Bef]]*Table3[[#This Row],[Discount]]),0)</f>
        <v>80</v>
      </c>
      <c r="L320">
        <f>Table3[[#This Row],[Revenue-Bef]]-Table3[[#This Row],[Revenue-Aft]]</f>
        <v>180</v>
      </c>
    </row>
    <row r="321" spans="1:12" x14ac:dyDescent="0.3">
      <c r="A321" t="s">
        <v>448</v>
      </c>
      <c r="B321" t="s">
        <v>155</v>
      </c>
      <c r="C321" s="1">
        <v>44755</v>
      </c>
      <c r="D321" t="s">
        <v>165</v>
      </c>
      <c r="E321" t="s">
        <v>171</v>
      </c>
      <c r="F321">
        <v>250</v>
      </c>
      <c r="G321" t="s">
        <v>104</v>
      </c>
      <c r="H321" s="2">
        <v>2</v>
      </c>
      <c r="I321" s="3">
        <v>0.14649599591234685</v>
      </c>
      <c r="J321">
        <f>Table3[[#This Row],[Price of One Product]]*Table3[[#This Row],[No of Products in one Sale]]</f>
        <v>500</v>
      </c>
      <c r="K321">
        <f>ROUND(Table3[[#This Row],[Revenue-Bef]]-(Table3[[#This Row],[Revenue-Bef]]*Table3[[#This Row],[Discount]]),0)</f>
        <v>427</v>
      </c>
      <c r="L321">
        <f>Table3[[#This Row],[Revenue-Bef]]-Table3[[#This Row],[Revenue-Aft]]</f>
        <v>73</v>
      </c>
    </row>
    <row r="322" spans="1:12" x14ac:dyDescent="0.3">
      <c r="A322" t="s">
        <v>449</v>
      </c>
      <c r="B322" t="s">
        <v>156</v>
      </c>
      <c r="C322" s="1">
        <v>44727</v>
      </c>
      <c r="D322" t="s">
        <v>166</v>
      </c>
      <c r="E322" t="s">
        <v>170</v>
      </c>
      <c r="F322">
        <v>130</v>
      </c>
      <c r="G322" t="s">
        <v>105</v>
      </c>
      <c r="H322" s="2">
        <v>2</v>
      </c>
      <c r="I322" s="3">
        <v>0.98540635482364014</v>
      </c>
      <c r="J322">
        <f>Table3[[#This Row],[Price of One Product]]*Table3[[#This Row],[No of Products in one Sale]]</f>
        <v>260</v>
      </c>
      <c r="K322">
        <f>ROUND(Table3[[#This Row],[Revenue-Bef]]-(Table3[[#This Row],[Revenue-Bef]]*Table3[[#This Row],[Discount]]),0)</f>
        <v>4</v>
      </c>
      <c r="L322">
        <f>Table3[[#This Row],[Revenue-Bef]]-Table3[[#This Row],[Revenue-Aft]]</f>
        <v>256</v>
      </c>
    </row>
    <row r="323" spans="1:12" x14ac:dyDescent="0.3">
      <c r="A323" t="s">
        <v>450</v>
      </c>
      <c r="B323" t="s">
        <v>157</v>
      </c>
      <c r="C323" s="1">
        <v>44746</v>
      </c>
      <c r="D323" t="s">
        <v>163</v>
      </c>
      <c r="E323" t="s">
        <v>171</v>
      </c>
      <c r="F323">
        <v>72</v>
      </c>
      <c r="G323" t="s">
        <v>103</v>
      </c>
      <c r="H323" s="2">
        <v>9</v>
      </c>
      <c r="I323" s="3">
        <v>0.32091320735788698</v>
      </c>
      <c r="J323">
        <f>Table3[[#This Row],[Price of One Product]]*Table3[[#This Row],[No of Products in one Sale]]</f>
        <v>648</v>
      </c>
      <c r="K323">
        <f>ROUND(Table3[[#This Row],[Revenue-Bef]]-(Table3[[#This Row],[Revenue-Bef]]*Table3[[#This Row],[Discount]]),0)</f>
        <v>440</v>
      </c>
      <c r="L323">
        <f>Table3[[#This Row],[Revenue-Bef]]-Table3[[#This Row],[Revenue-Aft]]</f>
        <v>208</v>
      </c>
    </row>
    <row r="324" spans="1:12" x14ac:dyDescent="0.3">
      <c r="A324" t="s">
        <v>451</v>
      </c>
      <c r="B324" t="s">
        <v>154</v>
      </c>
      <c r="C324" s="1">
        <v>44740</v>
      </c>
      <c r="D324" t="s">
        <v>164</v>
      </c>
      <c r="E324" t="s">
        <v>171</v>
      </c>
      <c r="F324">
        <v>65</v>
      </c>
      <c r="G324" t="s">
        <v>103</v>
      </c>
      <c r="H324" s="2">
        <v>9</v>
      </c>
      <c r="I324" s="3">
        <v>0.94495394109275654</v>
      </c>
      <c r="J324">
        <f>Table3[[#This Row],[Price of One Product]]*Table3[[#This Row],[No of Products in one Sale]]</f>
        <v>585</v>
      </c>
      <c r="K324">
        <f>ROUND(Table3[[#This Row],[Revenue-Bef]]-(Table3[[#This Row],[Revenue-Bef]]*Table3[[#This Row],[Discount]]),0)</f>
        <v>32</v>
      </c>
      <c r="L324">
        <f>Table3[[#This Row],[Revenue-Bef]]-Table3[[#This Row],[Revenue-Aft]]</f>
        <v>553</v>
      </c>
    </row>
    <row r="325" spans="1:12" x14ac:dyDescent="0.3">
      <c r="A325" t="s">
        <v>452</v>
      </c>
      <c r="B325" t="s">
        <v>155</v>
      </c>
      <c r="C325" s="1">
        <v>44743</v>
      </c>
      <c r="D325" t="s">
        <v>165</v>
      </c>
      <c r="E325" t="s">
        <v>171</v>
      </c>
      <c r="F325">
        <v>250</v>
      </c>
      <c r="G325" t="s">
        <v>104</v>
      </c>
      <c r="H325" s="2">
        <v>2</v>
      </c>
      <c r="I325" s="3">
        <v>0.50906748027199666</v>
      </c>
      <c r="J325">
        <f>Table3[[#This Row],[Price of One Product]]*Table3[[#This Row],[No of Products in one Sale]]</f>
        <v>500</v>
      </c>
      <c r="K325">
        <f>ROUND(Table3[[#This Row],[Revenue-Bef]]-(Table3[[#This Row],[Revenue-Bef]]*Table3[[#This Row],[Discount]]),0)</f>
        <v>245</v>
      </c>
      <c r="L325">
        <f>Table3[[#This Row],[Revenue-Bef]]-Table3[[#This Row],[Revenue-Aft]]</f>
        <v>255</v>
      </c>
    </row>
    <row r="326" spans="1:12" x14ac:dyDescent="0.3">
      <c r="A326" t="s">
        <v>453</v>
      </c>
      <c r="B326" t="s">
        <v>156</v>
      </c>
      <c r="C326" s="1">
        <v>44737</v>
      </c>
      <c r="D326" t="s">
        <v>166</v>
      </c>
      <c r="E326" t="s">
        <v>171</v>
      </c>
      <c r="F326">
        <v>130</v>
      </c>
      <c r="G326" t="s">
        <v>105</v>
      </c>
      <c r="H326" s="2">
        <v>4</v>
      </c>
      <c r="I326" s="3">
        <v>0.66059053266706258</v>
      </c>
      <c r="J326">
        <f>Table3[[#This Row],[Price of One Product]]*Table3[[#This Row],[No of Products in one Sale]]</f>
        <v>520</v>
      </c>
      <c r="K326">
        <f>ROUND(Table3[[#This Row],[Revenue-Bef]]-(Table3[[#This Row],[Revenue-Bef]]*Table3[[#This Row],[Discount]]),0)</f>
        <v>176</v>
      </c>
      <c r="L326">
        <f>Table3[[#This Row],[Revenue-Bef]]-Table3[[#This Row],[Revenue-Aft]]</f>
        <v>344</v>
      </c>
    </row>
    <row r="327" spans="1:12" x14ac:dyDescent="0.3">
      <c r="A327" t="s">
        <v>454</v>
      </c>
      <c r="B327" t="s">
        <v>157</v>
      </c>
      <c r="C327" s="1">
        <v>44757</v>
      </c>
      <c r="D327" t="s">
        <v>163</v>
      </c>
      <c r="E327" t="s">
        <v>171</v>
      </c>
      <c r="F327">
        <v>72</v>
      </c>
      <c r="G327" t="s">
        <v>103</v>
      </c>
      <c r="H327" s="2">
        <v>8</v>
      </c>
      <c r="I327" s="3">
        <v>0.89615601403703116</v>
      </c>
      <c r="J327">
        <f>Table3[[#This Row],[Price of One Product]]*Table3[[#This Row],[No of Products in one Sale]]</f>
        <v>576</v>
      </c>
      <c r="K327">
        <f>ROUND(Table3[[#This Row],[Revenue-Bef]]-(Table3[[#This Row],[Revenue-Bef]]*Table3[[#This Row],[Discount]]),0)</f>
        <v>60</v>
      </c>
      <c r="L327">
        <f>Table3[[#This Row],[Revenue-Bef]]-Table3[[#This Row],[Revenue-Aft]]</f>
        <v>516</v>
      </c>
    </row>
    <row r="328" spans="1:12" x14ac:dyDescent="0.3">
      <c r="A328" t="s">
        <v>455</v>
      </c>
      <c r="B328" t="s">
        <v>154</v>
      </c>
      <c r="C328" s="1">
        <v>44745</v>
      </c>
      <c r="D328" t="s">
        <v>164</v>
      </c>
      <c r="E328" t="s">
        <v>170</v>
      </c>
      <c r="F328">
        <v>65</v>
      </c>
      <c r="G328" t="s">
        <v>104</v>
      </c>
      <c r="H328" s="2">
        <v>8</v>
      </c>
      <c r="I328" s="3">
        <v>0.133950017527805</v>
      </c>
      <c r="J328">
        <f>Table3[[#This Row],[Price of One Product]]*Table3[[#This Row],[No of Products in one Sale]]</f>
        <v>520</v>
      </c>
      <c r="K328">
        <f>ROUND(Table3[[#This Row],[Revenue-Bef]]-(Table3[[#This Row],[Revenue-Bef]]*Table3[[#This Row],[Discount]]),0)</f>
        <v>450</v>
      </c>
      <c r="L328">
        <f>Table3[[#This Row],[Revenue-Bef]]-Table3[[#This Row],[Revenue-Aft]]</f>
        <v>70</v>
      </c>
    </row>
    <row r="329" spans="1:12" x14ac:dyDescent="0.3">
      <c r="A329" t="s">
        <v>456</v>
      </c>
      <c r="B329" t="s">
        <v>155</v>
      </c>
      <c r="C329" s="1">
        <v>44760</v>
      </c>
      <c r="D329" t="s">
        <v>165</v>
      </c>
      <c r="E329" t="s">
        <v>171</v>
      </c>
      <c r="F329">
        <v>250</v>
      </c>
      <c r="G329" t="s">
        <v>105</v>
      </c>
      <c r="H329" s="2">
        <v>4</v>
      </c>
      <c r="I329" s="3">
        <v>0.3823797297998468</v>
      </c>
      <c r="J329">
        <f>Table3[[#This Row],[Price of One Product]]*Table3[[#This Row],[No of Products in one Sale]]</f>
        <v>1000</v>
      </c>
      <c r="K329">
        <f>ROUND(Table3[[#This Row],[Revenue-Bef]]-(Table3[[#This Row],[Revenue-Bef]]*Table3[[#This Row],[Discount]]),0)</f>
        <v>618</v>
      </c>
      <c r="L329">
        <f>Table3[[#This Row],[Revenue-Bef]]-Table3[[#This Row],[Revenue-Aft]]</f>
        <v>382</v>
      </c>
    </row>
    <row r="330" spans="1:12" x14ac:dyDescent="0.3">
      <c r="A330" t="s">
        <v>457</v>
      </c>
      <c r="B330" t="s">
        <v>156</v>
      </c>
      <c r="C330" s="1">
        <v>44750</v>
      </c>
      <c r="D330" t="s">
        <v>166</v>
      </c>
      <c r="E330" t="s">
        <v>170</v>
      </c>
      <c r="F330">
        <v>130</v>
      </c>
      <c r="G330" t="s">
        <v>103</v>
      </c>
      <c r="H330" s="2">
        <v>2</v>
      </c>
      <c r="I330" s="3">
        <v>0.15073825601342095</v>
      </c>
      <c r="J330">
        <f>Table3[[#This Row],[Price of One Product]]*Table3[[#This Row],[No of Products in one Sale]]</f>
        <v>260</v>
      </c>
      <c r="K330">
        <f>ROUND(Table3[[#This Row],[Revenue-Bef]]-(Table3[[#This Row],[Revenue-Bef]]*Table3[[#This Row],[Discount]]),0)</f>
        <v>221</v>
      </c>
      <c r="L330">
        <f>Table3[[#This Row],[Revenue-Bef]]-Table3[[#This Row],[Revenue-Aft]]</f>
        <v>39</v>
      </c>
    </row>
    <row r="331" spans="1:12" x14ac:dyDescent="0.3">
      <c r="A331" t="s">
        <v>458</v>
      </c>
      <c r="B331" t="s">
        <v>157</v>
      </c>
      <c r="C331" s="1">
        <v>44742</v>
      </c>
      <c r="D331" t="s">
        <v>167</v>
      </c>
      <c r="E331" t="s">
        <v>171</v>
      </c>
      <c r="F331">
        <v>60</v>
      </c>
      <c r="G331" t="s">
        <v>104</v>
      </c>
      <c r="H331" s="2">
        <v>10</v>
      </c>
      <c r="I331" s="3">
        <v>0.96395128247903139</v>
      </c>
      <c r="J331">
        <f>Table3[[#This Row],[Price of One Product]]*Table3[[#This Row],[No of Products in one Sale]]</f>
        <v>600</v>
      </c>
      <c r="K331">
        <f>ROUND(Table3[[#This Row],[Revenue-Bef]]-(Table3[[#This Row],[Revenue-Bef]]*Table3[[#This Row],[Discount]]),0)</f>
        <v>22</v>
      </c>
      <c r="L331">
        <f>Table3[[#This Row],[Revenue-Bef]]-Table3[[#This Row],[Revenue-Aft]]</f>
        <v>578</v>
      </c>
    </row>
    <row r="332" spans="1:12" x14ac:dyDescent="0.3">
      <c r="A332" t="s">
        <v>459</v>
      </c>
      <c r="B332" t="s">
        <v>158</v>
      </c>
      <c r="C332" s="1">
        <v>44754</v>
      </c>
      <c r="D332" t="s">
        <v>163</v>
      </c>
      <c r="E332" t="s">
        <v>170</v>
      </c>
      <c r="F332">
        <v>72</v>
      </c>
      <c r="G332" t="s">
        <v>105</v>
      </c>
      <c r="H332" s="2">
        <v>5</v>
      </c>
      <c r="I332" s="3">
        <v>0.93894083705684528</v>
      </c>
      <c r="J332">
        <f>Table3[[#This Row],[Price of One Product]]*Table3[[#This Row],[No of Products in one Sale]]</f>
        <v>360</v>
      </c>
      <c r="K332">
        <f>ROUND(Table3[[#This Row],[Revenue-Bef]]-(Table3[[#This Row],[Revenue-Bef]]*Table3[[#This Row],[Discount]]),0)</f>
        <v>22</v>
      </c>
      <c r="L332">
        <f>Table3[[#This Row],[Revenue-Bef]]-Table3[[#This Row],[Revenue-Aft]]</f>
        <v>338</v>
      </c>
    </row>
    <row r="333" spans="1:12" x14ac:dyDescent="0.3">
      <c r="A333" t="s">
        <v>460</v>
      </c>
      <c r="B333" t="s">
        <v>154</v>
      </c>
      <c r="C333" s="1">
        <v>44746</v>
      </c>
      <c r="D333" t="s">
        <v>164</v>
      </c>
      <c r="E333" t="s">
        <v>171</v>
      </c>
      <c r="F333">
        <v>65</v>
      </c>
      <c r="G333" t="s">
        <v>103</v>
      </c>
      <c r="H333" s="2">
        <v>7</v>
      </c>
      <c r="I333" s="3">
        <v>0.90335270578489546</v>
      </c>
      <c r="J333">
        <f>Table3[[#This Row],[Price of One Product]]*Table3[[#This Row],[No of Products in one Sale]]</f>
        <v>455</v>
      </c>
      <c r="K333">
        <f>ROUND(Table3[[#This Row],[Revenue-Bef]]-(Table3[[#This Row],[Revenue-Bef]]*Table3[[#This Row],[Discount]]),0)</f>
        <v>44</v>
      </c>
      <c r="L333">
        <f>Table3[[#This Row],[Revenue-Bef]]-Table3[[#This Row],[Revenue-Aft]]</f>
        <v>411</v>
      </c>
    </row>
    <row r="334" spans="1:12" x14ac:dyDescent="0.3">
      <c r="A334" t="s">
        <v>461</v>
      </c>
      <c r="B334" t="s">
        <v>155</v>
      </c>
      <c r="C334" s="1">
        <v>44752</v>
      </c>
      <c r="D334" t="s">
        <v>165</v>
      </c>
      <c r="E334" t="s">
        <v>170</v>
      </c>
      <c r="F334">
        <v>250</v>
      </c>
      <c r="G334" t="s">
        <v>104</v>
      </c>
      <c r="H334" s="2">
        <v>2</v>
      </c>
      <c r="I334" s="3">
        <v>0.62209777321995885</v>
      </c>
      <c r="J334">
        <f>Table3[[#This Row],[Price of One Product]]*Table3[[#This Row],[No of Products in one Sale]]</f>
        <v>500</v>
      </c>
      <c r="K334">
        <f>ROUND(Table3[[#This Row],[Revenue-Bef]]-(Table3[[#This Row],[Revenue-Bef]]*Table3[[#This Row],[Discount]]),0)</f>
        <v>189</v>
      </c>
      <c r="L334">
        <f>Table3[[#This Row],[Revenue-Bef]]-Table3[[#This Row],[Revenue-Aft]]</f>
        <v>311</v>
      </c>
    </row>
    <row r="335" spans="1:12" x14ac:dyDescent="0.3">
      <c r="A335" t="s">
        <v>462</v>
      </c>
      <c r="B335" t="s">
        <v>156</v>
      </c>
      <c r="C335" s="1">
        <v>44725</v>
      </c>
      <c r="D335" t="s">
        <v>166</v>
      </c>
      <c r="E335" t="s">
        <v>171</v>
      </c>
      <c r="F335">
        <v>130</v>
      </c>
      <c r="G335" t="s">
        <v>105</v>
      </c>
      <c r="H335" s="2">
        <v>5</v>
      </c>
      <c r="I335" s="3">
        <v>6.1676790443396468E-2</v>
      </c>
      <c r="J335">
        <f>Table3[[#This Row],[Price of One Product]]*Table3[[#This Row],[No of Products in one Sale]]</f>
        <v>650</v>
      </c>
      <c r="K335">
        <f>ROUND(Table3[[#This Row],[Revenue-Bef]]-(Table3[[#This Row],[Revenue-Bef]]*Table3[[#This Row],[Discount]]),0)</f>
        <v>610</v>
      </c>
      <c r="L335">
        <f>Table3[[#This Row],[Revenue-Bef]]-Table3[[#This Row],[Revenue-Aft]]</f>
        <v>40</v>
      </c>
    </row>
    <row r="336" spans="1:12" x14ac:dyDescent="0.3">
      <c r="A336" t="s">
        <v>463</v>
      </c>
      <c r="B336" t="s">
        <v>157</v>
      </c>
      <c r="C336" s="1">
        <v>44734</v>
      </c>
      <c r="D336" t="s">
        <v>163</v>
      </c>
      <c r="E336" t="s">
        <v>170</v>
      </c>
      <c r="F336">
        <v>72</v>
      </c>
      <c r="G336" t="s">
        <v>103</v>
      </c>
      <c r="H336" s="2">
        <v>12</v>
      </c>
      <c r="I336" s="3">
        <v>0.49213521317421138</v>
      </c>
      <c r="J336">
        <f>Table3[[#This Row],[Price of One Product]]*Table3[[#This Row],[No of Products in one Sale]]</f>
        <v>864</v>
      </c>
      <c r="K336">
        <f>ROUND(Table3[[#This Row],[Revenue-Bef]]-(Table3[[#This Row],[Revenue-Bef]]*Table3[[#This Row],[Discount]]),0)</f>
        <v>439</v>
      </c>
      <c r="L336">
        <f>Table3[[#This Row],[Revenue-Bef]]-Table3[[#This Row],[Revenue-Aft]]</f>
        <v>425</v>
      </c>
    </row>
    <row r="337" spans="1:12" x14ac:dyDescent="0.3">
      <c r="A337" t="s">
        <v>464</v>
      </c>
      <c r="B337" t="s">
        <v>154</v>
      </c>
      <c r="C337" s="1">
        <v>44761</v>
      </c>
      <c r="D337" t="s">
        <v>164</v>
      </c>
      <c r="E337" t="s">
        <v>171</v>
      </c>
      <c r="F337">
        <v>65</v>
      </c>
      <c r="G337" t="s">
        <v>104</v>
      </c>
      <c r="H337" s="2">
        <v>9</v>
      </c>
      <c r="I337" s="3">
        <v>0.69552711985994919</v>
      </c>
      <c r="J337">
        <f>Table3[[#This Row],[Price of One Product]]*Table3[[#This Row],[No of Products in one Sale]]</f>
        <v>585</v>
      </c>
      <c r="K337">
        <f>ROUND(Table3[[#This Row],[Revenue-Bef]]-(Table3[[#This Row],[Revenue-Bef]]*Table3[[#This Row],[Discount]]),0)</f>
        <v>178</v>
      </c>
      <c r="L337">
        <f>Table3[[#This Row],[Revenue-Bef]]-Table3[[#This Row],[Revenue-Aft]]</f>
        <v>407</v>
      </c>
    </row>
    <row r="338" spans="1:12" x14ac:dyDescent="0.3">
      <c r="A338" t="s">
        <v>465</v>
      </c>
      <c r="B338" t="s">
        <v>155</v>
      </c>
      <c r="C338" s="1">
        <v>44735</v>
      </c>
      <c r="D338" t="s">
        <v>165</v>
      </c>
      <c r="E338" t="s">
        <v>170</v>
      </c>
      <c r="F338">
        <v>250</v>
      </c>
      <c r="G338" t="s">
        <v>105</v>
      </c>
      <c r="H338" s="2">
        <v>4</v>
      </c>
      <c r="I338" s="3">
        <v>0.54528907278354111</v>
      </c>
      <c r="J338">
        <f>Table3[[#This Row],[Price of One Product]]*Table3[[#This Row],[No of Products in one Sale]]</f>
        <v>1000</v>
      </c>
      <c r="K338">
        <f>ROUND(Table3[[#This Row],[Revenue-Bef]]-(Table3[[#This Row],[Revenue-Bef]]*Table3[[#This Row],[Discount]]),0)</f>
        <v>455</v>
      </c>
      <c r="L338">
        <f>Table3[[#This Row],[Revenue-Bef]]-Table3[[#This Row],[Revenue-Aft]]</f>
        <v>545</v>
      </c>
    </row>
    <row r="339" spans="1:12" x14ac:dyDescent="0.3">
      <c r="A339" t="s">
        <v>466</v>
      </c>
      <c r="B339" t="s">
        <v>156</v>
      </c>
      <c r="C339" s="1">
        <v>44753</v>
      </c>
      <c r="D339" t="s">
        <v>166</v>
      </c>
      <c r="E339" t="s">
        <v>171</v>
      </c>
      <c r="F339">
        <v>130</v>
      </c>
      <c r="G339" t="s">
        <v>103</v>
      </c>
      <c r="H339" s="2">
        <v>4</v>
      </c>
      <c r="I339" s="3">
        <v>0.35199536538224718</v>
      </c>
      <c r="J339">
        <f>Table3[[#This Row],[Price of One Product]]*Table3[[#This Row],[No of Products in one Sale]]</f>
        <v>520</v>
      </c>
      <c r="K339">
        <f>ROUND(Table3[[#This Row],[Revenue-Bef]]-(Table3[[#This Row],[Revenue-Bef]]*Table3[[#This Row],[Discount]]),0)</f>
        <v>337</v>
      </c>
      <c r="L339">
        <f>Table3[[#This Row],[Revenue-Bef]]-Table3[[#This Row],[Revenue-Aft]]</f>
        <v>183</v>
      </c>
    </row>
    <row r="340" spans="1:12" x14ac:dyDescent="0.3">
      <c r="A340" t="s">
        <v>467</v>
      </c>
      <c r="B340" t="s">
        <v>157</v>
      </c>
      <c r="C340" s="1">
        <v>44732</v>
      </c>
      <c r="D340" t="s">
        <v>167</v>
      </c>
      <c r="E340" t="s">
        <v>170</v>
      </c>
      <c r="F340">
        <v>60</v>
      </c>
      <c r="G340" t="s">
        <v>104</v>
      </c>
      <c r="H340" s="2">
        <v>6</v>
      </c>
      <c r="I340" s="3">
        <v>6.0292533629099143E-2</v>
      </c>
      <c r="J340">
        <f>Table3[[#This Row],[Price of One Product]]*Table3[[#This Row],[No of Products in one Sale]]</f>
        <v>360</v>
      </c>
      <c r="K340">
        <f>ROUND(Table3[[#This Row],[Revenue-Bef]]-(Table3[[#This Row],[Revenue-Bef]]*Table3[[#This Row],[Discount]]),0)</f>
        <v>338</v>
      </c>
      <c r="L340">
        <f>Table3[[#This Row],[Revenue-Bef]]-Table3[[#This Row],[Revenue-Aft]]</f>
        <v>22</v>
      </c>
    </row>
    <row r="341" spans="1:12" x14ac:dyDescent="0.3">
      <c r="A341" t="s">
        <v>468</v>
      </c>
      <c r="B341" t="s">
        <v>158</v>
      </c>
      <c r="C341" s="1">
        <v>44748</v>
      </c>
      <c r="D341" t="s">
        <v>168</v>
      </c>
      <c r="E341" t="s">
        <v>171</v>
      </c>
      <c r="F341">
        <v>95</v>
      </c>
      <c r="G341" t="s">
        <v>105</v>
      </c>
      <c r="H341" s="2">
        <v>7</v>
      </c>
      <c r="I341" s="3">
        <v>4.1434457281700587E-2</v>
      </c>
      <c r="J341">
        <f>Table3[[#This Row],[Price of One Product]]*Table3[[#This Row],[No of Products in one Sale]]</f>
        <v>665</v>
      </c>
      <c r="K341">
        <f>ROUND(Table3[[#This Row],[Revenue-Bef]]-(Table3[[#This Row],[Revenue-Bef]]*Table3[[#This Row],[Discount]]),0)</f>
        <v>637</v>
      </c>
      <c r="L341">
        <f>Table3[[#This Row],[Revenue-Bef]]-Table3[[#This Row],[Revenue-Aft]]</f>
        <v>28</v>
      </c>
    </row>
    <row r="342" spans="1:12" x14ac:dyDescent="0.3">
      <c r="A342" t="s">
        <v>469</v>
      </c>
      <c r="B342" t="s">
        <v>159</v>
      </c>
      <c r="C342" s="1">
        <v>44731</v>
      </c>
      <c r="D342" t="s">
        <v>163</v>
      </c>
      <c r="E342" t="s">
        <v>170</v>
      </c>
      <c r="F342">
        <v>72</v>
      </c>
      <c r="G342" t="s">
        <v>103</v>
      </c>
      <c r="H342" s="2">
        <v>3</v>
      </c>
      <c r="I342" s="3">
        <v>0.29516274884520199</v>
      </c>
      <c r="J342">
        <f>Table3[[#This Row],[Price of One Product]]*Table3[[#This Row],[No of Products in one Sale]]</f>
        <v>216</v>
      </c>
      <c r="K342">
        <f>ROUND(Table3[[#This Row],[Revenue-Bef]]-(Table3[[#This Row],[Revenue-Bef]]*Table3[[#This Row],[Discount]]),0)</f>
        <v>152</v>
      </c>
      <c r="L342">
        <f>Table3[[#This Row],[Revenue-Bef]]-Table3[[#This Row],[Revenue-Aft]]</f>
        <v>64</v>
      </c>
    </row>
    <row r="343" spans="1:12" x14ac:dyDescent="0.3">
      <c r="A343" t="s">
        <v>470</v>
      </c>
      <c r="B343" t="s">
        <v>154</v>
      </c>
      <c r="C343" s="1">
        <v>44725</v>
      </c>
      <c r="D343" t="s">
        <v>164</v>
      </c>
      <c r="E343" t="s">
        <v>171</v>
      </c>
      <c r="F343">
        <v>65</v>
      </c>
      <c r="G343" t="s">
        <v>104</v>
      </c>
      <c r="H343" s="2">
        <v>4</v>
      </c>
      <c r="I343" s="3">
        <v>0.68154294540119276</v>
      </c>
      <c r="J343">
        <f>Table3[[#This Row],[Price of One Product]]*Table3[[#This Row],[No of Products in one Sale]]</f>
        <v>260</v>
      </c>
      <c r="K343">
        <f>ROUND(Table3[[#This Row],[Revenue-Bef]]-(Table3[[#This Row],[Revenue-Bef]]*Table3[[#This Row],[Discount]]),0)</f>
        <v>83</v>
      </c>
      <c r="L343">
        <f>Table3[[#This Row],[Revenue-Bef]]-Table3[[#This Row],[Revenue-Aft]]</f>
        <v>177</v>
      </c>
    </row>
    <row r="344" spans="1:12" x14ac:dyDescent="0.3">
      <c r="A344" t="s">
        <v>471</v>
      </c>
      <c r="B344" t="s">
        <v>155</v>
      </c>
      <c r="C344" s="1">
        <v>44753</v>
      </c>
      <c r="D344" t="s">
        <v>165</v>
      </c>
      <c r="E344" t="s">
        <v>170</v>
      </c>
      <c r="F344">
        <v>250</v>
      </c>
      <c r="G344" t="s">
        <v>105</v>
      </c>
      <c r="H344" s="2">
        <v>1</v>
      </c>
      <c r="I344" s="3">
        <v>0.52632346520297391</v>
      </c>
      <c r="J344">
        <f>Table3[[#This Row],[Price of One Product]]*Table3[[#This Row],[No of Products in one Sale]]</f>
        <v>250</v>
      </c>
      <c r="K344">
        <f>ROUND(Table3[[#This Row],[Revenue-Bef]]-(Table3[[#This Row],[Revenue-Bef]]*Table3[[#This Row],[Discount]]),0)</f>
        <v>118</v>
      </c>
      <c r="L344">
        <f>Table3[[#This Row],[Revenue-Bef]]-Table3[[#This Row],[Revenue-Aft]]</f>
        <v>132</v>
      </c>
    </row>
    <row r="345" spans="1:12" x14ac:dyDescent="0.3">
      <c r="A345" t="s">
        <v>472</v>
      </c>
      <c r="B345" t="s">
        <v>156</v>
      </c>
      <c r="C345" s="1">
        <v>44738</v>
      </c>
      <c r="D345" t="s">
        <v>166</v>
      </c>
      <c r="E345" t="s">
        <v>171</v>
      </c>
      <c r="F345">
        <v>130</v>
      </c>
      <c r="G345" t="s">
        <v>103</v>
      </c>
      <c r="H345" s="2">
        <v>6</v>
      </c>
      <c r="I345" s="3">
        <v>5.4437687903536869E-2</v>
      </c>
      <c r="J345">
        <f>Table3[[#This Row],[Price of One Product]]*Table3[[#This Row],[No of Products in one Sale]]</f>
        <v>780</v>
      </c>
      <c r="K345">
        <f>ROUND(Table3[[#This Row],[Revenue-Bef]]-(Table3[[#This Row],[Revenue-Bef]]*Table3[[#This Row],[Discount]]),0)</f>
        <v>738</v>
      </c>
      <c r="L345">
        <f>Table3[[#This Row],[Revenue-Bef]]-Table3[[#This Row],[Revenue-Aft]]</f>
        <v>42</v>
      </c>
    </row>
    <row r="346" spans="1:12" x14ac:dyDescent="0.3">
      <c r="A346" t="s">
        <v>473</v>
      </c>
      <c r="B346" t="s">
        <v>157</v>
      </c>
      <c r="C346" s="1">
        <v>44762</v>
      </c>
      <c r="D346" t="s">
        <v>163</v>
      </c>
      <c r="E346" t="s">
        <v>171</v>
      </c>
      <c r="F346">
        <v>72</v>
      </c>
      <c r="G346" t="s">
        <v>104</v>
      </c>
      <c r="H346" s="2">
        <v>10</v>
      </c>
      <c r="I346" s="3">
        <v>0.95350738842174898</v>
      </c>
      <c r="J346">
        <f>Table3[[#This Row],[Price of One Product]]*Table3[[#This Row],[No of Products in one Sale]]</f>
        <v>720</v>
      </c>
      <c r="K346">
        <f>ROUND(Table3[[#This Row],[Revenue-Bef]]-(Table3[[#This Row],[Revenue-Bef]]*Table3[[#This Row],[Discount]]),0)</f>
        <v>33</v>
      </c>
      <c r="L346">
        <f>Table3[[#This Row],[Revenue-Bef]]-Table3[[#This Row],[Revenue-Aft]]</f>
        <v>687</v>
      </c>
    </row>
    <row r="347" spans="1:12" x14ac:dyDescent="0.3">
      <c r="A347" t="s">
        <v>474</v>
      </c>
      <c r="B347" t="s">
        <v>154</v>
      </c>
      <c r="C347" s="1">
        <v>44756</v>
      </c>
      <c r="D347" t="s">
        <v>164</v>
      </c>
      <c r="E347" t="s">
        <v>171</v>
      </c>
      <c r="F347">
        <v>65</v>
      </c>
      <c r="G347" t="s">
        <v>105</v>
      </c>
      <c r="H347" s="2">
        <v>4</v>
      </c>
      <c r="I347" s="3">
        <v>0.46726651348176196</v>
      </c>
      <c r="J347">
        <f>Table3[[#This Row],[Price of One Product]]*Table3[[#This Row],[No of Products in one Sale]]</f>
        <v>260</v>
      </c>
      <c r="K347">
        <f>ROUND(Table3[[#This Row],[Revenue-Bef]]-(Table3[[#This Row],[Revenue-Bef]]*Table3[[#This Row],[Discount]]),0)</f>
        <v>139</v>
      </c>
      <c r="L347">
        <f>Table3[[#This Row],[Revenue-Bef]]-Table3[[#This Row],[Revenue-Aft]]</f>
        <v>121</v>
      </c>
    </row>
    <row r="348" spans="1:12" x14ac:dyDescent="0.3">
      <c r="A348" t="s">
        <v>475</v>
      </c>
      <c r="B348" t="s">
        <v>155</v>
      </c>
      <c r="C348" s="1">
        <v>44744</v>
      </c>
      <c r="D348" t="s">
        <v>165</v>
      </c>
      <c r="E348" t="s">
        <v>171</v>
      </c>
      <c r="F348">
        <v>250</v>
      </c>
      <c r="G348" t="s">
        <v>103</v>
      </c>
      <c r="H348" s="2">
        <v>2</v>
      </c>
      <c r="I348" s="3">
        <v>0.6015089815611987</v>
      </c>
      <c r="J348">
        <f>Table3[[#This Row],[Price of One Product]]*Table3[[#This Row],[No of Products in one Sale]]</f>
        <v>500</v>
      </c>
      <c r="K348">
        <f>ROUND(Table3[[#This Row],[Revenue-Bef]]-(Table3[[#This Row],[Revenue-Bef]]*Table3[[#This Row],[Discount]]),0)</f>
        <v>199</v>
      </c>
      <c r="L348">
        <f>Table3[[#This Row],[Revenue-Bef]]-Table3[[#This Row],[Revenue-Aft]]</f>
        <v>301</v>
      </c>
    </row>
    <row r="349" spans="1:12" x14ac:dyDescent="0.3">
      <c r="A349" t="s">
        <v>476</v>
      </c>
      <c r="B349" t="s">
        <v>156</v>
      </c>
      <c r="C349" s="1">
        <v>44753</v>
      </c>
      <c r="D349" t="s">
        <v>166</v>
      </c>
      <c r="E349" t="s">
        <v>171</v>
      </c>
      <c r="F349">
        <v>130</v>
      </c>
      <c r="G349" t="s">
        <v>104</v>
      </c>
      <c r="H349" s="2">
        <v>7</v>
      </c>
      <c r="I349" s="3">
        <v>0.17158764742187849</v>
      </c>
      <c r="J349">
        <f>Table3[[#This Row],[Price of One Product]]*Table3[[#This Row],[No of Products in one Sale]]</f>
        <v>910</v>
      </c>
      <c r="K349">
        <f>ROUND(Table3[[#This Row],[Revenue-Bef]]-(Table3[[#This Row],[Revenue-Bef]]*Table3[[#This Row],[Discount]]),0)</f>
        <v>754</v>
      </c>
      <c r="L349">
        <f>Table3[[#This Row],[Revenue-Bef]]-Table3[[#This Row],[Revenue-Aft]]</f>
        <v>156</v>
      </c>
    </row>
    <row r="350" spans="1:12" x14ac:dyDescent="0.3">
      <c r="A350" t="s">
        <v>477</v>
      </c>
      <c r="B350" t="s">
        <v>157</v>
      </c>
      <c r="C350" s="1">
        <v>44762</v>
      </c>
      <c r="D350" t="s">
        <v>167</v>
      </c>
      <c r="E350" t="s">
        <v>170</v>
      </c>
      <c r="F350">
        <v>60</v>
      </c>
      <c r="G350" t="s">
        <v>105</v>
      </c>
      <c r="H350" s="2">
        <v>11</v>
      </c>
      <c r="I350" s="3">
        <v>0.44731050880102885</v>
      </c>
      <c r="J350">
        <f>Table3[[#This Row],[Price of One Product]]*Table3[[#This Row],[No of Products in one Sale]]</f>
        <v>660</v>
      </c>
      <c r="K350">
        <f>ROUND(Table3[[#This Row],[Revenue-Bef]]-(Table3[[#This Row],[Revenue-Bef]]*Table3[[#This Row],[Discount]]),0)</f>
        <v>365</v>
      </c>
      <c r="L350">
        <f>Table3[[#This Row],[Revenue-Bef]]-Table3[[#This Row],[Revenue-Aft]]</f>
        <v>295</v>
      </c>
    </row>
    <row r="351" spans="1:12" x14ac:dyDescent="0.3">
      <c r="A351" t="s">
        <v>478</v>
      </c>
      <c r="B351" t="s">
        <v>158</v>
      </c>
      <c r="C351" s="1">
        <v>44740</v>
      </c>
      <c r="D351" t="s">
        <v>163</v>
      </c>
      <c r="E351" t="s">
        <v>171</v>
      </c>
      <c r="F351">
        <v>72</v>
      </c>
      <c r="G351" t="s">
        <v>103</v>
      </c>
      <c r="H351" s="2">
        <v>8</v>
      </c>
      <c r="I351" s="3">
        <v>0.54246953050958213</v>
      </c>
      <c r="J351">
        <f>Table3[[#This Row],[Price of One Product]]*Table3[[#This Row],[No of Products in one Sale]]</f>
        <v>576</v>
      </c>
      <c r="K351">
        <f>ROUND(Table3[[#This Row],[Revenue-Bef]]-(Table3[[#This Row],[Revenue-Bef]]*Table3[[#This Row],[Discount]]),0)</f>
        <v>264</v>
      </c>
      <c r="L351">
        <f>Table3[[#This Row],[Revenue-Bef]]-Table3[[#This Row],[Revenue-Aft]]</f>
        <v>312</v>
      </c>
    </row>
    <row r="352" spans="1:12" x14ac:dyDescent="0.3">
      <c r="A352" t="s">
        <v>479</v>
      </c>
      <c r="B352" t="s">
        <v>154</v>
      </c>
      <c r="C352" s="1">
        <v>44729</v>
      </c>
      <c r="D352" t="s">
        <v>164</v>
      </c>
      <c r="E352" t="s">
        <v>170</v>
      </c>
      <c r="F352">
        <v>65</v>
      </c>
      <c r="G352" t="s">
        <v>104</v>
      </c>
      <c r="H352" s="2">
        <v>11</v>
      </c>
      <c r="I352" s="3">
        <v>0.50484804947298401</v>
      </c>
      <c r="J352">
        <f>Table3[[#This Row],[Price of One Product]]*Table3[[#This Row],[No of Products in one Sale]]</f>
        <v>715</v>
      </c>
      <c r="K352">
        <f>ROUND(Table3[[#This Row],[Revenue-Bef]]-(Table3[[#This Row],[Revenue-Bef]]*Table3[[#This Row],[Discount]]),0)</f>
        <v>354</v>
      </c>
      <c r="L352">
        <f>Table3[[#This Row],[Revenue-Bef]]-Table3[[#This Row],[Revenue-Aft]]</f>
        <v>361</v>
      </c>
    </row>
    <row r="353" spans="1:12" x14ac:dyDescent="0.3">
      <c r="A353" t="s">
        <v>480</v>
      </c>
      <c r="B353" t="s">
        <v>155</v>
      </c>
      <c r="C353" s="1">
        <v>44727</v>
      </c>
      <c r="D353" t="s">
        <v>165</v>
      </c>
      <c r="E353" t="s">
        <v>171</v>
      </c>
      <c r="F353">
        <v>250</v>
      </c>
      <c r="G353" t="s">
        <v>105</v>
      </c>
      <c r="H353" s="2">
        <v>4</v>
      </c>
      <c r="I353" s="3">
        <v>9.2316747421295475E-2</v>
      </c>
      <c r="J353">
        <f>Table3[[#This Row],[Price of One Product]]*Table3[[#This Row],[No of Products in one Sale]]</f>
        <v>1000</v>
      </c>
      <c r="K353">
        <f>ROUND(Table3[[#This Row],[Revenue-Bef]]-(Table3[[#This Row],[Revenue-Bef]]*Table3[[#This Row],[Discount]]),0)</f>
        <v>908</v>
      </c>
      <c r="L353">
        <f>Table3[[#This Row],[Revenue-Bef]]-Table3[[#This Row],[Revenue-Aft]]</f>
        <v>92</v>
      </c>
    </row>
    <row r="354" spans="1:12" x14ac:dyDescent="0.3">
      <c r="A354" t="s">
        <v>481</v>
      </c>
      <c r="B354" t="s">
        <v>156</v>
      </c>
      <c r="C354" s="1">
        <v>44734</v>
      </c>
      <c r="D354" t="s">
        <v>166</v>
      </c>
      <c r="E354" t="s">
        <v>170</v>
      </c>
      <c r="F354">
        <v>130</v>
      </c>
      <c r="G354" t="s">
        <v>103</v>
      </c>
      <c r="H354" s="2">
        <v>7</v>
      </c>
      <c r="I354" s="3">
        <v>0.34907542272706216</v>
      </c>
      <c r="J354">
        <f>Table3[[#This Row],[Price of One Product]]*Table3[[#This Row],[No of Products in one Sale]]</f>
        <v>910</v>
      </c>
      <c r="K354">
        <f>ROUND(Table3[[#This Row],[Revenue-Bef]]-(Table3[[#This Row],[Revenue-Bef]]*Table3[[#This Row],[Discount]]),0)</f>
        <v>592</v>
      </c>
      <c r="L354">
        <f>Table3[[#This Row],[Revenue-Bef]]-Table3[[#This Row],[Revenue-Aft]]</f>
        <v>318</v>
      </c>
    </row>
    <row r="355" spans="1:12" x14ac:dyDescent="0.3">
      <c r="A355" t="s">
        <v>482</v>
      </c>
      <c r="B355" t="s">
        <v>157</v>
      </c>
      <c r="C355" s="1">
        <v>44744</v>
      </c>
      <c r="D355" t="s">
        <v>163</v>
      </c>
      <c r="E355" t="s">
        <v>171</v>
      </c>
      <c r="F355">
        <v>72</v>
      </c>
      <c r="G355" t="s">
        <v>104</v>
      </c>
      <c r="H355" s="2">
        <v>4</v>
      </c>
      <c r="I355" s="3">
        <v>0.90031823580716619</v>
      </c>
      <c r="J355">
        <f>Table3[[#This Row],[Price of One Product]]*Table3[[#This Row],[No of Products in one Sale]]</f>
        <v>288</v>
      </c>
      <c r="K355">
        <f>ROUND(Table3[[#This Row],[Revenue-Bef]]-(Table3[[#This Row],[Revenue-Bef]]*Table3[[#This Row],[Discount]]),0)</f>
        <v>29</v>
      </c>
      <c r="L355">
        <f>Table3[[#This Row],[Revenue-Bef]]-Table3[[#This Row],[Revenue-Aft]]</f>
        <v>259</v>
      </c>
    </row>
    <row r="356" spans="1:12" x14ac:dyDescent="0.3">
      <c r="A356" t="s">
        <v>483</v>
      </c>
      <c r="B356" t="s">
        <v>154</v>
      </c>
      <c r="C356" s="1">
        <v>44737</v>
      </c>
      <c r="D356" t="s">
        <v>164</v>
      </c>
      <c r="E356" t="s">
        <v>170</v>
      </c>
      <c r="F356">
        <v>65</v>
      </c>
      <c r="G356" t="s">
        <v>105</v>
      </c>
      <c r="H356" s="2">
        <v>5</v>
      </c>
      <c r="I356" s="3">
        <v>0.18050692795462731</v>
      </c>
      <c r="J356">
        <f>Table3[[#This Row],[Price of One Product]]*Table3[[#This Row],[No of Products in one Sale]]</f>
        <v>325</v>
      </c>
      <c r="K356">
        <f>ROUND(Table3[[#This Row],[Revenue-Bef]]-(Table3[[#This Row],[Revenue-Bef]]*Table3[[#This Row],[Discount]]),0)</f>
        <v>266</v>
      </c>
      <c r="L356">
        <f>Table3[[#This Row],[Revenue-Bef]]-Table3[[#This Row],[Revenue-Aft]]</f>
        <v>59</v>
      </c>
    </row>
    <row r="357" spans="1:12" x14ac:dyDescent="0.3">
      <c r="A357" t="s">
        <v>484</v>
      </c>
      <c r="B357" t="s">
        <v>155</v>
      </c>
      <c r="C357" s="1">
        <v>44752</v>
      </c>
      <c r="D357" t="s">
        <v>165</v>
      </c>
      <c r="E357" t="s">
        <v>171</v>
      </c>
      <c r="F357">
        <v>250</v>
      </c>
      <c r="G357" t="s">
        <v>103</v>
      </c>
      <c r="H357" s="2">
        <v>1</v>
      </c>
      <c r="I357" s="3">
        <v>2.5445092820001292E-2</v>
      </c>
      <c r="J357">
        <f>Table3[[#This Row],[Price of One Product]]*Table3[[#This Row],[No of Products in one Sale]]</f>
        <v>250</v>
      </c>
      <c r="K357">
        <f>ROUND(Table3[[#This Row],[Revenue-Bef]]-(Table3[[#This Row],[Revenue-Bef]]*Table3[[#This Row],[Discount]]),0)</f>
        <v>244</v>
      </c>
      <c r="L357">
        <f>Table3[[#This Row],[Revenue-Bef]]-Table3[[#This Row],[Revenue-Aft]]</f>
        <v>6</v>
      </c>
    </row>
    <row r="358" spans="1:12" x14ac:dyDescent="0.3">
      <c r="A358" t="s">
        <v>485</v>
      </c>
      <c r="B358" t="s">
        <v>156</v>
      </c>
      <c r="C358" s="1">
        <v>44736</v>
      </c>
      <c r="D358" t="s">
        <v>166</v>
      </c>
      <c r="E358" t="s">
        <v>170</v>
      </c>
      <c r="F358">
        <v>130</v>
      </c>
      <c r="G358" t="s">
        <v>104</v>
      </c>
      <c r="H358" s="2">
        <v>2</v>
      </c>
      <c r="I358" s="3">
        <v>0.79643741142705549</v>
      </c>
      <c r="J358">
        <f>Table3[[#This Row],[Price of One Product]]*Table3[[#This Row],[No of Products in one Sale]]</f>
        <v>260</v>
      </c>
      <c r="K358">
        <f>ROUND(Table3[[#This Row],[Revenue-Bef]]-(Table3[[#This Row],[Revenue-Bef]]*Table3[[#This Row],[Discount]]),0)</f>
        <v>53</v>
      </c>
      <c r="L358">
        <f>Table3[[#This Row],[Revenue-Bef]]-Table3[[#This Row],[Revenue-Aft]]</f>
        <v>207</v>
      </c>
    </row>
    <row r="359" spans="1:12" x14ac:dyDescent="0.3">
      <c r="A359" t="s">
        <v>486</v>
      </c>
      <c r="B359" t="s">
        <v>157</v>
      </c>
      <c r="C359" s="1">
        <v>44752</v>
      </c>
      <c r="D359" t="s">
        <v>167</v>
      </c>
      <c r="E359" t="s">
        <v>171</v>
      </c>
      <c r="F359">
        <v>60</v>
      </c>
      <c r="G359" t="s">
        <v>105</v>
      </c>
      <c r="H359" s="2">
        <v>14</v>
      </c>
      <c r="I359" s="3">
        <v>0.16077213359827813</v>
      </c>
      <c r="J359">
        <f>Table3[[#This Row],[Price of One Product]]*Table3[[#This Row],[No of Products in one Sale]]</f>
        <v>840</v>
      </c>
      <c r="K359">
        <f>ROUND(Table3[[#This Row],[Revenue-Bef]]-(Table3[[#This Row],[Revenue-Bef]]*Table3[[#This Row],[Discount]]),0)</f>
        <v>705</v>
      </c>
      <c r="L359">
        <f>Table3[[#This Row],[Revenue-Bef]]-Table3[[#This Row],[Revenue-Aft]]</f>
        <v>135</v>
      </c>
    </row>
    <row r="360" spans="1:12" x14ac:dyDescent="0.3">
      <c r="A360" t="s">
        <v>487</v>
      </c>
      <c r="B360" t="s">
        <v>158</v>
      </c>
      <c r="C360" s="1">
        <v>44759</v>
      </c>
      <c r="D360" t="s">
        <v>168</v>
      </c>
      <c r="E360" t="s">
        <v>170</v>
      </c>
      <c r="F360">
        <v>95</v>
      </c>
      <c r="G360" t="s">
        <v>103</v>
      </c>
      <c r="H360" s="2">
        <v>9</v>
      </c>
      <c r="I360" s="3">
        <v>0.24693836978869843</v>
      </c>
      <c r="J360">
        <f>Table3[[#This Row],[Price of One Product]]*Table3[[#This Row],[No of Products in one Sale]]</f>
        <v>855</v>
      </c>
      <c r="K360">
        <f>ROUND(Table3[[#This Row],[Revenue-Bef]]-(Table3[[#This Row],[Revenue-Bef]]*Table3[[#This Row],[Discount]]),0)</f>
        <v>644</v>
      </c>
      <c r="L360">
        <f>Table3[[#This Row],[Revenue-Bef]]-Table3[[#This Row],[Revenue-Aft]]</f>
        <v>211</v>
      </c>
    </row>
    <row r="361" spans="1:12" x14ac:dyDescent="0.3">
      <c r="A361" t="s">
        <v>488</v>
      </c>
      <c r="B361" t="s">
        <v>159</v>
      </c>
      <c r="C361" s="1">
        <v>44763</v>
      </c>
      <c r="D361" t="s">
        <v>163</v>
      </c>
      <c r="E361" t="s">
        <v>171</v>
      </c>
      <c r="F361">
        <v>72</v>
      </c>
      <c r="G361" t="s">
        <v>104</v>
      </c>
      <c r="H361" s="2">
        <v>8</v>
      </c>
      <c r="I361" s="3">
        <v>0.22148207946738752</v>
      </c>
      <c r="J361">
        <f>Table3[[#This Row],[Price of One Product]]*Table3[[#This Row],[No of Products in one Sale]]</f>
        <v>576</v>
      </c>
      <c r="K361">
        <f>ROUND(Table3[[#This Row],[Revenue-Bef]]-(Table3[[#This Row],[Revenue-Bef]]*Table3[[#This Row],[Discount]]),0)</f>
        <v>448</v>
      </c>
      <c r="L361">
        <f>Table3[[#This Row],[Revenue-Bef]]-Table3[[#This Row],[Revenue-Aft]]</f>
        <v>128</v>
      </c>
    </row>
    <row r="362" spans="1:12" x14ac:dyDescent="0.3">
      <c r="A362" t="s">
        <v>489</v>
      </c>
      <c r="B362" t="s">
        <v>154</v>
      </c>
      <c r="C362" s="1">
        <v>44763</v>
      </c>
      <c r="D362" t="s">
        <v>164</v>
      </c>
      <c r="E362" t="s">
        <v>170</v>
      </c>
      <c r="F362">
        <v>65</v>
      </c>
      <c r="G362" t="s">
        <v>105</v>
      </c>
      <c r="H362" s="2">
        <v>11</v>
      </c>
      <c r="I362" s="3">
        <v>0.71458846230959472</v>
      </c>
      <c r="J362">
        <f>Table3[[#This Row],[Price of One Product]]*Table3[[#This Row],[No of Products in one Sale]]</f>
        <v>715</v>
      </c>
      <c r="K362">
        <f>ROUND(Table3[[#This Row],[Revenue-Bef]]-(Table3[[#This Row],[Revenue-Bef]]*Table3[[#This Row],[Discount]]),0)</f>
        <v>204</v>
      </c>
      <c r="L362">
        <f>Table3[[#This Row],[Revenue-Bef]]-Table3[[#This Row],[Revenue-Aft]]</f>
        <v>511</v>
      </c>
    </row>
    <row r="363" spans="1:12" x14ac:dyDescent="0.3">
      <c r="A363" t="s">
        <v>490</v>
      </c>
      <c r="B363" t="s">
        <v>155</v>
      </c>
      <c r="C363" s="1">
        <v>44750</v>
      </c>
      <c r="D363" t="s">
        <v>165</v>
      </c>
      <c r="E363" t="s">
        <v>171</v>
      </c>
      <c r="F363">
        <v>250</v>
      </c>
      <c r="G363" t="s">
        <v>103</v>
      </c>
      <c r="H363" s="2">
        <v>4</v>
      </c>
      <c r="I363" s="3">
        <v>0.11286694488931481</v>
      </c>
      <c r="J363">
        <f>Table3[[#This Row],[Price of One Product]]*Table3[[#This Row],[No of Products in one Sale]]</f>
        <v>1000</v>
      </c>
      <c r="K363">
        <f>ROUND(Table3[[#This Row],[Revenue-Bef]]-(Table3[[#This Row],[Revenue-Bef]]*Table3[[#This Row],[Discount]]),0)</f>
        <v>887</v>
      </c>
      <c r="L363">
        <f>Table3[[#This Row],[Revenue-Bef]]-Table3[[#This Row],[Revenue-Aft]]</f>
        <v>113</v>
      </c>
    </row>
    <row r="364" spans="1:12" x14ac:dyDescent="0.3">
      <c r="A364" t="s">
        <v>491</v>
      </c>
      <c r="B364" t="s">
        <v>156</v>
      </c>
      <c r="C364" s="1">
        <v>44751</v>
      </c>
      <c r="D364" t="s">
        <v>166</v>
      </c>
      <c r="E364" t="s">
        <v>170</v>
      </c>
      <c r="F364">
        <v>130</v>
      </c>
      <c r="G364" t="s">
        <v>104</v>
      </c>
      <c r="H364" s="2">
        <v>6</v>
      </c>
      <c r="I364" s="3">
        <v>6.5283590828819849E-2</v>
      </c>
      <c r="J364">
        <f>Table3[[#This Row],[Price of One Product]]*Table3[[#This Row],[No of Products in one Sale]]</f>
        <v>780</v>
      </c>
      <c r="K364">
        <f>ROUND(Table3[[#This Row],[Revenue-Bef]]-(Table3[[#This Row],[Revenue-Bef]]*Table3[[#This Row],[Discount]]),0)</f>
        <v>729</v>
      </c>
      <c r="L364">
        <f>Table3[[#This Row],[Revenue-Bef]]-Table3[[#This Row],[Revenue-Aft]]</f>
        <v>51</v>
      </c>
    </row>
    <row r="365" spans="1:12" x14ac:dyDescent="0.3">
      <c r="A365" t="s">
        <v>492</v>
      </c>
      <c r="B365" t="s">
        <v>157</v>
      </c>
      <c r="C365" s="1">
        <v>44736</v>
      </c>
      <c r="D365" t="s">
        <v>163</v>
      </c>
      <c r="E365" t="s">
        <v>171</v>
      </c>
      <c r="F365">
        <v>72</v>
      </c>
      <c r="G365" t="s">
        <v>105</v>
      </c>
      <c r="H365" s="2">
        <v>11</v>
      </c>
      <c r="I365" s="3">
        <v>0.46681751998353072</v>
      </c>
      <c r="J365">
        <f>Table3[[#This Row],[Price of One Product]]*Table3[[#This Row],[No of Products in one Sale]]</f>
        <v>792</v>
      </c>
      <c r="K365">
        <f>ROUND(Table3[[#This Row],[Revenue-Bef]]-(Table3[[#This Row],[Revenue-Bef]]*Table3[[#This Row],[Discount]]),0)</f>
        <v>422</v>
      </c>
      <c r="L365">
        <f>Table3[[#This Row],[Revenue-Bef]]-Table3[[#This Row],[Revenue-Aft]]</f>
        <v>370</v>
      </c>
    </row>
    <row r="366" spans="1:12" x14ac:dyDescent="0.3">
      <c r="A366" t="s">
        <v>493</v>
      </c>
      <c r="B366" t="s">
        <v>154</v>
      </c>
      <c r="C366" s="1">
        <v>44737</v>
      </c>
      <c r="D366" t="s">
        <v>164</v>
      </c>
      <c r="E366" t="s">
        <v>170</v>
      </c>
      <c r="F366">
        <v>65</v>
      </c>
      <c r="G366" t="s">
        <v>103</v>
      </c>
      <c r="H366" s="2">
        <v>9</v>
      </c>
      <c r="I366" s="3">
        <v>0.92202770154223668</v>
      </c>
      <c r="J366">
        <f>Table3[[#This Row],[Price of One Product]]*Table3[[#This Row],[No of Products in one Sale]]</f>
        <v>585</v>
      </c>
      <c r="K366">
        <f>ROUND(Table3[[#This Row],[Revenue-Bef]]-(Table3[[#This Row],[Revenue-Bef]]*Table3[[#This Row],[Discount]]),0)</f>
        <v>46</v>
      </c>
      <c r="L366">
        <f>Table3[[#This Row],[Revenue-Bef]]-Table3[[#This Row],[Revenue-Aft]]</f>
        <v>539</v>
      </c>
    </row>
    <row r="367" spans="1:12" x14ac:dyDescent="0.3">
      <c r="A367" t="s">
        <v>494</v>
      </c>
      <c r="B367" t="s">
        <v>155</v>
      </c>
      <c r="C367" s="1">
        <v>44744</v>
      </c>
      <c r="D367" t="s">
        <v>165</v>
      </c>
      <c r="E367" t="s">
        <v>171</v>
      </c>
      <c r="F367">
        <v>250</v>
      </c>
      <c r="G367" t="s">
        <v>104</v>
      </c>
      <c r="H367" s="2">
        <v>2</v>
      </c>
      <c r="I367" s="3">
        <v>0.18840485753727232</v>
      </c>
      <c r="J367">
        <f>Table3[[#This Row],[Price of One Product]]*Table3[[#This Row],[No of Products in one Sale]]</f>
        <v>500</v>
      </c>
      <c r="K367">
        <f>ROUND(Table3[[#This Row],[Revenue-Bef]]-(Table3[[#This Row],[Revenue-Bef]]*Table3[[#This Row],[Discount]]),0)</f>
        <v>406</v>
      </c>
      <c r="L367">
        <f>Table3[[#This Row],[Revenue-Bef]]-Table3[[#This Row],[Revenue-Aft]]</f>
        <v>94</v>
      </c>
    </row>
    <row r="368" spans="1:12" x14ac:dyDescent="0.3">
      <c r="A368" t="s">
        <v>495</v>
      </c>
      <c r="B368" t="s">
        <v>156</v>
      </c>
      <c r="C368" s="1">
        <v>44735</v>
      </c>
      <c r="D368" t="s">
        <v>166</v>
      </c>
      <c r="E368" t="s">
        <v>171</v>
      </c>
      <c r="F368">
        <v>130</v>
      </c>
      <c r="G368" t="s">
        <v>105</v>
      </c>
      <c r="H368" s="2">
        <v>2</v>
      </c>
      <c r="I368" s="3">
        <v>0.27847072137209206</v>
      </c>
      <c r="J368">
        <f>Table3[[#This Row],[Price of One Product]]*Table3[[#This Row],[No of Products in one Sale]]</f>
        <v>260</v>
      </c>
      <c r="K368">
        <f>ROUND(Table3[[#This Row],[Revenue-Bef]]-(Table3[[#This Row],[Revenue-Bef]]*Table3[[#This Row],[Discount]]),0)</f>
        <v>188</v>
      </c>
      <c r="L368">
        <f>Table3[[#This Row],[Revenue-Bef]]-Table3[[#This Row],[Revenue-Aft]]</f>
        <v>72</v>
      </c>
    </row>
    <row r="369" spans="1:12" x14ac:dyDescent="0.3">
      <c r="A369" t="s">
        <v>496</v>
      </c>
      <c r="B369" t="s">
        <v>154</v>
      </c>
      <c r="C369" s="1">
        <v>44751</v>
      </c>
      <c r="D369" t="s">
        <v>163</v>
      </c>
      <c r="E369" t="s">
        <v>171</v>
      </c>
      <c r="F369">
        <v>72</v>
      </c>
      <c r="G369" t="s">
        <v>103</v>
      </c>
      <c r="H369" s="2">
        <v>10</v>
      </c>
      <c r="I369" s="3">
        <v>0.78884251376405168</v>
      </c>
      <c r="J369">
        <f>Table3[[#This Row],[Price of One Product]]*Table3[[#This Row],[No of Products in one Sale]]</f>
        <v>720</v>
      </c>
      <c r="K369">
        <f>ROUND(Table3[[#This Row],[Revenue-Bef]]-(Table3[[#This Row],[Revenue-Bef]]*Table3[[#This Row],[Discount]]),0)</f>
        <v>152</v>
      </c>
      <c r="L369">
        <f>Table3[[#This Row],[Revenue-Bef]]-Table3[[#This Row],[Revenue-Aft]]</f>
        <v>568</v>
      </c>
    </row>
    <row r="370" spans="1:12" x14ac:dyDescent="0.3">
      <c r="A370" t="s">
        <v>497</v>
      </c>
      <c r="B370" t="s">
        <v>155</v>
      </c>
      <c r="C370" s="1">
        <v>44726</v>
      </c>
      <c r="D370" t="s">
        <v>164</v>
      </c>
      <c r="E370" t="s">
        <v>171</v>
      </c>
      <c r="F370">
        <v>65</v>
      </c>
      <c r="G370" t="s">
        <v>103</v>
      </c>
      <c r="H370" s="2">
        <v>5</v>
      </c>
      <c r="I370" s="3">
        <v>0.18299168548896383</v>
      </c>
      <c r="J370">
        <f>Table3[[#This Row],[Price of One Product]]*Table3[[#This Row],[No of Products in one Sale]]</f>
        <v>325</v>
      </c>
      <c r="K370">
        <f>ROUND(Table3[[#This Row],[Revenue-Bef]]-(Table3[[#This Row],[Revenue-Bef]]*Table3[[#This Row],[Discount]]),0)</f>
        <v>266</v>
      </c>
      <c r="L370">
        <f>Table3[[#This Row],[Revenue-Bef]]-Table3[[#This Row],[Revenue-Aft]]</f>
        <v>59</v>
      </c>
    </row>
    <row r="371" spans="1:12" x14ac:dyDescent="0.3">
      <c r="A371" t="s">
        <v>498</v>
      </c>
      <c r="B371" t="s">
        <v>156</v>
      </c>
      <c r="C371" s="1">
        <v>44749</v>
      </c>
      <c r="D371" t="s">
        <v>165</v>
      </c>
      <c r="E371" t="s">
        <v>171</v>
      </c>
      <c r="F371">
        <v>250</v>
      </c>
      <c r="G371" t="s">
        <v>104</v>
      </c>
      <c r="H371" s="2">
        <v>3</v>
      </c>
      <c r="I371" s="3">
        <v>0.20591715888096995</v>
      </c>
      <c r="J371">
        <f>Table3[[#This Row],[Price of One Product]]*Table3[[#This Row],[No of Products in one Sale]]</f>
        <v>750</v>
      </c>
      <c r="K371">
        <f>ROUND(Table3[[#This Row],[Revenue-Bef]]-(Table3[[#This Row],[Revenue-Bef]]*Table3[[#This Row],[Discount]]),0)</f>
        <v>596</v>
      </c>
      <c r="L371">
        <f>Table3[[#This Row],[Revenue-Bef]]-Table3[[#This Row],[Revenue-Aft]]</f>
        <v>154</v>
      </c>
    </row>
    <row r="372" spans="1:12" x14ac:dyDescent="0.3">
      <c r="A372" t="s">
        <v>499</v>
      </c>
      <c r="B372" t="s">
        <v>157</v>
      </c>
      <c r="C372" s="1">
        <v>44734</v>
      </c>
      <c r="D372" t="s">
        <v>166</v>
      </c>
      <c r="E372" t="s">
        <v>170</v>
      </c>
      <c r="F372">
        <v>130</v>
      </c>
      <c r="G372" t="s">
        <v>105</v>
      </c>
      <c r="H372" s="2">
        <v>2</v>
      </c>
      <c r="I372" s="3">
        <v>2.128339836887938E-2</v>
      </c>
      <c r="J372">
        <f>Table3[[#This Row],[Price of One Product]]*Table3[[#This Row],[No of Products in one Sale]]</f>
        <v>260</v>
      </c>
      <c r="K372">
        <f>ROUND(Table3[[#This Row],[Revenue-Bef]]-(Table3[[#This Row],[Revenue-Bef]]*Table3[[#This Row],[Discount]]),0)</f>
        <v>254</v>
      </c>
      <c r="L372">
        <f>Table3[[#This Row],[Revenue-Bef]]-Table3[[#This Row],[Revenue-Aft]]</f>
        <v>6</v>
      </c>
    </row>
    <row r="373" spans="1:12" x14ac:dyDescent="0.3">
      <c r="A373" t="s">
        <v>500</v>
      </c>
      <c r="B373" t="s">
        <v>154</v>
      </c>
      <c r="C373" s="1">
        <v>44726</v>
      </c>
      <c r="D373" t="s">
        <v>163</v>
      </c>
      <c r="E373" t="s">
        <v>171</v>
      </c>
      <c r="F373">
        <v>72</v>
      </c>
      <c r="G373" t="s">
        <v>103</v>
      </c>
      <c r="H373" s="2">
        <v>4</v>
      </c>
      <c r="I373" s="3">
        <v>2.2806889019524657E-2</v>
      </c>
      <c r="J373">
        <f>Table3[[#This Row],[Price of One Product]]*Table3[[#This Row],[No of Products in one Sale]]</f>
        <v>288</v>
      </c>
      <c r="K373">
        <f>ROUND(Table3[[#This Row],[Revenue-Bef]]-(Table3[[#This Row],[Revenue-Bef]]*Table3[[#This Row],[Discount]]),0)</f>
        <v>281</v>
      </c>
      <c r="L373">
        <f>Table3[[#This Row],[Revenue-Bef]]-Table3[[#This Row],[Revenue-Aft]]</f>
        <v>7</v>
      </c>
    </row>
    <row r="374" spans="1:12" x14ac:dyDescent="0.3">
      <c r="A374" t="s">
        <v>501</v>
      </c>
      <c r="B374" t="s">
        <v>155</v>
      </c>
      <c r="C374" s="1">
        <v>44743</v>
      </c>
      <c r="D374" t="s">
        <v>164</v>
      </c>
      <c r="E374" t="s">
        <v>170</v>
      </c>
      <c r="F374">
        <v>65</v>
      </c>
      <c r="G374" t="s">
        <v>104</v>
      </c>
      <c r="H374" s="2">
        <v>6</v>
      </c>
      <c r="I374" s="3">
        <v>0.66448214030499053</v>
      </c>
      <c r="J374">
        <f>Table3[[#This Row],[Price of One Product]]*Table3[[#This Row],[No of Products in one Sale]]</f>
        <v>390</v>
      </c>
      <c r="K374">
        <f>ROUND(Table3[[#This Row],[Revenue-Bef]]-(Table3[[#This Row],[Revenue-Bef]]*Table3[[#This Row],[Discount]]),0)</f>
        <v>131</v>
      </c>
      <c r="L374">
        <f>Table3[[#This Row],[Revenue-Bef]]-Table3[[#This Row],[Revenue-Aft]]</f>
        <v>259</v>
      </c>
    </row>
    <row r="375" spans="1:12" x14ac:dyDescent="0.3">
      <c r="A375" t="s">
        <v>502</v>
      </c>
      <c r="B375" t="s">
        <v>156</v>
      </c>
      <c r="C375" s="1">
        <v>44742</v>
      </c>
      <c r="D375" t="s">
        <v>165</v>
      </c>
      <c r="E375" t="s">
        <v>171</v>
      </c>
      <c r="F375">
        <v>250</v>
      </c>
      <c r="G375" t="s">
        <v>105</v>
      </c>
      <c r="H375" s="2">
        <v>3</v>
      </c>
      <c r="I375" s="3">
        <v>0.29151955249280481</v>
      </c>
      <c r="J375">
        <f>Table3[[#This Row],[Price of One Product]]*Table3[[#This Row],[No of Products in one Sale]]</f>
        <v>750</v>
      </c>
      <c r="K375">
        <f>ROUND(Table3[[#This Row],[Revenue-Bef]]-(Table3[[#This Row],[Revenue-Bef]]*Table3[[#This Row],[Discount]]),0)</f>
        <v>531</v>
      </c>
      <c r="L375">
        <f>Table3[[#This Row],[Revenue-Bef]]-Table3[[#This Row],[Revenue-Aft]]</f>
        <v>219</v>
      </c>
    </row>
    <row r="376" spans="1:12" x14ac:dyDescent="0.3">
      <c r="A376" t="s">
        <v>503</v>
      </c>
      <c r="B376" t="s">
        <v>157</v>
      </c>
      <c r="C376" s="1">
        <v>44747</v>
      </c>
      <c r="D376" t="s">
        <v>166</v>
      </c>
      <c r="E376" t="s">
        <v>170</v>
      </c>
      <c r="F376">
        <v>130</v>
      </c>
      <c r="G376" t="s">
        <v>103</v>
      </c>
      <c r="H376" s="2">
        <v>5</v>
      </c>
      <c r="I376" s="3">
        <v>0.55684098110336311</v>
      </c>
      <c r="J376">
        <f>Table3[[#This Row],[Price of One Product]]*Table3[[#This Row],[No of Products in one Sale]]</f>
        <v>650</v>
      </c>
      <c r="K376">
        <f>ROUND(Table3[[#This Row],[Revenue-Bef]]-(Table3[[#This Row],[Revenue-Bef]]*Table3[[#This Row],[Discount]]),0)</f>
        <v>288</v>
      </c>
      <c r="L376">
        <f>Table3[[#This Row],[Revenue-Bef]]-Table3[[#This Row],[Revenue-Aft]]</f>
        <v>362</v>
      </c>
    </row>
    <row r="377" spans="1:12" x14ac:dyDescent="0.3">
      <c r="A377" t="s">
        <v>504</v>
      </c>
      <c r="B377" t="s">
        <v>158</v>
      </c>
      <c r="C377" s="1">
        <v>44764</v>
      </c>
      <c r="D377" t="s">
        <v>167</v>
      </c>
      <c r="E377" t="s">
        <v>171</v>
      </c>
      <c r="F377">
        <v>60</v>
      </c>
      <c r="G377" t="s">
        <v>104</v>
      </c>
      <c r="H377" s="2">
        <v>14</v>
      </c>
      <c r="I377" s="3">
        <v>0.57240542144015649</v>
      </c>
      <c r="J377">
        <f>Table3[[#This Row],[Price of One Product]]*Table3[[#This Row],[No of Products in one Sale]]</f>
        <v>840</v>
      </c>
      <c r="K377">
        <f>ROUND(Table3[[#This Row],[Revenue-Bef]]-(Table3[[#This Row],[Revenue-Bef]]*Table3[[#This Row],[Discount]]),0)</f>
        <v>359</v>
      </c>
      <c r="L377">
        <f>Table3[[#This Row],[Revenue-Bef]]-Table3[[#This Row],[Revenue-Aft]]</f>
        <v>481</v>
      </c>
    </row>
    <row r="378" spans="1:12" x14ac:dyDescent="0.3">
      <c r="A378" t="s">
        <v>505</v>
      </c>
      <c r="B378" t="s">
        <v>154</v>
      </c>
      <c r="C378" s="1">
        <v>44735</v>
      </c>
      <c r="D378" t="s">
        <v>163</v>
      </c>
      <c r="E378" t="s">
        <v>170</v>
      </c>
      <c r="F378">
        <v>72</v>
      </c>
      <c r="G378" t="s">
        <v>105</v>
      </c>
      <c r="H378" s="2">
        <v>3</v>
      </c>
      <c r="I378" s="3">
        <v>8.6221643115211744E-2</v>
      </c>
      <c r="J378">
        <f>Table3[[#This Row],[Price of One Product]]*Table3[[#This Row],[No of Products in one Sale]]</f>
        <v>216</v>
      </c>
      <c r="K378">
        <f>ROUND(Table3[[#This Row],[Revenue-Bef]]-(Table3[[#This Row],[Revenue-Bef]]*Table3[[#This Row],[Discount]]),0)</f>
        <v>197</v>
      </c>
      <c r="L378">
        <f>Table3[[#This Row],[Revenue-Bef]]-Table3[[#This Row],[Revenue-Aft]]</f>
        <v>19</v>
      </c>
    </row>
    <row r="379" spans="1:12" x14ac:dyDescent="0.3">
      <c r="A379" t="s">
        <v>506</v>
      </c>
      <c r="B379" t="s">
        <v>155</v>
      </c>
      <c r="C379" s="1">
        <v>44737</v>
      </c>
      <c r="D379" t="s">
        <v>164</v>
      </c>
      <c r="E379" t="s">
        <v>171</v>
      </c>
      <c r="F379">
        <v>65</v>
      </c>
      <c r="G379" t="s">
        <v>103</v>
      </c>
      <c r="H379" s="2">
        <v>10</v>
      </c>
      <c r="I379" s="3">
        <v>0.95609718609661631</v>
      </c>
      <c r="J379">
        <f>Table3[[#This Row],[Price of One Product]]*Table3[[#This Row],[No of Products in one Sale]]</f>
        <v>650</v>
      </c>
      <c r="K379">
        <f>ROUND(Table3[[#This Row],[Revenue-Bef]]-(Table3[[#This Row],[Revenue-Bef]]*Table3[[#This Row],[Discount]]),0)</f>
        <v>29</v>
      </c>
      <c r="L379">
        <f>Table3[[#This Row],[Revenue-Bef]]-Table3[[#This Row],[Revenue-Aft]]</f>
        <v>621</v>
      </c>
    </row>
    <row r="380" spans="1:12" x14ac:dyDescent="0.3">
      <c r="A380" t="s">
        <v>507</v>
      </c>
      <c r="B380" t="s">
        <v>156</v>
      </c>
      <c r="C380" s="1">
        <v>44749</v>
      </c>
      <c r="D380" t="s">
        <v>165</v>
      </c>
      <c r="E380" t="s">
        <v>170</v>
      </c>
      <c r="F380">
        <v>250</v>
      </c>
      <c r="G380" t="s">
        <v>104</v>
      </c>
      <c r="H380" s="2">
        <v>2</v>
      </c>
      <c r="I380" s="3">
        <v>0.2455223768222089</v>
      </c>
      <c r="J380">
        <f>Table3[[#This Row],[Price of One Product]]*Table3[[#This Row],[No of Products in one Sale]]</f>
        <v>500</v>
      </c>
      <c r="K380">
        <f>ROUND(Table3[[#This Row],[Revenue-Bef]]-(Table3[[#This Row],[Revenue-Bef]]*Table3[[#This Row],[Discount]]),0)</f>
        <v>377</v>
      </c>
      <c r="L380">
        <f>Table3[[#This Row],[Revenue-Bef]]-Table3[[#This Row],[Revenue-Aft]]</f>
        <v>123</v>
      </c>
    </row>
    <row r="381" spans="1:12" x14ac:dyDescent="0.3">
      <c r="A381" t="s">
        <v>508</v>
      </c>
      <c r="B381" t="s">
        <v>157</v>
      </c>
      <c r="C381" s="1">
        <v>44729</v>
      </c>
      <c r="D381" t="s">
        <v>166</v>
      </c>
      <c r="E381" t="s">
        <v>171</v>
      </c>
      <c r="F381">
        <v>130</v>
      </c>
      <c r="G381" t="s">
        <v>105</v>
      </c>
      <c r="H381" s="2">
        <v>7</v>
      </c>
      <c r="I381" s="3">
        <v>0.56637632681080741</v>
      </c>
      <c r="J381">
        <f>Table3[[#This Row],[Price of One Product]]*Table3[[#This Row],[No of Products in one Sale]]</f>
        <v>910</v>
      </c>
      <c r="K381">
        <f>ROUND(Table3[[#This Row],[Revenue-Bef]]-(Table3[[#This Row],[Revenue-Bef]]*Table3[[#This Row],[Discount]]),0)</f>
        <v>395</v>
      </c>
      <c r="L381">
        <f>Table3[[#This Row],[Revenue-Bef]]-Table3[[#This Row],[Revenue-Aft]]</f>
        <v>515</v>
      </c>
    </row>
    <row r="382" spans="1:12" x14ac:dyDescent="0.3">
      <c r="A382" t="s">
        <v>509</v>
      </c>
      <c r="B382" t="s">
        <v>154</v>
      </c>
      <c r="C382" s="1">
        <v>44738</v>
      </c>
      <c r="D382" t="s">
        <v>163</v>
      </c>
      <c r="E382" t="s">
        <v>170</v>
      </c>
      <c r="F382">
        <v>72</v>
      </c>
      <c r="G382" t="s">
        <v>103</v>
      </c>
      <c r="H382" s="2">
        <v>11</v>
      </c>
      <c r="I382" s="3">
        <v>4.5179835219914199E-2</v>
      </c>
      <c r="J382">
        <f>Table3[[#This Row],[Price of One Product]]*Table3[[#This Row],[No of Products in one Sale]]</f>
        <v>792</v>
      </c>
      <c r="K382">
        <f>ROUND(Table3[[#This Row],[Revenue-Bef]]-(Table3[[#This Row],[Revenue-Bef]]*Table3[[#This Row],[Discount]]),0)</f>
        <v>756</v>
      </c>
      <c r="L382">
        <f>Table3[[#This Row],[Revenue-Bef]]-Table3[[#This Row],[Revenue-Aft]]</f>
        <v>36</v>
      </c>
    </row>
    <row r="383" spans="1:12" x14ac:dyDescent="0.3">
      <c r="A383" t="s">
        <v>510</v>
      </c>
      <c r="B383" t="s">
        <v>155</v>
      </c>
      <c r="C383" s="1">
        <v>44740</v>
      </c>
      <c r="D383" t="s">
        <v>164</v>
      </c>
      <c r="E383" t="s">
        <v>171</v>
      </c>
      <c r="F383">
        <v>65</v>
      </c>
      <c r="G383" t="s">
        <v>104</v>
      </c>
      <c r="H383" s="2">
        <v>13</v>
      </c>
      <c r="I383" s="3">
        <v>0.97345529924354934</v>
      </c>
      <c r="J383">
        <f>Table3[[#This Row],[Price of One Product]]*Table3[[#This Row],[No of Products in one Sale]]</f>
        <v>845</v>
      </c>
      <c r="K383">
        <f>ROUND(Table3[[#This Row],[Revenue-Bef]]-(Table3[[#This Row],[Revenue-Bef]]*Table3[[#This Row],[Discount]]),0)</f>
        <v>22</v>
      </c>
      <c r="L383">
        <f>Table3[[#This Row],[Revenue-Bef]]-Table3[[#This Row],[Revenue-Aft]]</f>
        <v>823</v>
      </c>
    </row>
    <row r="384" spans="1:12" x14ac:dyDescent="0.3">
      <c r="A384" t="s">
        <v>511</v>
      </c>
      <c r="B384" t="s">
        <v>156</v>
      </c>
      <c r="C384" s="1">
        <v>44755</v>
      </c>
      <c r="D384" t="s">
        <v>165</v>
      </c>
      <c r="E384" t="s">
        <v>170</v>
      </c>
      <c r="F384">
        <v>250</v>
      </c>
      <c r="G384" t="s">
        <v>105</v>
      </c>
      <c r="H384" s="2">
        <v>3</v>
      </c>
      <c r="I384" s="3">
        <v>0.56733394419124217</v>
      </c>
      <c r="J384">
        <f>Table3[[#This Row],[Price of One Product]]*Table3[[#This Row],[No of Products in one Sale]]</f>
        <v>750</v>
      </c>
      <c r="K384">
        <f>ROUND(Table3[[#This Row],[Revenue-Bef]]-(Table3[[#This Row],[Revenue-Bef]]*Table3[[#This Row],[Discount]]),0)</f>
        <v>324</v>
      </c>
      <c r="L384">
        <f>Table3[[#This Row],[Revenue-Bef]]-Table3[[#This Row],[Revenue-Aft]]</f>
        <v>426</v>
      </c>
    </row>
    <row r="385" spans="1:12" x14ac:dyDescent="0.3">
      <c r="A385" t="s">
        <v>512</v>
      </c>
      <c r="B385" t="s">
        <v>157</v>
      </c>
      <c r="C385" s="1">
        <v>44755</v>
      </c>
      <c r="D385" t="s">
        <v>166</v>
      </c>
      <c r="E385" t="s">
        <v>171</v>
      </c>
      <c r="F385">
        <v>130</v>
      </c>
      <c r="G385" t="s">
        <v>103</v>
      </c>
      <c r="H385" s="2">
        <v>6</v>
      </c>
      <c r="I385" s="3">
        <v>0.37928431149731212</v>
      </c>
      <c r="J385">
        <f>Table3[[#This Row],[Price of One Product]]*Table3[[#This Row],[No of Products in one Sale]]</f>
        <v>780</v>
      </c>
      <c r="K385">
        <f>ROUND(Table3[[#This Row],[Revenue-Bef]]-(Table3[[#This Row],[Revenue-Bef]]*Table3[[#This Row],[Discount]]),0)</f>
        <v>484</v>
      </c>
      <c r="L385">
        <f>Table3[[#This Row],[Revenue-Bef]]-Table3[[#This Row],[Revenue-Aft]]</f>
        <v>296</v>
      </c>
    </row>
    <row r="386" spans="1:12" x14ac:dyDescent="0.3">
      <c r="A386" t="s">
        <v>513</v>
      </c>
      <c r="B386" t="s">
        <v>158</v>
      </c>
      <c r="C386" s="1">
        <v>44764</v>
      </c>
      <c r="D386" t="s">
        <v>167</v>
      </c>
      <c r="E386" t="s">
        <v>170</v>
      </c>
      <c r="F386">
        <v>60</v>
      </c>
      <c r="G386" t="s">
        <v>104</v>
      </c>
      <c r="H386" s="2">
        <v>15</v>
      </c>
      <c r="I386" s="3">
        <v>0.62865911330533553</v>
      </c>
      <c r="J386">
        <f>Table3[[#This Row],[Price of One Product]]*Table3[[#This Row],[No of Products in one Sale]]</f>
        <v>900</v>
      </c>
      <c r="K386">
        <f>ROUND(Table3[[#This Row],[Revenue-Bef]]-(Table3[[#This Row],[Revenue-Bef]]*Table3[[#This Row],[Discount]]),0)</f>
        <v>334</v>
      </c>
      <c r="L386">
        <f>Table3[[#This Row],[Revenue-Bef]]-Table3[[#This Row],[Revenue-Aft]]</f>
        <v>566</v>
      </c>
    </row>
    <row r="387" spans="1:12" x14ac:dyDescent="0.3">
      <c r="A387" t="s">
        <v>514</v>
      </c>
      <c r="B387" t="s">
        <v>159</v>
      </c>
      <c r="C387" s="1">
        <v>44735</v>
      </c>
      <c r="D387" t="s">
        <v>168</v>
      </c>
      <c r="E387" t="s">
        <v>171</v>
      </c>
      <c r="F387">
        <v>95</v>
      </c>
      <c r="G387" t="s">
        <v>105</v>
      </c>
      <c r="H387" s="2">
        <v>6</v>
      </c>
      <c r="I387" s="3">
        <v>0.37937934610324464</v>
      </c>
      <c r="J387">
        <f>Table3[[#This Row],[Price of One Product]]*Table3[[#This Row],[No of Products in one Sale]]</f>
        <v>570</v>
      </c>
      <c r="K387">
        <f>ROUND(Table3[[#This Row],[Revenue-Bef]]-(Table3[[#This Row],[Revenue-Bef]]*Table3[[#This Row],[Discount]]),0)</f>
        <v>354</v>
      </c>
      <c r="L387">
        <f>Table3[[#This Row],[Revenue-Bef]]-Table3[[#This Row],[Revenue-Aft]]</f>
        <v>216</v>
      </c>
    </row>
    <row r="388" spans="1:12" x14ac:dyDescent="0.3">
      <c r="A388" t="s">
        <v>515</v>
      </c>
      <c r="B388" t="s">
        <v>154</v>
      </c>
      <c r="C388" s="1">
        <v>44734</v>
      </c>
      <c r="D388" t="s">
        <v>163</v>
      </c>
      <c r="E388" t="s">
        <v>170</v>
      </c>
      <c r="F388">
        <v>72</v>
      </c>
      <c r="G388" t="s">
        <v>103</v>
      </c>
      <c r="H388" s="2">
        <v>11</v>
      </c>
      <c r="I388" s="3">
        <v>0.35891515866951118</v>
      </c>
      <c r="J388">
        <f>Table3[[#This Row],[Price of One Product]]*Table3[[#This Row],[No of Products in one Sale]]</f>
        <v>792</v>
      </c>
      <c r="K388">
        <f>ROUND(Table3[[#This Row],[Revenue-Bef]]-(Table3[[#This Row],[Revenue-Bef]]*Table3[[#This Row],[Discount]]),0)</f>
        <v>508</v>
      </c>
      <c r="L388">
        <f>Table3[[#This Row],[Revenue-Bef]]-Table3[[#This Row],[Revenue-Aft]]</f>
        <v>284</v>
      </c>
    </row>
    <row r="389" spans="1:12" x14ac:dyDescent="0.3">
      <c r="A389" t="s">
        <v>516</v>
      </c>
      <c r="B389" t="s">
        <v>155</v>
      </c>
      <c r="C389" s="1">
        <v>44728</v>
      </c>
      <c r="D389" t="s">
        <v>164</v>
      </c>
      <c r="E389" t="s">
        <v>171</v>
      </c>
      <c r="F389">
        <v>65</v>
      </c>
      <c r="G389" t="s">
        <v>104</v>
      </c>
      <c r="H389" s="2">
        <v>13</v>
      </c>
      <c r="I389" s="3">
        <v>0.90122352916020354</v>
      </c>
      <c r="J389">
        <f>Table3[[#This Row],[Price of One Product]]*Table3[[#This Row],[No of Products in one Sale]]</f>
        <v>845</v>
      </c>
      <c r="K389">
        <f>ROUND(Table3[[#This Row],[Revenue-Bef]]-(Table3[[#This Row],[Revenue-Bef]]*Table3[[#This Row],[Discount]]),0)</f>
        <v>83</v>
      </c>
      <c r="L389">
        <f>Table3[[#This Row],[Revenue-Bef]]-Table3[[#This Row],[Revenue-Aft]]</f>
        <v>762</v>
      </c>
    </row>
    <row r="390" spans="1:12" x14ac:dyDescent="0.3">
      <c r="A390" t="s">
        <v>517</v>
      </c>
      <c r="B390" t="s">
        <v>156</v>
      </c>
      <c r="C390" s="1">
        <v>44739</v>
      </c>
      <c r="D390" t="s">
        <v>165</v>
      </c>
      <c r="E390" t="s">
        <v>171</v>
      </c>
      <c r="F390">
        <v>250</v>
      </c>
      <c r="G390" t="s">
        <v>105</v>
      </c>
      <c r="H390" s="2">
        <v>3</v>
      </c>
      <c r="I390" s="3">
        <v>0.37786597877728811</v>
      </c>
      <c r="J390">
        <f>Table3[[#This Row],[Price of One Product]]*Table3[[#This Row],[No of Products in one Sale]]</f>
        <v>750</v>
      </c>
      <c r="K390">
        <f>ROUND(Table3[[#This Row],[Revenue-Bef]]-(Table3[[#This Row],[Revenue-Bef]]*Table3[[#This Row],[Discount]]),0)</f>
        <v>467</v>
      </c>
      <c r="L390">
        <f>Table3[[#This Row],[Revenue-Bef]]-Table3[[#This Row],[Revenue-Aft]]</f>
        <v>283</v>
      </c>
    </row>
    <row r="391" spans="1:12" x14ac:dyDescent="0.3">
      <c r="A391" t="s">
        <v>518</v>
      </c>
      <c r="B391" t="s">
        <v>157</v>
      </c>
      <c r="C391" s="1">
        <v>44765</v>
      </c>
      <c r="D391" t="s">
        <v>166</v>
      </c>
      <c r="E391" t="s">
        <v>171</v>
      </c>
      <c r="F391">
        <v>130</v>
      </c>
      <c r="G391" t="s">
        <v>103</v>
      </c>
      <c r="H391" s="2">
        <v>3</v>
      </c>
      <c r="I391" s="3">
        <v>0.38913445453338702</v>
      </c>
      <c r="J391">
        <f>Table3[[#This Row],[Price of One Product]]*Table3[[#This Row],[No of Products in one Sale]]</f>
        <v>390</v>
      </c>
      <c r="K391">
        <f>ROUND(Table3[[#This Row],[Revenue-Bef]]-(Table3[[#This Row],[Revenue-Bef]]*Table3[[#This Row],[Discount]]),0)</f>
        <v>238</v>
      </c>
      <c r="L391">
        <f>Table3[[#This Row],[Revenue-Bef]]-Table3[[#This Row],[Revenue-Aft]]</f>
        <v>152</v>
      </c>
    </row>
    <row r="392" spans="1:12" x14ac:dyDescent="0.3">
      <c r="A392" t="s">
        <v>519</v>
      </c>
      <c r="B392" t="s">
        <v>154</v>
      </c>
      <c r="C392" s="1">
        <v>44740</v>
      </c>
      <c r="D392" t="s">
        <v>163</v>
      </c>
      <c r="E392" t="s">
        <v>171</v>
      </c>
      <c r="F392">
        <v>72</v>
      </c>
      <c r="G392" t="s">
        <v>104</v>
      </c>
      <c r="H392" s="2">
        <v>12</v>
      </c>
      <c r="I392" s="3">
        <v>0.60714667724340543</v>
      </c>
      <c r="J392">
        <f>Table3[[#This Row],[Price of One Product]]*Table3[[#This Row],[No of Products in one Sale]]</f>
        <v>864</v>
      </c>
      <c r="K392">
        <f>ROUND(Table3[[#This Row],[Revenue-Bef]]-(Table3[[#This Row],[Revenue-Bef]]*Table3[[#This Row],[Discount]]),0)</f>
        <v>339</v>
      </c>
      <c r="L392">
        <f>Table3[[#This Row],[Revenue-Bef]]-Table3[[#This Row],[Revenue-Aft]]</f>
        <v>525</v>
      </c>
    </row>
    <row r="393" spans="1:12" x14ac:dyDescent="0.3">
      <c r="A393" t="s">
        <v>520</v>
      </c>
      <c r="B393" t="s">
        <v>155</v>
      </c>
      <c r="C393" s="1">
        <v>44734</v>
      </c>
      <c r="D393" t="s">
        <v>164</v>
      </c>
      <c r="E393" t="s">
        <v>171</v>
      </c>
      <c r="F393">
        <v>65</v>
      </c>
      <c r="G393" t="s">
        <v>105</v>
      </c>
      <c r="H393" s="2">
        <v>8</v>
      </c>
      <c r="I393" s="3">
        <v>0.17261163513710231</v>
      </c>
      <c r="J393">
        <f>Table3[[#This Row],[Price of One Product]]*Table3[[#This Row],[No of Products in one Sale]]</f>
        <v>520</v>
      </c>
      <c r="K393">
        <f>ROUND(Table3[[#This Row],[Revenue-Bef]]-(Table3[[#This Row],[Revenue-Bef]]*Table3[[#This Row],[Discount]]),0)</f>
        <v>430</v>
      </c>
      <c r="L393">
        <f>Table3[[#This Row],[Revenue-Bef]]-Table3[[#This Row],[Revenue-Aft]]</f>
        <v>90</v>
      </c>
    </row>
    <row r="394" spans="1:12" x14ac:dyDescent="0.3">
      <c r="A394" t="s">
        <v>521</v>
      </c>
      <c r="B394" t="s">
        <v>156</v>
      </c>
      <c r="C394" s="1">
        <v>44727</v>
      </c>
      <c r="D394" t="s">
        <v>165</v>
      </c>
      <c r="E394" t="s">
        <v>170</v>
      </c>
      <c r="F394">
        <v>250</v>
      </c>
      <c r="G394" t="s">
        <v>103</v>
      </c>
      <c r="H394" s="2">
        <v>1</v>
      </c>
      <c r="I394" s="3">
        <v>3.4451566476951467E-2</v>
      </c>
      <c r="J394">
        <f>Table3[[#This Row],[Price of One Product]]*Table3[[#This Row],[No of Products in one Sale]]</f>
        <v>250</v>
      </c>
      <c r="K394">
        <f>ROUND(Table3[[#This Row],[Revenue-Bef]]-(Table3[[#This Row],[Revenue-Bef]]*Table3[[#This Row],[Discount]]),0)</f>
        <v>241</v>
      </c>
      <c r="L394">
        <f>Table3[[#This Row],[Revenue-Bef]]-Table3[[#This Row],[Revenue-Aft]]</f>
        <v>9</v>
      </c>
    </row>
    <row r="395" spans="1:12" x14ac:dyDescent="0.3">
      <c r="A395" t="s">
        <v>522</v>
      </c>
      <c r="B395" t="s">
        <v>157</v>
      </c>
      <c r="C395" s="1">
        <v>44737</v>
      </c>
      <c r="D395" t="s">
        <v>166</v>
      </c>
      <c r="E395" t="s">
        <v>171</v>
      </c>
      <c r="F395">
        <v>130</v>
      </c>
      <c r="G395" t="s">
        <v>104</v>
      </c>
      <c r="H395" s="2">
        <v>4</v>
      </c>
      <c r="I395" s="3">
        <v>0.36600821552214791</v>
      </c>
      <c r="J395">
        <f>Table3[[#This Row],[Price of One Product]]*Table3[[#This Row],[No of Products in one Sale]]</f>
        <v>520</v>
      </c>
      <c r="K395">
        <f>ROUND(Table3[[#This Row],[Revenue-Bef]]-(Table3[[#This Row],[Revenue-Bef]]*Table3[[#This Row],[Discount]]),0)</f>
        <v>330</v>
      </c>
      <c r="L395">
        <f>Table3[[#This Row],[Revenue-Bef]]-Table3[[#This Row],[Revenue-Aft]]</f>
        <v>190</v>
      </c>
    </row>
    <row r="396" spans="1:12" x14ac:dyDescent="0.3">
      <c r="A396" t="s">
        <v>523</v>
      </c>
      <c r="B396" t="s">
        <v>158</v>
      </c>
      <c r="C396" s="1">
        <v>44747</v>
      </c>
      <c r="D396" t="s">
        <v>167</v>
      </c>
      <c r="E396" t="s">
        <v>170</v>
      </c>
      <c r="F396">
        <v>60</v>
      </c>
      <c r="G396" t="s">
        <v>105</v>
      </c>
      <c r="H396" s="2">
        <v>4</v>
      </c>
      <c r="I396" s="3">
        <v>0.36876304797324455</v>
      </c>
      <c r="J396">
        <f>Table3[[#This Row],[Price of One Product]]*Table3[[#This Row],[No of Products in one Sale]]</f>
        <v>240</v>
      </c>
      <c r="K396">
        <f>ROUND(Table3[[#This Row],[Revenue-Bef]]-(Table3[[#This Row],[Revenue-Bef]]*Table3[[#This Row],[Discount]]),0)</f>
        <v>151</v>
      </c>
      <c r="L396">
        <f>Table3[[#This Row],[Revenue-Bef]]-Table3[[#This Row],[Revenue-Aft]]</f>
        <v>89</v>
      </c>
    </row>
    <row r="397" spans="1:12" x14ac:dyDescent="0.3">
      <c r="A397" t="s">
        <v>524</v>
      </c>
      <c r="B397" t="s">
        <v>154</v>
      </c>
      <c r="C397" s="1">
        <v>44754</v>
      </c>
      <c r="D397" t="s">
        <v>163</v>
      </c>
      <c r="E397" t="s">
        <v>171</v>
      </c>
      <c r="F397">
        <v>72</v>
      </c>
      <c r="G397" t="s">
        <v>103</v>
      </c>
      <c r="H397" s="2">
        <v>12</v>
      </c>
      <c r="I397" s="3">
        <v>0.78491525862060318</v>
      </c>
      <c r="J397">
        <f>Table3[[#This Row],[Price of One Product]]*Table3[[#This Row],[No of Products in one Sale]]</f>
        <v>864</v>
      </c>
      <c r="K397">
        <f>ROUND(Table3[[#This Row],[Revenue-Bef]]-(Table3[[#This Row],[Revenue-Bef]]*Table3[[#This Row],[Discount]]),0)</f>
        <v>186</v>
      </c>
      <c r="L397">
        <f>Table3[[#This Row],[Revenue-Bef]]-Table3[[#This Row],[Revenue-Aft]]</f>
        <v>678</v>
      </c>
    </row>
    <row r="398" spans="1:12" x14ac:dyDescent="0.3">
      <c r="A398" t="s">
        <v>525</v>
      </c>
      <c r="B398" t="s">
        <v>155</v>
      </c>
      <c r="C398" s="1">
        <v>44760</v>
      </c>
      <c r="D398" t="s">
        <v>164</v>
      </c>
      <c r="E398" t="s">
        <v>170</v>
      </c>
      <c r="F398">
        <v>65</v>
      </c>
      <c r="G398" t="s">
        <v>104</v>
      </c>
      <c r="H398" s="2">
        <v>4</v>
      </c>
      <c r="I398" s="3">
        <v>0.89433154555842931</v>
      </c>
      <c r="J398">
        <f>Table3[[#This Row],[Price of One Product]]*Table3[[#This Row],[No of Products in one Sale]]</f>
        <v>260</v>
      </c>
      <c r="K398">
        <f>ROUND(Table3[[#This Row],[Revenue-Bef]]-(Table3[[#This Row],[Revenue-Bef]]*Table3[[#This Row],[Discount]]),0)</f>
        <v>27</v>
      </c>
      <c r="L398">
        <f>Table3[[#This Row],[Revenue-Bef]]-Table3[[#This Row],[Revenue-Aft]]</f>
        <v>233</v>
      </c>
    </row>
    <row r="399" spans="1:12" x14ac:dyDescent="0.3">
      <c r="A399" t="s">
        <v>526</v>
      </c>
      <c r="B399" t="s">
        <v>156</v>
      </c>
      <c r="C399" s="1">
        <v>44759</v>
      </c>
      <c r="D399" t="s">
        <v>165</v>
      </c>
      <c r="E399" t="s">
        <v>171</v>
      </c>
      <c r="F399">
        <v>250</v>
      </c>
      <c r="G399" t="s">
        <v>105</v>
      </c>
      <c r="H399" s="2">
        <v>1</v>
      </c>
      <c r="I399" s="3">
        <v>0.54494310667938251</v>
      </c>
      <c r="J399">
        <f>Table3[[#This Row],[Price of One Product]]*Table3[[#This Row],[No of Products in one Sale]]</f>
        <v>250</v>
      </c>
      <c r="K399">
        <f>ROUND(Table3[[#This Row],[Revenue-Bef]]-(Table3[[#This Row],[Revenue-Bef]]*Table3[[#This Row],[Discount]]),0)</f>
        <v>114</v>
      </c>
      <c r="L399">
        <f>Table3[[#This Row],[Revenue-Bef]]-Table3[[#This Row],[Revenue-Aft]]</f>
        <v>136</v>
      </c>
    </row>
    <row r="400" spans="1:12" x14ac:dyDescent="0.3">
      <c r="A400" t="s">
        <v>527</v>
      </c>
      <c r="B400" t="s">
        <v>157</v>
      </c>
      <c r="C400" s="1">
        <v>44735</v>
      </c>
      <c r="D400" t="s">
        <v>166</v>
      </c>
      <c r="E400" t="s">
        <v>170</v>
      </c>
      <c r="F400">
        <v>130</v>
      </c>
      <c r="G400" t="s">
        <v>103</v>
      </c>
      <c r="H400" s="2">
        <v>7</v>
      </c>
      <c r="I400" s="3">
        <v>0.84443209424513666</v>
      </c>
      <c r="J400">
        <f>Table3[[#This Row],[Price of One Product]]*Table3[[#This Row],[No of Products in one Sale]]</f>
        <v>910</v>
      </c>
      <c r="K400">
        <f>ROUND(Table3[[#This Row],[Revenue-Bef]]-(Table3[[#This Row],[Revenue-Bef]]*Table3[[#This Row],[Discount]]),0)</f>
        <v>142</v>
      </c>
      <c r="L400">
        <f>Table3[[#This Row],[Revenue-Bef]]-Table3[[#This Row],[Revenue-Aft]]</f>
        <v>768</v>
      </c>
    </row>
    <row r="401" spans="1:12" x14ac:dyDescent="0.3">
      <c r="A401" t="s">
        <v>528</v>
      </c>
      <c r="B401" t="s">
        <v>154</v>
      </c>
      <c r="C401" s="1">
        <v>44734</v>
      </c>
      <c r="D401" t="s">
        <v>163</v>
      </c>
      <c r="E401" t="s">
        <v>171</v>
      </c>
      <c r="F401">
        <v>72</v>
      </c>
      <c r="G401" t="s">
        <v>104</v>
      </c>
      <c r="H401" s="2">
        <v>7</v>
      </c>
      <c r="I401" s="3">
        <v>0.11084077878058052</v>
      </c>
      <c r="J401">
        <f>Table3[[#This Row],[Price of One Product]]*Table3[[#This Row],[No of Products in one Sale]]</f>
        <v>504</v>
      </c>
      <c r="K401">
        <f>ROUND(Table3[[#This Row],[Revenue-Bef]]-(Table3[[#This Row],[Revenue-Bef]]*Table3[[#This Row],[Discount]]),0)</f>
        <v>448</v>
      </c>
      <c r="L401">
        <f>Table3[[#This Row],[Revenue-Bef]]-Table3[[#This Row],[Revenue-Aft]]</f>
        <v>56</v>
      </c>
    </row>
    <row r="402" spans="1:12" x14ac:dyDescent="0.3">
      <c r="A402" t="s">
        <v>529</v>
      </c>
      <c r="B402" t="s">
        <v>155</v>
      </c>
      <c r="C402" s="1">
        <v>44753</v>
      </c>
      <c r="D402" t="s">
        <v>164</v>
      </c>
      <c r="E402" t="s">
        <v>170</v>
      </c>
      <c r="F402">
        <v>65</v>
      </c>
      <c r="G402" t="s">
        <v>105</v>
      </c>
      <c r="H402" s="2">
        <v>9</v>
      </c>
      <c r="I402" s="3">
        <v>0.26630312920291821</v>
      </c>
      <c r="J402">
        <f>Table3[[#This Row],[Price of One Product]]*Table3[[#This Row],[No of Products in one Sale]]</f>
        <v>585</v>
      </c>
      <c r="K402">
        <f>ROUND(Table3[[#This Row],[Revenue-Bef]]-(Table3[[#This Row],[Revenue-Bef]]*Table3[[#This Row],[Discount]]),0)</f>
        <v>429</v>
      </c>
      <c r="L402">
        <f>Table3[[#This Row],[Revenue-Bef]]-Table3[[#This Row],[Revenue-Aft]]</f>
        <v>156</v>
      </c>
    </row>
    <row r="403" spans="1:12" x14ac:dyDescent="0.3">
      <c r="A403" t="s">
        <v>530</v>
      </c>
      <c r="B403" t="s">
        <v>156</v>
      </c>
      <c r="C403" s="1">
        <v>44739</v>
      </c>
      <c r="D403" t="s">
        <v>165</v>
      </c>
      <c r="E403" t="s">
        <v>171</v>
      </c>
      <c r="F403">
        <v>250</v>
      </c>
      <c r="G403" t="s">
        <v>103</v>
      </c>
      <c r="H403" s="2">
        <v>3</v>
      </c>
      <c r="I403" s="3">
        <v>0.13279161787420113</v>
      </c>
      <c r="J403">
        <f>Table3[[#This Row],[Price of One Product]]*Table3[[#This Row],[No of Products in one Sale]]</f>
        <v>750</v>
      </c>
      <c r="K403">
        <f>ROUND(Table3[[#This Row],[Revenue-Bef]]-(Table3[[#This Row],[Revenue-Bef]]*Table3[[#This Row],[Discount]]),0)</f>
        <v>650</v>
      </c>
      <c r="L403">
        <f>Table3[[#This Row],[Revenue-Bef]]-Table3[[#This Row],[Revenue-Aft]]</f>
        <v>100</v>
      </c>
    </row>
    <row r="404" spans="1:12" x14ac:dyDescent="0.3">
      <c r="A404" t="s">
        <v>531</v>
      </c>
      <c r="B404" t="s">
        <v>157</v>
      </c>
      <c r="C404" s="1">
        <v>44740</v>
      </c>
      <c r="D404" t="s">
        <v>166</v>
      </c>
      <c r="E404" t="s">
        <v>170</v>
      </c>
      <c r="F404">
        <v>130</v>
      </c>
      <c r="G404" t="s">
        <v>104</v>
      </c>
      <c r="H404" s="2">
        <v>4</v>
      </c>
      <c r="I404" s="3">
        <v>0.20794478004129135</v>
      </c>
      <c r="J404">
        <f>Table3[[#This Row],[Price of One Product]]*Table3[[#This Row],[No of Products in one Sale]]</f>
        <v>520</v>
      </c>
      <c r="K404">
        <f>ROUND(Table3[[#This Row],[Revenue-Bef]]-(Table3[[#This Row],[Revenue-Bef]]*Table3[[#This Row],[Discount]]),0)</f>
        <v>412</v>
      </c>
      <c r="L404">
        <f>Table3[[#This Row],[Revenue-Bef]]-Table3[[#This Row],[Revenue-Aft]]</f>
        <v>108</v>
      </c>
    </row>
    <row r="405" spans="1:12" x14ac:dyDescent="0.3">
      <c r="A405" t="s">
        <v>532</v>
      </c>
      <c r="B405" t="s">
        <v>158</v>
      </c>
      <c r="C405" s="1">
        <v>44748</v>
      </c>
      <c r="D405" t="s">
        <v>167</v>
      </c>
      <c r="E405" t="s">
        <v>171</v>
      </c>
      <c r="F405">
        <v>60</v>
      </c>
      <c r="G405" t="s">
        <v>105</v>
      </c>
      <c r="H405" s="2">
        <v>12</v>
      </c>
      <c r="I405" s="3">
        <v>0.76031378549826045</v>
      </c>
      <c r="J405">
        <f>Table3[[#This Row],[Price of One Product]]*Table3[[#This Row],[No of Products in one Sale]]</f>
        <v>720</v>
      </c>
      <c r="K405">
        <f>ROUND(Table3[[#This Row],[Revenue-Bef]]-(Table3[[#This Row],[Revenue-Bef]]*Table3[[#This Row],[Discount]]),0)</f>
        <v>173</v>
      </c>
      <c r="L405">
        <f>Table3[[#This Row],[Revenue-Bef]]-Table3[[#This Row],[Revenue-Aft]]</f>
        <v>547</v>
      </c>
    </row>
    <row r="406" spans="1:12" x14ac:dyDescent="0.3">
      <c r="A406" t="s">
        <v>533</v>
      </c>
      <c r="B406" t="s">
        <v>159</v>
      </c>
      <c r="C406" s="1">
        <v>44731</v>
      </c>
      <c r="D406" t="s">
        <v>168</v>
      </c>
      <c r="E406" t="s">
        <v>170</v>
      </c>
      <c r="F406">
        <v>95</v>
      </c>
      <c r="G406" t="s">
        <v>103</v>
      </c>
      <c r="H406" s="2">
        <v>8</v>
      </c>
      <c r="I406" s="3">
        <v>0.23804641255169789</v>
      </c>
      <c r="J406">
        <f>Table3[[#This Row],[Price of One Product]]*Table3[[#This Row],[No of Products in one Sale]]</f>
        <v>760</v>
      </c>
      <c r="K406">
        <f>ROUND(Table3[[#This Row],[Revenue-Bef]]-(Table3[[#This Row],[Revenue-Bef]]*Table3[[#This Row],[Discount]]),0)</f>
        <v>579</v>
      </c>
      <c r="L406">
        <f>Table3[[#This Row],[Revenue-Bef]]-Table3[[#This Row],[Revenue-Aft]]</f>
        <v>181</v>
      </c>
    </row>
    <row r="407" spans="1:12" x14ac:dyDescent="0.3">
      <c r="A407" t="s">
        <v>534</v>
      </c>
      <c r="B407" t="s">
        <v>154</v>
      </c>
      <c r="C407" s="1">
        <v>44763</v>
      </c>
      <c r="D407" t="s">
        <v>163</v>
      </c>
      <c r="E407" t="s">
        <v>171</v>
      </c>
      <c r="F407">
        <v>72</v>
      </c>
      <c r="G407" t="s">
        <v>104</v>
      </c>
      <c r="H407" s="2">
        <v>5</v>
      </c>
      <c r="I407" s="3">
        <v>0.12523689369936652</v>
      </c>
      <c r="J407">
        <f>Table3[[#This Row],[Price of One Product]]*Table3[[#This Row],[No of Products in one Sale]]</f>
        <v>360</v>
      </c>
      <c r="K407">
        <f>ROUND(Table3[[#This Row],[Revenue-Bef]]-(Table3[[#This Row],[Revenue-Bef]]*Table3[[#This Row],[Discount]]),0)</f>
        <v>315</v>
      </c>
      <c r="L407">
        <f>Table3[[#This Row],[Revenue-Bef]]-Table3[[#This Row],[Revenue-Aft]]</f>
        <v>45</v>
      </c>
    </row>
    <row r="408" spans="1:12" x14ac:dyDescent="0.3">
      <c r="A408" t="s">
        <v>535</v>
      </c>
      <c r="B408" t="s">
        <v>155</v>
      </c>
      <c r="C408" s="1">
        <v>44733</v>
      </c>
      <c r="D408" t="s">
        <v>164</v>
      </c>
      <c r="E408" t="s">
        <v>170</v>
      </c>
      <c r="F408">
        <v>65</v>
      </c>
      <c r="G408" t="s">
        <v>105</v>
      </c>
      <c r="H408" s="2">
        <v>4</v>
      </c>
      <c r="I408" s="3">
        <v>6.7101746358327108E-2</v>
      </c>
      <c r="J408">
        <f>Table3[[#This Row],[Price of One Product]]*Table3[[#This Row],[No of Products in one Sale]]</f>
        <v>260</v>
      </c>
      <c r="K408">
        <f>ROUND(Table3[[#This Row],[Revenue-Bef]]-(Table3[[#This Row],[Revenue-Bef]]*Table3[[#This Row],[Discount]]),0)</f>
        <v>243</v>
      </c>
      <c r="L408">
        <f>Table3[[#This Row],[Revenue-Bef]]-Table3[[#This Row],[Revenue-Aft]]</f>
        <v>17</v>
      </c>
    </row>
    <row r="409" spans="1:12" x14ac:dyDescent="0.3">
      <c r="A409" t="s">
        <v>536</v>
      </c>
      <c r="B409" t="s">
        <v>156</v>
      </c>
      <c r="C409" s="1">
        <v>44746</v>
      </c>
      <c r="D409" t="s">
        <v>165</v>
      </c>
      <c r="E409" t="s">
        <v>171</v>
      </c>
      <c r="F409">
        <v>250</v>
      </c>
      <c r="G409" t="s">
        <v>103</v>
      </c>
      <c r="H409" s="2">
        <v>2</v>
      </c>
      <c r="I409" s="3">
        <v>0.98970617123906524</v>
      </c>
      <c r="J409">
        <f>Table3[[#This Row],[Price of One Product]]*Table3[[#This Row],[No of Products in one Sale]]</f>
        <v>500</v>
      </c>
      <c r="K409">
        <f>ROUND(Table3[[#This Row],[Revenue-Bef]]-(Table3[[#This Row],[Revenue-Bef]]*Table3[[#This Row],[Discount]]),0)</f>
        <v>5</v>
      </c>
      <c r="L409">
        <f>Table3[[#This Row],[Revenue-Bef]]-Table3[[#This Row],[Revenue-Aft]]</f>
        <v>495</v>
      </c>
    </row>
    <row r="410" spans="1:12" x14ac:dyDescent="0.3">
      <c r="A410" t="s">
        <v>537</v>
      </c>
      <c r="B410" t="s">
        <v>157</v>
      </c>
      <c r="C410" s="1">
        <v>44755</v>
      </c>
      <c r="D410" t="s">
        <v>166</v>
      </c>
      <c r="E410" t="s">
        <v>170</v>
      </c>
      <c r="F410">
        <v>130</v>
      </c>
      <c r="G410" t="s">
        <v>104</v>
      </c>
      <c r="H410" s="2">
        <v>2</v>
      </c>
      <c r="I410" s="3">
        <v>0.26202679185175082</v>
      </c>
      <c r="J410">
        <f>Table3[[#This Row],[Price of One Product]]*Table3[[#This Row],[No of Products in one Sale]]</f>
        <v>260</v>
      </c>
      <c r="K410">
        <f>ROUND(Table3[[#This Row],[Revenue-Bef]]-(Table3[[#This Row],[Revenue-Bef]]*Table3[[#This Row],[Discount]]),0)</f>
        <v>192</v>
      </c>
      <c r="L410">
        <f>Table3[[#This Row],[Revenue-Bef]]-Table3[[#This Row],[Revenue-Aft]]</f>
        <v>68</v>
      </c>
    </row>
    <row r="411" spans="1:12" x14ac:dyDescent="0.3">
      <c r="A411" t="s">
        <v>538</v>
      </c>
      <c r="B411" t="s">
        <v>154</v>
      </c>
      <c r="C411" s="1">
        <v>44755</v>
      </c>
      <c r="D411" t="s">
        <v>163</v>
      </c>
      <c r="E411" t="s">
        <v>171</v>
      </c>
      <c r="F411">
        <v>72</v>
      </c>
      <c r="G411" t="s">
        <v>105</v>
      </c>
      <c r="H411" s="2">
        <v>10</v>
      </c>
      <c r="I411" s="3">
        <v>0.87263143953916489</v>
      </c>
      <c r="J411">
        <f>Table3[[#This Row],[Price of One Product]]*Table3[[#This Row],[No of Products in one Sale]]</f>
        <v>720</v>
      </c>
      <c r="K411">
        <f>ROUND(Table3[[#This Row],[Revenue-Bef]]-(Table3[[#This Row],[Revenue-Bef]]*Table3[[#This Row],[Discount]]),0)</f>
        <v>92</v>
      </c>
      <c r="L411">
        <f>Table3[[#This Row],[Revenue-Bef]]-Table3[[#This Row],[Revenue-Aft]]</f>
        <v>628</v>
      </c>
    </row>
    <row r="412" spans="1:12" x14ac:dyDescent="0.3">
      <c r="A412" t="s">
        <v>539</v>
      </c>
      <c r="B412" t="s">
        <v>155</v>
      </c>
      <c r="C412" s="1">
        <v>44727</v>
      </c>
      <c r="D412" t="s">
        <v>164</v>
      </c>
      <c r="E412" t="s">
        <v>171</v>
      </c>
      <c r="F412">
        <v>65</v>
      </c>
      <c r="G412" t="s">
        <v>103</v>
      </c>
      <c r="H412" s="2">
        <v>6</v>
      </c>
      <c r="I412" s="3">
        <v>0.76778137062272289</v>
      </c>
      <c r="J412">
        <f>Table3[[#This Row],[Price of One Product]]*Table3[[#This Row],[No of Products in one Sale]]</f>
        <v>390</v>
      </c>
      <c r="K412">
        <f>ROUND(Table3[[#This Row],[Revenue-Bef]]-(Table3[[#This Row],[Revenue-Bef]]*Table3[[#This Row],[Discount]]),0)</f>
        <v>91</v>
      </c>
      <c r="L412">
        <f>Table3[[#This Row],[Revenue-Bef]]-Table3[[#This Row],[Revenue-Aft]]</f>
        <v>299</v>
      </c>
    </row>
    <row r="413" spans="1:12" x14ac:dyDescent="0.3">
      <c r="A413" t="s">
        <v>540</v>
      </c>
      <c r="B413" t="s">
        <v>156</v>
      </c>
      <c r="C413" s="1">
        <v>44746</v>
      </c>
      <c r="D413" t="s">
        <v>165</v>
      </c>
      <c r="E413" t="s">
        <v>171</v>
      </c>
      <c r="F413">
        <v>250</v>
      </c>
      <c r="G413" t="s">
        <v>104</v>
      </c>
      <c r="H413" s="2">
        <v>1</v>
      </c>
      <c r="I413" s="3">
        <v>0.15750010631121669</v>
      </c>
      <c r="J413">
        <f>Table3[[#This Row],[Price of One Product]]*Table3[[#This Row],[No of Products in one Sale]]</f>
        <v>250</v>
      </c>
      <c r="K413">
        <f>ROUND(Table3[[#This Row],[Revenue-Bef]]-(Table3[[#This Row],[Revenue-Bef]]*Table3[[#This Row],[Discount]]),0)</f>
        <v>211</v>
      </c>
      <c r="L413">
        <f>Table3[[#This Row],[Revenue-Bef]]-Table3[[#This Row],[Revenue-Aft]]</f>
        <v>39</v>
      </c>
    </row>
    <row r="414" spans="1:12" x14ac:dyDescent="0.3">
      <c r="A414" t="s">
        <v>541</v>
      </c>
      <c r="B414" t="s">
        <v>157</v>
      </c>
      <c r="C414" s="1">
        <v>44740</v>
      </c>
      <c r="D414" t="s">
        <v>163</v>
      </c>
      <c r="E414" t="s">
        <v>171</v>
      </c>
      <c r="F414">
        <v>72</v>
      </c>
      <c r="G414" t="s">
        <v>105</v>
      </c>
      <c r="H414" s="2">
        <v>9</v>
      </c>
      <c r="I414" s="3">
        <v>0.53570171465492589</v>
      </c>
      <c r="J414">
        <f>Table3[[#This Row],[Price of One Product]]*Table3[[#This Row],[No of Products in one Sale]]</f>
        <v>648</v>
      </c>
      <c r="K414">
        <f>ROUND(Table3[[#This Row],[Revenue-Bef]]-(Table3[[#This Row],[Revenue-Bef]]*Table3[[#This Row],[Discount]]),0)</f>
        <v>301</v>
      </c>
      <c r="L414">
        <f>Table3[[#This Row],[Revenue-Bef]]-Table3[[#This Row],[Revenue-Aft]]</f>
        <v>347</v>
      </c>
    </row>
    <row r="415" spans="1:12" x14ac:dyDescent="0.3">
      <c r="A415" t="s">
        <v>542</v>
      </c>
      <c r="B415" t="s">
        <v>154</v>
      </c>
      <c r="C415" s="1">
        <v>44743</v>
      </c>
      <c r="D415" t="s">
        <v>164</v>
      </c>
      <c r="E415" t="s">
        <v>171</v>
      </c>
      <c r="F415">
        <v>65</v>
      </c>
      <c r="G415" t="s">
        <v>103</v>
      </c>
      <c r="H415" s="2">
        <v>7</v>
      </c>
      <c r="I415" s="3">
        <v>0.88217490075954386</v>
      </c>
      <c r="J415">
        <f>Table3[[#This Row],[Price of One Product]]*Table3[[#This Row],[No of Products in one Sale]]</f>
        <v>455</v>
      </c>
      <c r="K415">
        <f>ROUND(Table3[[#This Row],[Revenue-Bef]]-(Table3[[#This Row],[Revenue-Bef]]*Table3[[#This Row],[Discount]]),0)</f>
        <v>54</v>
      </c>
      <c r="L415">
        <f>Table3[[#This Row],[Revenue-Bef]]-Table3[[#This Row],[Revenue-Aft]]</f>
        <v>401</v>
      </c>
    </row>
    <row r="416" spans="1:12" x14ac:dyDescent="0.3">
      <c r="A416" t="s">
        <v>543</v>
      </c>
      <c r="B416" t="s">
        <v>155</v>
      </c>
      <c r="C416" s="1">
        <v>44737</v>
      </c>
      <c r="D416" t="s">
        <v>165</v>
      </c>
      <c r="E416" t="s">
        <v>170</v>
      </c>
      <c r="F416">
        <v>250</v>
      </c>
      <c r="G416" t="s">
        <v>103</v>
      </c>
      <c r="H416" s="2">
        <v>3</v>
      </c>
      <c r="I416" s="3">
        <v>7.4850081465574259E-2</v>
      </c>
      <c r="J416">
        <f>Table3[[#This Row],[Price of One Product]]*Table3[[#This Row],[No of Products in one Sale]]</f>
        <v>750</v>
      </c>
      <c r="K416">
        <f>ROUND(Table3[[#This Row],[Revenue-Bef]]-(Table3[[#This Row],[Revenue-Bef]]*Table3[[#This Row],[Discount]]),0)</f>
        <v>694</v>
      </c>
      <c r="L416">
        <f>Table3[[#This Row],[Revenue-Bef]]-Table3[[#This Row],[Revenue-Aft]]</f>
        <v>56</v>
      </c>
    </row>
    <row r="417" spans="1:12" x14ac:dyDescent="0.3">
      <c r="A417" t="s">
        <v>544</v>
      </c>
      <c r="B417" t="s">
        <v>156</v>
      </c>
      <c r="C417" s="1">
        <v>44757</v>
      </c>
      <c r="D417" t="s">
        <v>166</v>
      </c>
      <c r="E417" t="s">
        <v>171</v>
      </c>
      <c r="F417">
        <v>130</v>
      </c>
      <c r="G417" t="s">
        <v>104</v>
      </c>
      <c r="H417" s="2">
        <v>4</v>
      </c>
      <c r="I417" s="3">
        <v>0.4623515242530305</v>
      </c>
      <c r="J417">
        <f>Table3[[#This Row],[Price of One Product]]*Table3[[#This Row],[No of Products in one Sale]]</f>
        <v>520</v>
      </c>
      <c r="K417">
        <f>ROUND(Table3[[#This Row],[Revenue-Bef]]-(Table3[[#This Row],[Revenue-Bef]]*Table3[[#This Row],[Discount]]),0)</f>
        <v>280</v>
      </c>
      <c r="L417">
        <f>Table3[[#This Row],[Revenue-Bef]]-Table3[[#This Row],[Revenue-Aft]]</f>
        <v>240</v>
      </c>
    </row>
    <row r="418" spans="1:12" x14ac:dyDescent="0.3">
      <c r="A418" t="s">
        <v>545</v>
      </c>
      <c r="B418" t="s">
        <v>157</v>
      </c>
      <c r="C418" s="1">
        <v>44745</v>
      </c>
      <c r="D418" t="s">
        <v>163</v>
      </c>
      <c r="E418" t="s">
        <v>170</v>
      </c>
      <c r="F418">
        <v>72</v>
      </c>
      <c r="G418" t="s">
        <v>105</v>
      </c>
      <c r="H418" s="2">
        <v>10</v>
      </c>
      <c r="I418" s="3">
        <v>0.34462700763177134</v>
      </c>
      <c r="J418">
        <f>Table3[[#This Row],[Price of One Product]]*Table3[[#This Row],[No of Products in one Sale]]</f>
        <v>720</v>
      </c>
      <c r="K418">
        <f>ROUND(Table3[[#This Row],[Revenue-Bef]]-(Table3[[#This Row],[Revenue-Bef]]*Table3[[#This Row],[Discount]]),0)</f>
        <v>472</v>
      </c>
      <c r="L418">
        <f>Table3[[#This Row],[Revenue-Bef]]-Table3[[#This Row],[Revenue-Aft]]</f>
        <v>248</v>
      </c>
    </row>
    <row r="419" spans="1:12" x14ac:dyDescent="0.3">
      <c r="A419" t="s">
        <v>546</v>
      </c>
      <c r="B419" t="s">
        <v>154</v>
      </c>
      <c r="C419" s="1">
        <v>44760</v>
      </c>
      <c r="D419" t="s">
        <v>164</v>
      </c>
      <c r="E419" t="s">
        <v>171</v>
      </c>
      <c r="F419">
        <v>65</v>
      </c>
      <c r="G419" t="s">
        <v>103</v>
      </c>
      <c r="H419" s="2">
        <v>7</v>
      </c>
      <c r="I419" s="3">
        <v>0.69911624131260175</v>
      </c>
      <c r="J419">
        <f>Table3[[#This Row],[Price of One Product]]*Table3[[#This Row],[No of Products in one Sale]]</f>
        <v>455</v>
      </c>
      <c r="K419">
        <f>ROUND(Table3[[#This Row],[Revenue-Bef]]-(Table3[[#This Row],[Revenue-Bef]]*Table3[[#This Row],[Discount]]),0)</f>
        <v>137</v>
      </c>
      <c r="L419">
        <f>Table3[[#This Row],[Revenue-Bef]]-Table3[[#This Row],[Revenue-Aft]]</f>
        <v>318</v>
      </c>
    </row>
    <row r="420" spans="1:12" x14ac:dyDescent="0.3">
      <c r="A420" t="s">
        <v>547</v>
      </c>
      <c r="B420" t="s">
        <v>155</v>
      </c>
      <c r="C420" s="1">
        <v>44750</v>
      </c>
      <c r="D420" t="s">
        <v>165</v>
      </c>
      <c r="E420" t="s">
        <v>170</v>
      </c>
      <c r="F420">
        <v>250</v>
      </c>
      <c r="G420" t="s">
        <v>104</v>
      </c>
      <c r="H420" s="2">
        <v>1</v>
      </c>
      <c r="I420" s="3">
        <v>1.890946986705988E-2</v>
      </c>
      <c r="J420">
        <f>Table3[[#This Row],[Price of One Product]]*Table3[[#This Row],[No of Products in one Sale]]</f>
        <v>250</v>
      </c>
      <c r="K420">
        <f>ROUND(Table3[[#This Row],[Revenue-Bef]]-(Table3[[#This Row],[Revenue-Bef]]*Table3[[#This Row],[Discount]]),0)</f>
        <v>245</v>
      </c>
      <c r="L420">
        <f>Table3[[#This Row],[Revenue-Bef]]-Table3[[#This Row],[Revenue-Aft]]</f>
        <v>5</v>
      </c>
    </row>
    <row r="421" spans="1:12" x14ac:dyDescent="0.3">
      <c r="A421" t="s">
        <v>548</v>
      </c>
      <c r="B421" t="s">
        <v>156</v>
      </c>
      <c r="C421" s="1">
        <v>44742</v>
      </c>
      <c r="D421" t="s">
        <v>166</v>
      </c>
      <c r="E421" t="s">
        <v>171</v>
      </c>
      <c r="F421">
        <v>130</v>
      </c>
      <c r="G421" t="s">
        <v>105</v>
      </c>
      <c r="H421" s="2">
        <v>5</v>
      </c>
      <c r="I421" s="3">
        <v>0.73245470088007136</v>
      </c>
      <c r="J421">
        <f>Table3[[#This Row],[Price of One Product]]*Table3[[#This Row],[No of Products in one Sale]]</f>
        <v>650</v>
      </c>
      <c r="K421">
        <f>ROUND(Table3[[#This Row],[Revenue-Bef]]-(Table3[[#This Row],[Revenue-Bef]]*Table3[[#This Row],[Discount]]),0)</f>
        <v>174</v>
      </c>
      <c r="L421">
        <f>Table3[[#This Row],[Revenue-Bef]]-Table3[[#This Row],[Revenue-Aft]]</f>
        <v>476</v>
      </c>
    </row>
    <row r="422" spans="1:12" x14ac:dyDescent="0.3">
      <c r="A422" t="s">
        <v>549</v>
      </c>
      <c r="B422" t="s">
        <v>157</v>
      </c>
      <c r="C422" s="1">
        <v>44754</v>
      </c>
      <c r="D422" t="s">
        <v>167</v>
      </c>
      <c r="E422" t="s">
        <v>170</v>
      </c>
      <c r="F422">
        <v>60</v>
      </c>
      <c r="G422" t="s">
        <v>103</v>
      </c>
      <c r="H422" s="2">
        <v>5</v>
      </c>
      <c r="I422" s="3">
        <v>0.72297451744539321</v>
      </c>
      <c r="J422">
        <f>Table3[[#This Row],[Price of One Product]]*Table3[[#This Row],[No of Products in one Sale]]</f>
        <v>300</v>
      </c>
      <c r="K422">
        <f>ROUND(Table3[[#This Row],[Revenue-Bef]]-(Table3[[#This Row],[Revenue-Bef]]*Table3[[#This Row],[Discount]]),0)</f>
        <v>83</v>
      </c>
      <c r="L422">
        <f>Table3[[#This Row],[Revenue-Bef]]-Table3[[#This Row],[Revenue-Aft]]</f>
        <v>217</v>
      </c>
    </row>
    <row r="423" spans="1:12" x14ac:dyDescent="0.3">
      <c r="A423" t="s">
        <v>550</v>
      </c>
      <c r="B423" t="s">
        <v>158</v>
      </c>
      <c r="C423" s="1">
        <v>44746</v>
      </c>
      <c r="D423" t="s">
        <v>163</v>
      </c>
      <c r="E423" t="s">
        <v>171</v>
      </c>
      <c r="F423">
        <v>72</v>
      </c>
      <c r="G423" t="s">
        <v>104</v>
      </c>
      <c r="H423" s="2">
        <v>9</v>
      </c>
      <c r="I423" s="3">
        <v>0.97417776505363807</v>
      </c>
      <c r="J423">
        <f>Table3[[#This Row],[Price of One Product]]*Table3[[#This Row],[No of Products in one Sale]]</f>
        <v>648</v>
      </c>
      <c r="K423">
        <f>ROUND(Table3[[#This Row],[Revenue-Bef]]-(Table3[[#This Row],[Revenue-Bef]]*Table3[[#This Row],[Discount]]),0)</f>
        <v>17</v>
      </c>
      <c r="L423">
        <f>Table3[[#This Row],[Revenue-Bef]]-Table3[[#This Row],[Revenue-Aft]]</f>
        <v>631</v>
      </c>
    </row>
    <row r="424" spans="1:12" x14ac:dyDescent="0.3">
      <c r="A424" t="s">
        <v>551</v>
      </c>
      <c r="B424" t="s">
        <v>154</v>
      </c>
      <c r="C424" s="1">
        <v>44752</v>
      </c>
      <c r="D424" t="s">
        <v>164</v>
      </c>
      <c r="E424" t="s">
        <v>170</v>
      </c>
      <c r="F424">
        <v>65</v>
      </c>
      <c r="G424" t="s">
        <v>105</v>
      </c>
      <c r="H424" s="2">
        <v>7</v>
      </c>
      <c r="I424" s="3">
        <v>0.92441295707634297</v>
      </c>
      <c r="J424">
        <f>Table3[[#This Row],[Price of One Product]]*Table3[[#This Row],[No of Products in one Sale]]</f>
        <v>455</v>
      </c>
      <c r="K424">
        <f>ROUND(Table3[[#This Row],[Revenue-Bef]]-(Table3[[#This Row],[Revenue-Bef]]*Table3[[#This Row],[Discount]]),0)</f>
        <v>34</v>
      </c>
      <c r="L424">
        <f>Table3[[#This Row],[Revenue-Bef]]-Table3[[#This Row],[Revenue-Aft]]</f>
        <v>421</v>
      </c>
    </row>
    <row r="425" spans="1:12" x14ac:dyDescent="0.3">
      <c r="A425" t="s">
        <v>552</v>
      </c>
      <c r="B425" t="s">
        <v>155</v>
      </c>
      <c r="C425" s="1">
        <v>44725</v>
      </c>
      <c r="D425" t="s">
        <v>165</v>
      </c>
      <c r="E425" t="s">
        <v>171</v>
      </c>
      <c r="F425">
        <v>250</v>
      </c>
      <c r="G425" t="s">
        <v>103</v>
      </c>
      <c r="H425" s="2">
        <v>3</v>
      </c>
      <c r="I425" s="3">
        <v>0.34841204291363526</v>
      </c>
      <c r="J425">
        <f>Table3[[#This Row],[Price of One Product]]*Table3[[#This Row],[No of Products in one Sale]]</f>
        <v>750</v>
      </c>
      <c r="K425">
        <f>ROUND(Table3[[#This Row],[Revenue-Bef]]-(Table3[[#This Row],[Revenue-Bef]]*Table3[[#This Row],[Discount]]),0)</f>
        <v>489</v>
      </c>
      <c r="L425">
        <f>Table3[[#This Row],[Revenue-Bef]]-Table3[[#This Row],[Revenue-Aft]]</f>
        <v>261</v>
      </c>
    </row>
    <row r="426" spans="1:12" x14ac:dyDescent="0.3">
      <c r="A426" t="s">
        <v>553</v>
      </c>
      <c r="B426" t="s">
        <v>156</v>
      </c>
      <c r="C426" s="1">
        <v>44734</v>
      </c>
      <c r="D426" t="s">
        <v>166</v>
      </c>
      <c r="E426" t="s">
        <v>170</v>
      </c>
      <c r="F426">
        <v>130</v>
      </c>
      <c r="G426" t="s">
        <v>104</v>
      </c>
      <c r="H426" s="2">
        <v>7</v>
      </c>
      <c r="I426" s="3">
        <v>0.36862795502486845</v>
      </c>
      <c r="J426">
        <f>Table3[[#This Row],[Price of One Product]]*Table3[[#This Row],[No of Products in one Sale]]</f>
        <v>910</v>
      </c>
      <c r="K426">
        <f>ROUND(Table3[[#This Row],[Revenue-Bef]]-(Table3[[#This Row],[Revenue-Bef]]*Table3[[#This Row],[Discount]]),0)</f>
        <v>575</v>
      </c>
      <c r="L426">
        <f>Table3[[#This Row],[Revenue-Bef]]-Table3[[#This Row],[Revenue-Aft]]</f>
        <v>335</v>
      </c>
    </row>
    <row r="427" spans="1:12" x14ac:dyDescent="0.3">
      <c r="A427" t="s">
        <v>554</v>
      </c>
      <c r="B427" t="s">
        <v>157</v>
      </c>
      <c r="C427" s="1">
        <v>44761</v>
      </c>
      <c r="D427" t="s">
        <v>163</v>
      </c>
      <c r="E427" t="s">
        <v>171</v>
      </c>
      <c r="F427">
        <v>72</v>
      </c>
      <c r="G427" t="s">
        <v>105</v>
      </c>
      <c r="H427" s="2">
        <v>12</v>
      </c>
      <c r="I427" s="3">
        <v>0.38279600115505574</v>
      </c>
      <c r="J427">
        <f>Table3[[#This Row],[Price of One Product]]*Table3[[#This Row],[No of Products in one Sale]]</f>
        <v>864</v>
      </c>
      <c r="K427">
        <f>ROUND(Table3[[#This Row],[Revenue-Bef]]-(Table3[[#This Row],[Revenue-Bef]]*Table3[[#This Row],[Discount]]),0)</f>
        <v>533</v>
      </c>
      <c r="L427">
        <f>Table3[[#This Row],[Revenue-Bef]]-Table3[[#This Row],[Revenue-Aft]]</f>
        <v>331</v>
      </c>
    </row>
    <row r="428" spans="1:12" x14ac:dyDescent="0.3">
      <c r="A428" t="s">
        <v>555</v>
      </c>
      <c r="B428" t="s">
        <v>154</v>
      </c>
      <c r="C428" s="1">
        <v>44735</v>
      </c>
      <c r="D428" t="s">
        <v>164</v>
      </c>
      <c r="E428" t="s">
        <v>170</v>
      </c>
      <c r="F428">
        <v>65</v>
      </c>
      <c r="G428" t="s">
        <v>103</v>
      </c>
      <c r="H428" s="2">
        <v>7</v>
      </c>
      <c r="I428" s="3">
        <v>0.77278161923763322</v>
      </c>
      <c r="J428">
        <f>Table3[[#This Row],[Price of One Product]]*Table3[[#This Row],[No of Products in one Sale]]</f>
        <v>455</v>
      </c>
      <c r="K428">
        <f>ROUND(Table3[[#This Row],[Revenue-Bef]]-(Table3[[#This Row],[Revenue-Bef]]*Table3[[#This Row],[Discount]]),0)</f>
        <v>103</v>
      </c>
      <c r="L428">
        <f>Table3[[#This Row],[Revenue-Bef]]-Table3[[#This Row],[Revenue-Aft]]</f>
        <v>352</v>
      </c>
    </row>
    <row r="429" spans="1:12" x14ac:dyDescent="0.3">
      <c r="A429" t="s">
        <v>556</v>
      </c>
      <c r="B429" t="s">
        <v>155</v>
      </c>
      <c r="C429" s="1">
        <v>44753</v>
      </c>
      <c r="D429" t="s">
        <v>165</v>
      </c>
      <c r="E429" t="s">
        <v>171</v>
      </c>
      <c r="F429">
        <v>250</v>
      </c>
      <c r="G429" t="s">
        <v>104</v>
      </c>
      <c r="H429" s="2">
        <v>3</v>
      </c>
      <c r="I429" s="3">
        <v>0.98194581947705439</v>
      </c>
      <c r="J429">
        <f>Table3[[#This Row],[Price of One Product]]*Table3[[#This Row],[No of Products in one Sale]]</f>
        <v>750</v>
      </c>
      <c r="K429">
        <f>ROUND(Table3[[#This Row],[Revenue-Bef]]-(Table3[[#This Row],[Revenue-Bef]]*Table3[[#This Row],[Discount]]),0)</f>
        <v>14</v>
      </c>
      <c r="L429">
        <f>Table3[[#This Row],[Revenue-Bef]]-Table3[[#This Row],[Revenue-Aft]]</f>
        <v>736</v>
      </c>
    </row>
    <row r="430" spans="1:12" x14ac:dyDescent="0.3">
      <c r="A430" t="s">
        <v>557</v>
      </c>
      <c r="B430" t="s">
        <v>156</v>
      </c>
      <c r="C430" s="1">
        <v>44732</v>
      </c>
      <c r="D430" t="s">
        <v>166</v>
      </c>
      <c r="E430" t="s">
        <v>170</v>
      </c>
      <c r="F430">
        <v>130</v>
      </c>
      <c r="G430" t="s">
        <v>105</v>
      </c>
      <c r="H430" s="2">
        <v>6</v>
      </c>
      <c r="I430" s="3">
        <v>0.24372632968767749</v>
      </c>
      <c r="J430">
        <f>Table3[[#This Row],[Price of One Product]]*Table3[[#This Row],[No of Products in one Sale]]</f>
        <v>780</v>
      </c>
      <c r="K430">
        <f>ROUND(Table3[[#This Row],[Revenue-Bef]]-(Table3[[#This Row],[Revenue-Bef]]*Table3[[#This Row],[Discount]]),0)</f>
        <v>590</v>
      </c>
      <c r="L430">
        <f>Table3[[#This Row],[Revenue-Bef]]-Table3[[#This Row],[Revenue-Aft]]</f>
        <v>190</v>
      </c>
    </row>
    <row r="431" spans="1:12" x14ac:dyDescent="0.3">
      <c r="A431" t="s">
        <v>558</v>
      </c>
      <c r="B431" t="s">
        <v>157</v>
      </c>
      <c r="C431" s="1">
        <v>44748</v>
      </c>
      <c r="D431" t="s">
        <v>167</v>
      </c>
      <c r="E431" t="s">
        <v>171</v>
      </c>
      <c r="F431">
        <v>60</v>
      </c>
      <c r="G431" t="s">
        <v>103</v>
      </c>
      <c r="H431" s="2">
        <v>14</v>
      </c>
      <c r="I431" s="3">
        <v>0.50977491571581557</v>
      </c>
      <c r="J431">
        <f>Table3[[#This Row],[Price of One Product]]*Table3[[#This Row],[No of Products in one Sale]]</f>
        <v>840</v>
      </c>
      <c r="K431">
        <f>ROUND(Table3[[#This Row],[Revenue-Bef]]-(Table3[[#This Row],[Revenue-Bef]]*Table3[[#This Row],[Discount]]),0)</f>
        <v>412</v>
      </c>
      <c r="L431">
        <f>Table3[[#This Row],[Revenue-Bef]]-Table3[[#This Row],[Revenue-Aft]]</f>
        <v>428</v>
      </c>
    </row>
    <row r="432" spans="1:12" x14ac:dyDescent="0.3">
      <c r="A432" t="s">
        <v>559</v>
      </c>
      <c r="B432" t="s">
        <v>158</v>
      </c>
      <c r="C432" s="1">
        <v>44731</v>
      </c>
      <c r="D432" t="s">
        <v>168</v>
      </c>
      <c r="E432" t="s">
        <v>170</v>
      </c>
      <c r="F432">
        <v>95</v>
      </c>
      <c r="G432" t="s">
        <v>104</v>
      </c>
      <c r="H432" s="2">
        <v>7</v>
      </c>
      <c r="I432" s="3">
        <v>0.99123744515485723</v>
      </c>
      <c r="J432">
        <f>Table3[[#This Row],[Price of One Product]]*Table3[[#This Row],[No of Products in one Sale]]</f>
        <v>665</v>
      </c>
      <c r="K432">
        <f>ROUND(Table3[[#This Row],[Revenue-Bef]]-(Table3[[#This Row],[Revenue-Bef]]*Table3[[#This Row],[Discount]]),0)</f>
        <v>6</v>
      </c>
      <c r="L432">
        <f>Table3[[#This Row],[Revenue-Bef]]-Table3[[#This Row],[Revenue-Aft]]</f>
        <v>659</v>
      </c>
    </row>
    <row r="433" spans="1:12" x14ac:dyDescent="0.3">
      <c r="A433" t="s">
        <v>560</v>
      </c>
      <c r="B433" t="s">
        <v>159</v>
      </c>
      <c r="C433" s="1">
        <v>44725</v>
      </c>
      <c r="D433" t="s">
        <v>163</v>
      </c>
      <c r="E433" t="s">
        <v>171</v>
      </c>
      <c r="F433">
        <v>72</v>
      </c>
      <c r="G433" t="s">
        <v>105</v>
      </c>
      <c r="H433" s="2">
        <v>5</v>
      </c>
      <c r="I433" s="3">
        <v>0.58001027642401182</v>
      </c>
      <c r="J433">
        <f>Table3[[#This Row],[Price of One Product]]*Table3[[#This Row],[No of Products in one Sale]]</f>
        <v>360</v>
      </c>
      <c r="K433">
        <f>ROUND(Table3[[#This Row],[Revenue-Bef]]-(Table3[[#This Row],[Revenue-Bef]]*Table3[[#This Row],[Discount]]),0)</f>
        <v>151</v>
      </c>
      <c r="L433">
        <f>Table3[[#This Row],[Revenue-Bef]]-Table3[[#This Row],[Revenue-Aft]]</f>
        <v>209</v>
      </c>
    </row>
    <row r="434" spans="1:12" x14ac:dyDescent="0.3">
      <c r="A434" t="s">
        <v>561</v>
      </c>
      <c r="B434" t="s">
        <v>154</v>
      </c>
      <c r="C434" s="1">
        <v>44753</v>
      </c>
      <c r="D434" t="s">
        <v>164</v>
      </c>
      <c r="E434" t="s">
        <v>171</v>
      </c>
      <c r="F434">
        <v>65</v>
      </c>
      <c r="G434" t="s">
        <v>103</v>
      </c>
      <c r="H434" s="2">
        <v>8</v>
      </c>
      <c r="I434" s="3">
        <v>0.20099809520802481</v>
      </c>
      <c r="J434">
        <f>Table3[[#This Row],[Price of One Product]]*Table3[[#This Row],[No of Products in one Sale]]</f>
        <v>520</v>
      </c>
      <c r="K434">
        <f>ROUND(Table3[[#This Row],[Revenue-Bef]]-(Table3[[#This Row],[Revenue-Bef]]*Table3[[#This Row],[Discount]]),0)</f>
        <v>415</v>
      </c>
      <c r="L434">
        <f>Table3[[#This Row],[Revenue-Bef]]-Table3[[#This Row],[Revenue-Aft]]</f>
        <v>105</v>
      </c>
    </row>
    <row r="435" spans="1:12" x14ac:dyDescent="0.3">
      <c r="A435" t="s">
        <v>562</v>
      </c>
      <c r="B435" t="s">
        <v>155</v>
      </c>
      <c r="C435" s="1">
        <v>44738</v>
      </c>
      <c r="D435" t="s">
        <v>165</v>
      </c>
      <c r="E435" t="s">
        <v>171</v>
      </c>
      <c r="F435">
        <v>250</v>
      </c>
      <c r="G435" t="s">
        <v>104</v>
      </c>
      <c r="H435" s="2">
        <v>3</v>
      </c>
      <c r="I435" s="3">
        <v>8.7589082057090373E-2</v>
      </c>
      <c r="J435">
        <f>Table3[[#This Row],[Price of One Product]]*Table3[[#This Row],[No of Products in one Sale]]</f>
        <v>750</v>
      </c>
      <c r="K435">
        <f>ROUND(Table3[[#This Row],[Revenue-Bef]]-(Table3[[#This Row],[Revenue-Bef]]*Table3[[#This Row],[Discount]]),0)</f>
        <v>684</v>
      </c>
      <c r="L435">
        <f>Table3[[#This Row],[Revenue-Bef]]-Table3[[#This Row],[Revenue-Aft]]</f>
        <v>66</v>
      </c>
    </row>
    <row r="436" spans="1:12" x14ac:dyDescent="0.3">
      <c r="A436" t="s">
        <v>563</v>
      </c>
      <c r="B436" t="s">
        <v>156</v>
      </c>
      <c r="C436" s="1">
        <v>44762</v>
      </c>
      <c r="D436" t="s">
        <v>166</v>
      </c>
      <c r="E436" t="s">
        <v>171</v>
      </c>
      <c r="F436">
        <v>130</v>
      </c>
      <c r="G436" t="s">
        <v>105</v>
      </c>
      <c r="H436" s="2">
        <v>4</v>
      </c>
      <c r="I436" s="3">
        <v>0.92203517798439572</v>
      </c>
      <c r="J436">
        <f>Table3[[#This Row],[Price of One Product]]*Table3[[#This Row],[No of Products in one Sale]]</f>
        <v>520</v>
      </c>
      <c r="K436">
        <f>ROUND(Table3[[#This Row],[Revenue-Bef]]-(Table3[[#This Row],[Revenue-Bef]]*Table3[[#This Row],[Discount]]),0)</f>
        <v>41</v>
      </c>
      <c r="L436">
        <f>Table3[[#This Row],[Revenue-Bef]]-Table3[[#This Row],[Revenue-Aft]]</f>
        <v>479</v>
      </c>
    </row>
    <row r="437" spans="1:12" x14ac:dyDescent="0.3">
      <c r="A437" t="s">
        <v>564</v>
      </c>
      <c r="B437" t="s">
        <v>157</v>
      </c>
      <c r="C437" s="1">
        <v>44756</v>
      </c>
      <c r="D437" t="s">
        <v>163</v>
      </c>
      <c r="E437" t="s">
        <v>171</v>
      </c>
      <c r="F437">
        <v>72</v>
      </c>
      <c r="G437" t="s">
        <v>103</v>
      </c>
      <c r="H437" s="2">
        <v>10</v>
      </c>
      <c r="I437" s="3">
        <v>0.40646951216415605</v>
      </c>
      <c r="J437">
        <f>Table3[[#This Row],[Price of One Product]]*Table3[[#This Row],[No of Products in one Sale]]</f>
        <v>720</v>
      </c>
      <c r="K437">
        <f>ROUND(Table3[[#This Row],[Revenue-Bef]]-(Table3[[#This Row],[Revenue-Bef]]*Table3[[#This Row],[Discount]]),0)</f>
        <v>427</v>
      </c>
      <c r="L437">
        <f>Table3[[#This Row],[Revenue-Bef]]-Table3[[#This Row],[Revenue-Aft]]</f>
        <v>293</v>
      </c>
    </row>
    <row r="438" spans="1:12" x14ac:dyDescent="0.3">
      <c r="A438" t="s">
        <v>565</v>
      </c>
      <c r="B438" t="s">
        <v>154</v>
      </c>
      <c r="C438" s="1">
        <v>44744</v>
      </c>
      <c r="D438" t="s">
        <v>164</v>
      </c>
      <c r="E438" t="s">
        <v>170</v>
      </c>
      <c r="F438">
        <v>65</v>
      </c>
      <c r="G438" t="s">
        <v>104</v>
      </c>
      <c r="H438" s="2">
        <v>4</v>
      </c>
      <c r="I438" s="3">
        <v>0.45522048494031297</v>
      </c>
      <c r="J438">
        <f>Table3[[#This Row],[Price of One Product]]*Table3[[#This Row],[No of Products in one Sale]]</f>
        <v>260</v>
      </c>
      <c r="K438">
        <f>ROUND(Table3[[#This Row],[Revenue-Bef]]-(Table3[[#This Row],[Revenue-Bef]]*Table3[[#This Row],[Discount]]),0)</f>
        <v>142</v>
      </c>
      <c r="L438">
        <f>Table3[[#This Row],[Revenue-Bef]]-Table3[[#This Row],[Revenue-Aft]]</f>
        <v>118</v>
      </c>
    </row>
    <row r="439" spans="1:12" x14ac:dyDescent="0.3">
      <c r="A439" t="s">
        <v>566</v>
      </c>
      <c r="B439" t="s">
        <v>155</v>
      </c>
      <c r="C439" s="1">
        <v>44753</v>
      </c>
      <c r="D439" t="s">
        <v>165</v>
      </c>
      <c r="E439" t="s">
        <v>171</v>
      </c>
      <c r="F439">
        <v>250</v>
      </c>
      <c r="G439" t="s">
        <v>105</v>
      </c>
      <c r="H439" s="2">
        <v>3</v>
      </c>
      <c r="I439" s="3">
        <v>0.45514828780898176</v>
      </c>
      <c r="J439">
        <f>Table3[[#This Row],[Price of One Product]]*Table3[[#This Row],[No of Products in one Sale]]</f>
        <v>750</v>
      </c>
      <c r="K439">
        <f>ROUND(Table3[[#This Row],[Revenue-Bef]]-(Table3[[#This Row],[Revenue-Bef]]*Table3[[#This Row],[Discount]]),0)</f>
        <v>409</v>
      </c>
      <c r="L439">
        <f>Table3[[#This Row],[Revenue-Bef]]-Table3[[#This Row],[Revenue-Aft]]</f>
        <v>341</v>
      </c>
    </row>
    <row r="440" spans="1:12" x14ac:dyDescent="0.3">
      <c r="A440" t="s">
        <v>567</v>
      </c>
      <c r="B440" t="s">
        <v>156</v>
      </c>
      <c r="C440" s="1">
        <v>44762</v>
      </c>
      <c r="D440" t="s">
        <v>166</v>
      </c>
      <c r="E440" t="s">
        <v>170</v>
      </c>
      <c r="F440">
        <v>130</v>
      </c>
      <c r="G440" t="s">
        <v>103</v>
      </c>
      <c r="H440" s="2">
        <v>2</v>
      </c>
      <c r="I440" s="3">
        <v>0.30126486834826394</v>
      </c>
      <c r="J440">
        <f>Table3[[#This Row],[Price of One Product]]*Table3[[#This Row],[No of Products in one Sale]]</f>
        <v>260</v>
      </c>
      <c r="K440">
        <f>ROUND(Table3[[#This Row],[Revenue-Bef]]-(Table3[[#This Row],[Revenue-Bef]]*Table3[[#This Row],[Discount]]),0)</f>
        <v>182</v>
      </c>
      <c r="L440">
        <f>Table3[[#This Row],[Revenue-Bef]]-Table3[[#This Row],[Revenue-Aft]]</f>
        <v>78</v>
      </c>
    </row>
    <row r="441" spans="1:12" x14ac:dyDescent="0.3">
      <c r="A441" t="s">
        <v>568</v>
      </c>
      <c r="B441" t="s">
        <v>157</v>
      </c>
      <c r="C441" s="1">
        <v>44740</v>
      </c>
      <c r="D441" t="s">
        <v>167</v>
      </c>
      <c r="E441" t="s">
        <v>171</v>
      </c>
      <c r="F441">
        <v>60</v>
      </c>
      <c r="G441" t="s">
        <v>104</v>
      </c>
      <c r="H441" s="2">
        <v>4</v>
      </c>
      <c r="I441" s="3">
        <v>0.22886312078587356</v>
      </c>
      <c r="J441">
        <f>Table3[[#This Row],[Price of One Product]]*Table3[[#This Row],[No of Products in one Sale]]</f>
        <v>240</v>
      </c>
      <c r="K441">
        <f>ROUND(Table3[[#This Row],[Revenue-Bef]]-(Table3[[#This Row],[Revenue-Bef]]*Table3[[#This Row],[Discount]]),0)</f>
        <v>185</v>
      </c>
      <c r="L441">
        <f>Table3[[#This Row],[Revenue-Bef]]-Table3[[#This Row],[Revenue-Aft]]</f>
        <v>55</v>
      </c>
    </row>
    <row r="442" spans="1:12" x14ac:dyDescent="0.3">
      <c r="A442" t="s">
        <v>569</v>
      </c>
      <c r="B442" t="s">
        <v>158</v>
      </c>
      <c r="C442" s="1">
        <v>44729</v>
      </c>
      <c r="D442" t="s">
        <v>163</v>
      </c>
      <c r="E442" t="s">
        <v>170</v>
      </c>
      <c r="F442">
        <v>72</v>
      </c>
      <c r="G442" t="s">
        <v>105</v>
      </c>
      <c r="H442" s="2">
        <v>4</v>
      </c>
      <c r="I442" s="3">
        <v>0.4885587902090005</v>
      </c>
      <c r="J442">
        <f>Table3[[#This Row],[Price of One Product]]*Table3[[#This Row],[No of Products in one Sale]]</f>
        <v>288</v>
      </c>
      <c r="K442">
        <f>ROUND(Table3[[#This Row],[Revenue-Bef]]-(Table3[[#This Row],[Revenue-Bef]]*Table3[[#This Row],[Discount]]),0)</f>
        <v>147</v>
      </c>
      <c r="L442">
        <f>Table3[[#This Row],[Revenue-Bef]]-Table3[[#This Row],[Revenue-Aft]]</f>
        <v>141</v>
      </c>
    </row>
    <row r="443" spans="1:12" x14ac:dyDescent="0.3">
      <c r="A443" t="s">
        <v>570</v>
      </c>
      <c r="B443" t="s">
        <v>154</v>
      </c>
      <c r="C443" s="1">
        <v>44727</v>
      </c>
      <c r="D443" t="s">
        <v>164</v>
      </c>
      <c r="E443" t="s">
        <v>171</v>
      </c>
      <c r="F443">
        <v>65</v>
      </c>
      <c r="G443" t="s">
        <v>103</v>
      </c>
      <c r="H443" s="2">
        <v>7</v>
      </c>
      <c r="I443" s="3">
        <v>0.88301012782394861</v>
      </c>
      <c r="J443">
        <f>Table3[[#This Row],[Price of One Product]]*Table3[[#This Row],[No of Products in one Sale]]</f>
        <v>455</v>
      </c>
      <c r="K443">
        <f>ROUND(Table3[[#This Row],[Revenue-Bef]]-(Table3[[#This Row],[Revenue-Bef]]*Table3[[#This Row],[Discount]]),0)</f>
        <v>53</v>
      </c>
      <c r="L443">
        <f>Table3[[#This Row],[Revenue-Bef]]-Table3[[#This Row],[Revenue-Aft]]</f>
        <v>402</v>
      </c>
    </row>
    <row r="444" spans="1:12" x14ac:dyDescent="0.3">
      <c r="A444" t="s">
        <v>571</v>
      </c>
      <c r="B444" t="s">
        <v>155</v>
      </c>
      <c r="C444" s="1">
        <v>44734</v>
      </c>
      <c r="D444" t="s">
        <v>165</v>
      </c>
      <c r="E444" t="s">
        <v>170</v>
      </c>
      <c r="F444">
        <v>250</v>
      </c>
      <c r="G444" t="s">
        <v>104</v>
      </c>
      <c r="H444" s="2">
        <v>2</v>
      </c>
      <c r="I444" s="3">
        <v>0.30705024398286174</v>
      </c>
      <c r="J444">
        <f>Table3[[#This Row],[Price of One Product]]*Table3[[#This Row],[No of Products in one Sale]]</f>
        <v>500</v>
      </c>
      <c r="K444">
        <f>ROUND(Table3[[#This Row],[Revenue-Bef]]-(Table3[[#This Row],[Revenue-Bef]]*Table3[[#This Row],[Discount]]),0)</f>
        <v>346</v>
      </c>
      <c r="L444">
        <f>Table3[[#This Row],[Revenue-Bef]]-Table3[[#This Row],[Revenue-Aft]]</f>
        <v>154</v>
      </c>
    </row>
    <row r="445" spans="1:12" x14ac:dyDescent="0.3">
      <c r="A445" t="s">
        <v>572</v>
      </c>
      <c r="B445" t="s">
        <v>156</v>
      </c>
      <c r="C445" s="1">
        <v>44744</v>
      </c>
      <c r="D445" t="s">
        <v>166</v>
      </c>
      <c r="E445" t="s">
        <v>171</v>
      </c>
      <c r="F445">
        <v>130</v>
      </c>
      <c r="G445" t="s">
        <v>105</v>
      </c>
      <c r="H445" s="2">
        <v>6</v>
      </c>
      <c r="I445" s="3">
        <v>0.85704939563753491</v>
      </c>
      <c r="J445">
        <f>Table3[[#This Row],[Price of One Product]]*Table3[[#This Row],[No of Products in one Sale]]</f>
        <v>780</v>
      </c>
      <c r="K445">
        <f>ROUND(Table3[[#This Row],[Revenue-Bef]]-(Table3[[#This Row],[Revenue-Bef]]*Table3[[#This Row],[Discount]]),0)</f>
        <v>112</v>
      </c>
      <c r="L445">
        <f>Table3[[#This Row],[Revenue-Bef]]-Table3[[#This Row],[Revenue-Aft]]</f>
        <v>668</v>
      </c>
    </row>
    <row r="446" spans="1:12" x14ac:dyDescent="0.3">
      <c r="A446" t="s">
        <v>573</v>
      </c>
      <c r="B446" t="s">
        <v>157</v>
      </c>
      <c r="C446" s="1">
        <v>44737</v>
      </c>
      <c r="D446" t="s">
        <v>163</v>
      </c>
      <c r="E446" t="s">
        <v>170</v>
      </c>
      <c r="F446">
        <v>72</v>
      </c>
      <c r="G446" t="s">
        <v>103</v>
      </c>
      <c r="H446" s="2">
        <v>9</v>
      </c>
      <c r="I446" s="3">
        <v>0.29159802445516347</v>
      </c>
      <c r="J446">
        <f>Table3[[#This Row],[Price of One Product]]*Table3[[#This Row],[No of Products in one Sale]]</f>
        <v>648</v>
      </c>
      <c r="K446">
        <f>ROUND(Table3[[#This Row],[Revenue-Bef]]-(Table3[[#This Row],[Revenue-Bef]]*Table3[[#This Row],[Discount]]),0)</f>
        <v>459</v>
      </c>
      <c r="L446">
        <f>Table3[[#This Row],[Revenue-Bef]]-Table3[[#This Row],[Revenue-Aft]]</f>
        <v>189</v>
      </c>
    </row>
    <row r="447" spans="1:12" x14ac:dyDescent="0.3">
      <c r="A447" t="s">
        <v>574</v>
      </c>
      <c r="B447" t="s">
        <v>154</v>
      </c>
      <c r="C447" s="1">
        <v>44752</v>
      </c>
      <c r="D447" t="s">
        <v>164</v>
      </c>
      <c r="E447" t="s">
        <v>171</v>
      </c>
      <c r="F447">
        <v>65</v>
      </c>
      <c r="G447" t="s">
        <v>104</v>
      </c>
      <c r="H447" s="2">
        <v>9</v>
      </c>
      <c r="I447" s="3">
        <v>0.2589445683285162</v>
      </c>
      <c r="J447">
        <f>Table3[[#This Row],[Price of One Product]]*Table3[[#This Row],[No of Products in one Sale]]</f>
        <v>585</v>
      </c>
      <c r="K447">
        <f>ROUND(Table3[[#This Row],[Revenue-Bef]]-(Table3[[#This Row],[Revenue-Bef]]*Table3[[#This Row],[Discount]]),0)</f>
        <v>434</v>
      </c>
      <c r="L447">
        <f>Table3[[#This Row],[Revenue-Bef]]-Table3[[#This Row],[Revenue-Aft]]</f>
        <v>151</v>
      </c>
    </row>
    <row r="448" spans="1:12" x14ac:dyDescent="0.3">
      <c r="A448" t="s">
        <v>575</v>
      </c>
      <c r="B448" t="s">
        <v>155</v>
      </c>
      <c r="C448" s="1">
        <v>44736</v>
      </c>
      <c r="D448" t="s">
        <v>165</v>
      </c>
      <c r="E448" t="s">
        <v>170</v>
      </c>
      <c r="F448">
        <v>250</v>
      </c>
      <c r="G448" t="s">
        <v>105</v>
      </c>
      <c r="H448" s="2">
        <v>2</v>
      </c>
      <c r="I448" s="3">
        <v>0.2954209948681138</v>
      </c>
      <c r="J448">
        <f>Table3[[#This Row],[Price of One Product]]*Table3[[#This Row],[No of Products in one Sale]]</f>
        <v>500</v>
      </c>
      <c r="K448">
        <f>ROUND(Table3[[#This Row],[Revenue-Bef]]-(Table3[[#This Row],[Revenue-Bef]]*Table3[[#This Row],[Discount]]),0)</f>
        <v>352</v>
      </c>
      <c r="L448">
        <f>Table3[[#This Row],[Revenue-Bef]]-Table3[[#This Row],[Revenue-Aft]]</f>
        <v>148</v>
      </c>
    </row>
    <row r="449" spans="1:12" x14ac:dyDescent="0.3">
      <c r="A449" t="s">
        <v>576</v>
      </c>
      <c r="B449" t="s">
        <v>156</v>
      </c>
      <c r="C449" s="1">
        <v>44752</v>
      </c>
      <c r="D449" t="s">
        <v>166</v>
      </c>
      <c r="E449" t="s">
        <v>171</v>
      </c>
      <c r="F449">
        <v>130</v>
      </c>
      <c r="G449" t="s">
        <v>103</v>
      </c>
      <c r="H449" s="2">
        <v>2</v>
      </c>
      <c r="I449" s="3">
        <v>7.4202009604403041E-2</v>
      </c>
      <c r="J449">
        <f>Table3[[#This Row],[Price of One Product]]*Table3[[#This Row],[No of Products in one Sale]]</f>
        <v>260</v>
      </c>
      <c r="K449">
        <f>ROUND(Table3[[#This Row],[Revenue-Bef]]-(Table3[[#This Row],[Revenue-Bef]]*Table3[[#This Row],[Discount]]),0)</f>
        <v>241</v>
      </c>
      <c r="L449">
        <f>Table3[[#This Row],[Revenue-Bef]]-Table3[[#This Row],[Revenue-Aft]]</f>
        <v>19</v>
      </c>
    </row>
    <row r="450" spans="1:12" x14ac:dyDescent="0.3">
      <c r="A450" t="s">
        <v>577</v>
      </c>
      <c r="B450" t="s">
        <v>157</v>
      </c>
      <c r="C450" s="1">
        <v>44759</v>
      </c>
      <c r="D450" t="s">
        <v>167</v>
      </c>
      <c r="E450" t="s">
        <v>170</v>
      </c>
      <c r="F450">
        <v>60</v>
      </c>
      <c r="G450" t="s">
        <v>104</v>
      </c>
      <c r="H450" s="2">
        <v>11</v>
      </c>
      <c r="I450" s="3">
        <v>3.9067003401354383E-2</v>
      </c>
      <c r="J450">
        <f>Table3[[#This Row],[Price of One Product]]*Table3[[#This Row],[No of Products in one Sale]]</f>
        <v>660</v>
      </c>
      <c r="K450">
        <f>ROUND(Table3[[#This Row],[Revenue-Bef]]-(Table3[[#This Row],[Revenue-Bef]]*Table3[[#This Row],[Discount]]),0)</f>
        <v>634</v>
      </c>
      <c r="L450">
        <f>Table3[[#This Row],[Revenue-Bef]]-Table3[[#This Row],[Revenue-Aft]]</f>
        <v>26</v>
      </c>
    </row>
    <row r="451" spans="1:12" x14ac:dyDescent="0.3">
      <c r="A451" t="s">
        <v>578</v>
      </c>
      <c r="B451" t="s">
        <v>158</v>
      </c>
      <c r="C451" s="1">
        <v>44763</v>
      </c>
      <c r="D451" t="s">
        <v>168</v>
      </c>
      <c r="E451" t="s">
        <v>171</v>
      </c>
      <c r="F451">
        <v>95</v>
      </c>
      <c r="G451" t="s">
        <v>105</v>
      </c>
      <c r="H451" s="2">
        <v>4</v>
      </c>
      <c r="I451" s="3">
        <v>0.76468504660372305</v>
      </c>
      <c r="J451">
        <f>Table3[[#This Row],[Price of One Product]]*Table3[[#This Row],[No of Products in one Sale]]</f>
        <v>380</v>
      </c>
      <c r="K451">
        <f>ROUND(Table3[[#This Row],[Revenue-Bef]]-(Table3[[#This Row],[Revenue-Bef]]*Table3[[#This Row],[Discount]]),0)</f>
        <v>89</v>
      </c>
      <c r="L451">
        <f>Table3[[#This Row],[Revenue-Bef]]-Table3[[#This Row],[Revenue-Aft]]</f>
        <v>291</v>
      </c>
    </row>
    <row r="452" spans="1:12" x14ac:dyDescent="0.3">
      <c r="A452" t="s">
        <v>579</v>
      </c>
      <c r="B452" t="s">
        <v>159</v>
      </c>
      <c r="C452" s="1">
        <v>44763</v>
      </c>
      <c r="D452" t="s">
        <v>163</v>
      </c>
      <c r="E452" t="s">
        <v>170</v>
      </c>
      <c r="F452">
        <v>72</v>
      </c>
      <c r="G452" t="s">
        <v>103</v>
      </c>
      <c r="H452" s="2">
        <v>11</v>
      </c>
      <c r="I452" s="3">
        <v>0.74867480539232067</v>
      </c>
      <c r="J452">
        <f>Table3[[#This Row],[Price of One Product]]*Table3[[#This Row],[No of Products in one Sale]]</f>
        <v>792</v>
      </c>
      <c r="K452">
        <f>ROUND(Table3[[#This Row],[Revenue-Bef]]-(Table3[[#This Row],[Revenue-Bef]]*Table3[[#This Row],[Discount]]),0)</f>
        <v>199</v>
      </c>
      <c r="L452">
        <f>Table3[[#This Row],[Revenue-Bef]]-Table3[[#This Row],[Revenue-Aft]]</f>
        <v>593</v>
      </c>
    </row>
    <row r="453" spans="1:12" x14ac:dyDescent="0.3">
      <c r="A453" t="s">
        <v>580</v>
      </c>
      <c r="B453" t="s">
        <v>154</v>
      </c>
      <c r="C453" s="1">
        <v>44750</v>
      </c>
      <c r="D453" t="s">
        <v>164</v>
      </c>
      <c r="E453" t="s">
        <v>171</v>
      </c>
      <c r="F453">
        <v>65</v>
      </c>
      <c r="G453" t="s">
        <v>104</v>
      </c>
      <c r="H453" s="2">
        <v>6</v>
      </c>
      <c r="I453" s="3">
        <v>0.69300939202757139</v>
      </c>
      <c r="J453">
        <f>Table3[[#This Row],[Price of One Product]]*Table3[[#This Row],[No of Products in one Sale]]</f>
        <v>390</v>
      </c>
      <c r="K453">
        <f>ROUND(Table3[[#This Row],[Revenue-Bef]]-(Table3[[#This Row],[Revenue-Bef]]*Table3[[#This Row],[Discount]]),0)</f>
        <v>120</v>
      </c>
      <c r="L453">
        <f>Table3[[#This Row],[Revenue-Bef]]-Table3[[#This Row],[Revenue-Aft]]</f>
        <v>270</v>
      </c>
    </row>
    <row r="454" spans="1:12" x14ac:dyDescent="0.3">
      <c r="A454" t="s">
        <v>581</v>
      </c>
      <c r="B454" t="s">
        <v>155</v>
      </c>
      <c r="C454" s="1">
        <v>44751</v>
      </c>
      <c r="D454" t="s">
        <v>165</v>
      </c>
      <c r="E454" t="s">
        <v>170</v>
      </c>
      <c r="F454">
        <v>250</v>
      </c>
      <c r="G454" t="s">
        <v>105</v>
      </c>
      <c r="H454" s="2">
        <v>1</v>
      </c>
      <c r="I454" s="3">
        <v>0.52937391222103747</v>
      </c>
      <c r="J454">
        <f>Table3[[#This Row],[Price of One Product]]*Table3[[#This Row],[No of Products in one Sale]]</f>
        <v>250</v>
      </c>
      <c r="K454">
        <f>ROUND(Table3[[#This Row],[Revenue-Bef]]-(Table3[[#This Row],[Revenue-Bef]]*Table3[[#This Row],[Discount]]),0)</f>
        <v>118</v>
      </c>
      <c r="L454">
        <f>Table3[[#This Row],[Revenue-Bef]]-Table3[[#This Row],[Revenue-Aft]]</f>
        <v>132</v>
      </c>
    </row>
    <row r="455" spans="1:12" x14ac:dyDescent="0.3">
      <c r="A455" t="s">
        <v>582</v>
      </c>
      <c r="B455" t="s">
        <v>156</v>
      </c>
      <c r="C455" s="1">
        <v>44736</v>
      </c>
      <c r="D455" t="s">
        <v>166</v>
      </c>
      <c r="E455" t="s">
        <v>171</v>
      </c>
      <c r="F455">
        <v>130</v>
      </c>
      <c r="G455" t="s">
        <v>103</v>
      </c>
      <c r="H455" s="2">
        <v>3</v>
      </c>
      <c r="I455" s="3">
        <v>0.32413514859934134</v>
      </c>
      <c r="J455">
        <f>Table3[[#This Row],[Price of One Product]]*Table3[[#This Row],[No of Products in one Sale]]</f>
        <v>390</v>
      </c>
      <c r="K455">
        <f>ROUND(Table3[[#This Row],[Revenue-Bef]]-(Table3[[#This Row],[Revenue-Bef]]*Table3[[#This Row],[Discount]]),0)</f>
        <v>264</v>
      </c>
      <c r="L455">
        <f>Table3[[#This Row],[Revenue-Bef]]-Table3[[#This Row],[Revenue-Aft]]</f>
        <v>126</v>
      </c>
    </row>
    <row r="456" spans="1:12" x14ac:dyDescent="0.3">
      <c r="A456" t="s">
        <v>583</v>
      </c>
      <c r="B456" t="s">
        <v>157</v>
      </c>
      <c r="C456" s="1">
        <v>44737</v>
      </c>
      <c r="D456" t="s">
        <v>163</v>
      </c>
      <c r="E456" t="s">
        <v>171</v>
      </c>
      <c r="F456">
        <v>72</v>
      </c>
      <c r="G456" t="s">
        <v>104</v>
      </c>
      <c r="H456" s="2">
        <v>4</v>
      </c>
      <c r="I456" s="3">
        <v>0.35907775149399723</v>
      </c>
      <c r="J456">
        <f>Table3[[#This Row],[Price of One Product]]*Table3[[#This Row],[No of Products in one Sale]]</f>
        <v>288</v>
      </c>
      <c r="K456">
        <f>ROUND(Table3[[#This Row],[Revenue-Bef]]-(Table3[[#This Row],[Revenue-Bef]]*Table3[[#This Row],[Discount]]),0)</f>
        <v>185</v>
      </c>
      <c r="L456">
        <f>Table3[[#This Row],[Revenue-Bef]]-Table3[[#This Row],[Revenue-Aft]]</f>
        <v>103</v>
      </c>
    </row>
    <row r="457" spans="1:12" x14ac:dyDescent="0.3">
      <c r="A457" t="s">
        <v>584</v>
      </c>
      <c r="B457" t="s">
        <v>154</v>
      </c>
      <c r="C457" s="1">
        <v>44744</v>
      </c>
      <c r="D457" t="s">
        <v>164</v>
      </c>
      <c r="E457" t="s">
        <v>171</v>
      </c>
      <c r="F457">
        <v>65</v>
      </c>
      <c r="G457" t="s">
        <v>105</v>
      </c>
      <c r="H457" s="2">
        <v>6</v>
      </c>
      <c r="I457" s="3">
        <v>0.65908590258865696</v>
      </c>
      <c r="J457">
        <f>Table3[[#This Row],[Price of One Product]]*Table3[[#This Row],[No of Products in one Sale]]</f>
        <v>390</v>
      </c>
      <c r="K457">
        <f>ROUND(Table3[[#This Row],[Revenue-Bef]]-(Table3[[#This Row],[Revenue-Bef]]*Table3[[#This Row],[Discount]]),0)</f>
        <v>133</v>
      </c>
      <c r="L457">
        <f>Table3[[#This Row],[Revenue-Bef]]-Table3[[#This Row],[Revenue-Aft]]</f>
        <v>257</v>
      </c>
    </row>
    <row r="458" spans="1:12" x14ac:dyDescent="0.3">
      <c r="A458" t="s">
        <v>585</v>
      </c>
      <c r="B458" t="s">
        <v>155</v>
      </c>
      <c r="C458" s="1">
        <v>44735</v>
      </c>
      <c r="D458" t="s">
        <v>165</v>
      </c>
      <c r="E458" t="s">
        <v>171</v>
      </c>
      <c r="F458">
        <v>250</v>
      </c>
      <c r="G458" t="s">
        <v>103</v>
      </c>
      <c r="H458" s="2">
        <v>2</v>
      </c>
      <c r="I458" s="3">
        <v>0.51385178684784039</v>
      </c>
      <c r="J458">
        <f>Table3[[#This Row],[Price of One Product]]*Table3[[#This Row],[No of Products in one Sale]]</f>
        <v>500</v>
      </c>
      <c r="K458">
        <f>ROUND(Table3[[#This Row],[Revenue-Bef]]-(Table3[[#This Row],[Revenue-Bef]]*Table3[[#This Row],[Discount]]),0)</f>
        <v>243</v>
      </c>
      <c r="L458">
        <f>Table3[[#This Row],[Revenue-Bef]]-Table3[[#This Row],[Revenue-Aft]]</f>
        <v>257</v>
      </c>
    </row>
    <row r="459" spans="1:12" x14ac:dyDescent="0.3">
      <c r="A459" t="s">
        <v>586</v>
      </c>
      <c r="B459" t="s">
        <v>156</v>
      </c>
      <c r="C459" s="1">
        <v>44751</v>
      </c>
      <c r="D459" t="s">
        <v>166</v>
      </c>
      <c r="E459" t="s">
        <v>171</v>
      </c>
      <c r="F459">
        <v>130</v>
      </c>
      <c r="G459" t="s">
        <v>104</v>
      </c>
      <c r="H459" s="2">
        <v>4</v>
      </c>
      <c r="I459" s="3">
        <v>0.76665009072072687</v>
      </c>
      <c r="J459">
        <f>Table3[[#This Row],[Price of One Product]]*Table3[[#This Row],[No of Products in one Sale]]</f>
        <v>520</v>
      </c>
      <c r="K459">
        <f>ROUND(Table3[[#This Row],[Revenue-Bef]]-(Table3[[#This Row],[Revenue-Bef]]*Table3[[#This Row],[Discount]]),0)</f>
        <v>121</v>
      </c>
      <c r="L459">
        <f>Table3[[#This Row],[Revenue-Bef]]-Table3[[#This Row],[Revenue-Aft]]</f>
        <v>399</v>
      </c>
    </row>
    <row r="460" spans="1:12" x14ac:dyDescent="0.3">
      <c r="A460" t="s">
        <v>587</v>
      </c>
      <c r="B460" t="s">
        <v>157</v>
      </c>
      <c r="C460" s="1">
        <v>44726</v>
      </c>
      <c r="D460" t="s">
        <v>163</v>
      </c>
      <c r="E460" t="s">
        <v>170</v>
      </c>
      <c r="F460">
        <v>72</v>
      </c>
      <c r="G460" t="s">
        <v>105</v>
      </c>
      <c r="H460" s="2">
        <v>5</v>
      </c>
      <c r="I460" s="3">
        <v>0.73529214203054083</v>
      </c>
      <c r="J460">
        <f>Table3[[#This Row],[Price of One Product]]*Table3[[#This Row],[No of Products in one Sale]]</f>
        <v>360</v>
      </c>
      <c r="K460">
        <f>ROUND(Table3[[#This Row],[Revenue-Bef]]-(Table3[[#This Row],[Revenue-Bef]]*Table3[[#This Row],[Discount]]),0)</f>
        <v>95</v>
      </c>
      <c r="L460">
        <f>Table3[[#This Row],[Revenue-Bef]]-Table3[[#This Row],[Revenue-Aft]]</f>
        <v>265</v>
      </c>
    </row>
    <row r="461" spans="1:12" x14ac:dyDescent="0.3">
      <c r="A461" t="s">
        <v>588</v>
      </c>
      <c r="B461" t="s">
        <v>154</v>
      </c>
      <c r="C461" s="1">
        <v>44749</v>
      </c>
      <c r="D461" t="s">
        <v>164</v>
      </c>
      <c r="E461" t="s">
        <v>171</v>
      </c>
      <c r="F461">
        <v>65</v>
      </c>
      <c r="G461" t="s">
        <v>103</v>
      </c>
      <c r="H461" s="2">
        <v>9</v>
      </c>
      <c r="I461" s="3">
        <v>0.44567996518569519</v>
      </c>
      <c r="J461">
        <f>Table3[[#This Row],[Price of One Product]]*Table3[[#This Row],[No of Products in one Sale]]</f>
        <v>585</v>
      </c>
      <c r="K461">
        <f>ROUND(Table3[[#This Row],[Revenue-Bef]]-(Table3[[#This Row],[Revenue-Bef]]*Table3[[#This Row],[Discount]]),0)</f>
        <v>324</v>
      </c>
      <c r="L461">
        <f>Table3[[#This Row],[Revenue-Bef]]-Table3[[#This Row],[Revenue-Aft]]</f>
        <v>261</v>
      </c>
    </row>
    <row r="462" spans="1:12" x14ac:dyDescent="0.3">
      <c r="A462" t="s">
        <v>589</v>
      </c>
      <c r="B462" t="s">
        <v>155</v>
      </c>
      <c r="C462" s="1">
        <v>44734</v>
      </c>
      <c r="D462" t="s">
        <v>165</v>
      </c>
      <c r="E462" t="s">
        <v>170</v>
      </c>
      <c r="F462">
        <v>250</v>
      </c>
      <c r="G462" t="s">
        <v>103</v>
      </c>
      <c r="H462" s="2">
        <v>2</v>
      </c>
      <c r="I462" s="3">
        <v>0.80491760131950119</v>
      </c>
      <c r="J462">
        <f>Table3[[#This Row],[Price of One Product]]*Table3[[#This Row],[No of Products in one Sale]]</f>
        <v>500</v>
      </c>
      <c r="K462">
        <f>ROUND(Table3[[#This Row],[Revenue-Bef]]-(Table3[[#This Row],[Revenue-Bef]]*Table3[[#This Row],[Discount]]),0)</f>
        <v>98</v>
      </c>
      <c r="L462">
        <f>Table3[[#This Row],[Revenue-Bef]]-Table3[[#This Row],[Revenue-Aft]]</f>
        <v>402</v>
      </c>
    </row>
    <row r="463" spans="1:12" x14ac:dyDescent="0.3">
      <c r="A463" t="s">
        <v>590</v>
      </c>
      <c r="B463" t="s">
        <v>156</v>
      </c>
      <c r="C463" s="1">
        <v>44726</v>
      </c>
      <c r="D463" t="s">
        <v>166</v>
      </c>
      <c r="E463" t="s">
        <v>171</v>
      </c>
      <c r="F463">
        <v>130</v>
      </c>
      <c r="G463" t="s">
        <v>104</v>
      </c>
      <c r="H463" s="2">
        <v>4</v>
      </c>
      <c r="I463" s="3">
        <v>0.63252724233750568</v>
      </c>
      <c r="J463">
        <f>Table3[[#This Row],[Price of One Product]]*Table3[[#This Row],[No of Products in one Sale]]</f>
        <v>520</v>
      </c>
      <c r="K463">
        <f>ROUND(Table3[[#This Row],[Revenue-Bef]]-(Table3[[#This Row],[Revenue-Bef]]*Table3[[#This Row],[Discount]]),0)</f>
        <v>191</v>
      </c>
      <c r="L463">
        <f>Table3[[#This Row],[Revenue-Bef]]-Table3[[#This Row],[Revenue-Aft]]</f>
        <v>329</v>
      </c>
    </row>
    <row r="464" spans="1:12" x14ac:dyDescent="0.3">
      <c r="A464" t="s">
        <v>591</v>
      </c>
      <c r="B464" t="s">
        <v>157</v>
      </c>
      <c r="C464" s="1">
        <v>44743</v>
      </c>
      <c r="D464" t="s">
        <v>163</v>
      </c>
      <c r="E464" t="s">
        <v>170</v>
      </c>
      <c r="F464">
        <v>72</v>
      </c>
      <c r="G464" t="s">
        <v>105</v>
      </c>
      <c r="H464" s="2">
        <v>12</v>
      </c>
      <c r="I464" s="3">
        <v>0.54172415841062738</v>
      </c>
      <c r="J464">
        <f>Table3[[#This Row],[Price of One Product]]*Table3[[#This Row],[No of Products in one Sale]]</f>
        <v>864</v>
      </c>
      <c r="K464">
        <f>ROUND(Table3[[#This Row],[Revenue-Bef]]-(Table3[[#This Row],[Revenue-Bef]]*Table3[[#This Row],[Discount]]),0)</f>
        <v>396</v>
      </c>
      <c r="L464">
        <f>Table3[[#This Row],[Revenue-Bef]]-Table3[[#This Row],[Revenue-Aft]]</f>
        <v>468</v>
      </c>
    </row>
    <row r="465" spans="1:12" x14ac:dyDescent="0.3">
      <c r="A465" t="s">
        <v>592</v>
      </c>
      <c r="B465" t="s">
        <v>154</v>
      </c>
      <c r="C465" s="1">
        <v>44742</v>
      </c>
      <c r="D465" t="s">
        <v>164</v>
      </c>
      <c r="E465" t="s">
        <v>171</v>
      </c>
      <c r="F465">
        <v>65</v>
      </c>
      <c r="G465" t="s">
        <v>103</v>
      </c>
      <c r="H465" s="2">
        <v>11</v>
      </c>
      <c r="I465" s="3">
        <v>0.51449622999670686</v>
      </c>
      <c r="J465">
        <f>Table3[[#This Row],[Price of One Product]]*Table3[[#This Row],[No of Products in one Sale]]</f>
        <v>715</v>
      </c>
      <c r="K465">
        <f>ROUND(Table3[[#This Row],[Revenue-Bef]]-(Table3[[#This Row],[Revenue-Bef]]*Table3[[#This Row],[Discount]]),0)</f>
        <v>347</v>
      </c>
      <c r="L465">
        <f>Table3[[#This Row],[Revenue-Bef]]-Table3[[#This Row],[Revenue-Aft]]</f>
        <v>368</v>
      </c>
    </row>
    <row r="466" spans="1:12" x14ac:dyDescent="0.3">
      <c r="A466" t="s">
        <v>593</v>
      </c>
      <c r="B466" t="s">
        <v>155</v>
      </c>
      <c r="C466" s="1">
        <v>44747</v>
      </c>
      <c r="D466" t="s">
        <v>165</v>
      </c>
      <c r="E466" t="s">
        <v>170</v>
      </c>
      <c r="F466">
        <v>250</v>
      </c>
      <c r="G466" t="s">
        <v>104</v>
      </c>
      <c r="H466" s="2">
        <v>2</v>
      </c>
      <c r="I466" s="3">
        <v>0.23752502847518697</v>
      </c>
      <c r="J466">
        <f>Table3[[#This Row],[Price of One Product]]*Table3[[#This Row],[No of Products in one Sale]]</f>
        <v>500</v>
      </c>
      <c r="K466">
        <f>ROUND(Table3[[#This Row],[Revenue-Bef]]-(Table3[[#This Row],[Revenue-Bef]]*Table3[[#This Row],[Discount]]),0)</f>
        <v>381</v>
      </c>
      <c r="L466">
        <f>Table3[[#This Row],[Revenue-Bef]]-Table3[[#This Row],[Revenue-Aft]]</f>
        <v>119</v>
      </c>
    </row>
    <row r="467" spans="1:12" x14ac:dyDescent="0.3">
      <c r="A467" t="s">
        <v>594</v>
      </c>
      <c r="B467" t="s">
        <v>156</v>
      </c>
      <c r="C467" s="1">
        <v>44764</v>
      </c>
      <c r="D467" t="s">
        <v>166</v>
      </c>
      <c r="E467" t="s">
        <v>171</v>
      </c>
      <c r="F467">
        <v>130</v>
      </c>
      <c r="G467" t="s">
        <v>105</v>
      </c>
      <c r="H467" s="2">
        <v>4</v>
      </c>
      <c r="I467" s="3">
        <v>0.99120610081358274</v>
      </c>
      <c r="J467">
        <f>Table3[[#This Row],[Price of One Product]]*Table3[[#This Row],[No of Products in one Sale]]</f>
        <v>520</v>
      </c>
      <c r="K467">
        <f>ROUND(Table3[[#This Row],[Revenue-Bef]]-(Table3[[#This Row],[Revenue-Bef]]*Table3[[#This Row],[Discount]]),0)</f>
        <v>5</v>
      </c>
      <c r="L467">
        <f>Table3[[#This Row],[Revenue-Bef]]-Table3[[#This Row],[Revenue-Aft]]</f>
        <v>515</v>
      </c>
    </row>
    <row r="468" spans="1:12" x14ac:dyDescent="0.3">
      <c r="A468" t="s">
        <v>595</v>
      </c>
      <c r="B468" t="s">
        <v>157</v>
      </c>
      <c r="C468" s="1">
        <v>44735</v>
      </c>
      <c r="D468" t="s">
        <v>167</v>
      </c>
      <c r="E468" t="s">
        <v>170</v>
      </c>
      <c r="F468">
        <v>60</v>
      </c>
      <c r="G468" t="s">
        <v>103</v>
      </c>
      <c r="H468" s="2">
        <v>9</v>
      </c>
      <c r="I468" s="3">
        <v>0.59705890981846566</v>
      </c>
      <c r="J468">
        <f>Table3[[#This Row],[Price of One Product]]*Table3[[#This Row],[No of Products in one Sale]]</f>
        <v>540</v>
      </c>
      <c r="K468">
        <f>ROUND(Table3[[#This Row],[Revenue-Bef]]-(Table3[[#This Row],[Revenue-Bef]]*Table3[[#This Row],[Discount]]),0)</f>
        <v>218</v>
      </c>
      <c r="L468">
        <f>Table3[[#This Row],[Revenue-Bef]]-Table3[[#This Row],[Revenue-Aft]]</f>
        <v>322</v>
      </c>
    </row>
    <row r="469" spans="1:12" x14ac:dyDescent="0.3">
      <c r="A469" t="s">
        <v>596</v>
      </c>
      <c r="B469" t="s">
        <v>158</v>
      </c>
      <c r="C469" s="1">
        <v>44737</v>
      </c>
      <c r="D469" t="s">
        <v>163</v>
      </c>
      <c r="E469" t="s">
        <v>171</v>
      </c>
      <c r="F469">
        <v>72</v>
      </c>
      <c r="G469" t="s">
        <v>104</v>
      </c>
      <c r="H469" s="2">
        <v>3</v>
      </c>
      <c r="I469" s="3">
        <v>0.47137791834027587</v>
      </c>
      <c r="J469">
        <f>Table3[[#This Row],[Price of One Product]]*Table3[[#This Row],[No of Products in one Sale]]</f>
        <v>216</v>
      </c>
      <c r="K469">
        <f>ROUND(Table3[[#This Row],[Revenue-Bef]]-(Table3[[#This Row],[Revenue-Bef]]*Table3[[#This Row],[Discount]]),0)</f>
        <v>114</v>
      </c>
      <c r="L469">
        <f>Table3[[#This Row],[Revenue-Bef]]-Table3[[#This Row],[Revenue-Aft]]</f>
        <v>102</v>
      </c>
    </row>
    <row r="470" spans="1:12" x14ac:dyDescent="0.3">
      <c r="A470" t="s">
        <v>597</v>
      </c>
      <c r="B470" t="s">
        <v>154</v>
      </c>
      <c r="C470" s="1">
        <v>44749</v>
      </c>
      <c r="D470" t="s">
        <v>164</v>
      </c>
      <c r="E470" t="s">
        <v>170</v>
      </c>
      <c r="F470">
        <v>65</v>
      </c>
      <c r="G470" t="s">
        <v>105</v>
      </c>
      <c r="H470" s="2">
        <v>14</v>
      </c>
      <c r="I470" s="3">
        <v>0.41181740780767351</v>
      </c>
      <c r="J470">
        <f>Table3[[#This Row],[Price of One Product]]*Table3[[#This Row],[No of Products in one Sale]]</f>
        <v>910</v>
      </c>
      <c r="K470">
        <f>ROUND(Table3[[#This Row],[Revenue-Bef]]-(Table3[[#This Row],[Revenue-Bef]]*Table3[[#This Row],[Discount]]),0)</f>
        <v>535</v>
      </c>
      <c r="L470">
        <f>Table3[[#This Row],[Revenue-Bef]]-Table3[[#This Row],[Revenue-Aft]]</f>
        <v>375</v>
      </c>
    </row>
    <row r="471" spans="1:12" x14ac:dyDescent="0.3">
      <c r="A471" t="s">
        <v>598</v>
      </c>
      <c r="B471" t="s">
        <v>155</v>
      </c>
      <c r="C471" s="1">
        <v>44729</v>
      </c>
      <c r="D471" t="s">
        <v>165</v>
      </c>
      <c r="E471" t="s">
        <v>171</v>
      </c>
      <c r="F471">
        <v>250</v>
      </c>
      <c r="G471" t="s">
        <v>103</v>
      </c>
      <c r="H471" s="2">
        <v>3</v>
      </c>
      <c r="I471" s="3">
        <v>7.2014892327985192E-2</v>
      </c>
      <c r="J471">
        <f>Table3[[#This Row],[Price of One Product]]*Table3[[#This Row],[No of Products in one Sale]]</f>
        <v>750</v>
      </c>
      <c r="K471">
        <f>ROUND(Table3[[#This Row],[Revenue-Bef]]-(Table3[[#This Row],[Revenue-Bef]]*Table3[[#This Row],[Discount]]),0)</f>
        <v>696</v>
      </c>
      <c r="L471">
        <f>Table3[[#This Row],[Revenue-Bef]]-Table3[[#This Row],[Revenue-Aft]]</f>
        <v>54</v>
      </c>
    </row>
    <row r="472" spans="1:12" x14ac:dyDescent="0.3">
      <c r="A472" t="s">
        <v>599</v>
      </c>
      <c r="B472" t="s">
        <v>156</v>
      </c>
      <c r="C472" s="1">
        <v>44738</v>
      </c>
      <c r="D472" t="s">
        <v>166</v>
      </c>
      <c r="E472" t="s">
        <v>170</v>
      </c>
      <c r="F472">
        <v>130</v>
      </c>
      <c r="G472" t="s">
        <v>104</v>
      </c>
      <c r="H472" s="2">
        <v>7</v>
      </c>
      <c r="I472" s="3">
        <v>0.28425228592980878</v>
      </c>
      <c r="J472">
        <f>Table3[[#This Row],[Price of One Product]]*Table3[[#This Row],[No of Products in one Sale]]</f>
        <v>910</v>
      </c>
      <c r="K472">
        <f>ROUND(Table3[[#This Row],[Revenue-Bef]]-(Table3[[#This Row],[Revenue-Bef]]*Table3[[#This Row],[Discount]]),0)</f>
        <v>651</v>
      </c>
      <c r="L472">
        <f>Table3[[#This Row],[Revenue-Bef]]-Table3[[#This Row],[Revenue-Aft]]</f>
        <v>259</v>
      </c>
    </row>
    <row r="473" spans="1:12" x14ac:dyDescent="0.3">
      <c r="A473" t="s">
        <v>600</v>
      </c>
      <c r="B473" t="s">
        <v>157</v>
      </c>
      <c r="C473" s="1">
        <v>44740</v>
      </c>
      <c r="D473" t="s">
        <v>163</v>
      </c>
      <c r="E473" t="s">
        <v>171</v>
      </c>
      <c r="F473">
        <v>72</v>
      </c>
      <c r="G473" t="s">
        <v>105</v>
      </c>
      <c r="H473" s="2">
        <v>3</v>
      </c>
      <c r="I473" s="3">
        <v>0.51473636278960266</v>
      </c>
      <c r="J473">
        <f>Table3[[#This Row],[Price of One Product]]*Table3[[#This Row],[No of Products in one Sale]]</f>
        <v>216</v>
      </c>
      <c r="K473">
        <f>ROUND(Table3[[#This Row],[Revenue-Bef]]-(Table3[[#This Row],[Revenue-Bef]]*Table3[[#This Row],[Discount]]),0)</f>
        <v>105</v>
      </c>
      <c r="L473">
        <f>Table3[[#This Row],[Revenue-Bef]]-Table3[[#This Row],[Revenue-Aft]]</f>
        <v>111</v>
      </c>
    </row>
    <row r="474" spans="1:12" x14ac:dyDescent="0.3">
      <c r="A474" t="s">
        <v>601</v>
      </c>
      <c r="B474" t="s">
        <v>154</v>
      </c>
      <c r="C474" s="1">
        <v>44755</v>
      </c>
      <c r="D474" t="s">
        <v>164</v>
      </c>
      <c r="E474" t="s">
        <v>170</v>
      </c>
      <c r="F474">
        <v>65</v>
      </c>
      <c r="G474" t="s">
        <v>103</v>
      </c>
      <c r="H474" s="2">
        <v>7</v>
      </c>
      <c r="I474" s="3">
        <v>0.84360853679959769</v>
      </c>
      <c r="J474">
        <f>Table3[[#This Row],[Price of One Product]]*Table3[[#This Row],[No of Products in one Sale]]</f>
        <v>455</v>
      </c>
      <c r="K474">
        <f>ROUND(Table3[[#This Row],[Revenue-Bef]]-(Table3[[#This Row],[Revenue-Bef]]*Table3[[#This Row],[Discount]]),0)</f>
        <v>71</v>
      </c>
      <c r="L474">
        <f>Table3[[#This Row],[Revenue-Bef]]-Table3[[#This Row],[Revenue-Aft]]</f>
        <v>384</v>
      </c>
    </row>
    <row r="475" spans="1:12" x14ac:dyDescent="0.3">
      <c r="A475" t="s">
        <v>602</v>
      </c>
      <c r="B475" t="s">
        <v>155</v>
      </c>
      <c r="C475" s="1">
        <v>44755</v>
      </c>
      <c r="D475" t="s">
        <v>165</v>
      </c>
      <c r="E475" t="s">
        <v>171</v>
      </c>
      <c r="F475">
        <v>250</v>
      </c>
      <c r="G475" t="s">
        <v>104</v>
      </c>
      <c r="H475" s="2">
        <v>3</v>
      </c>
      <c r="I475" s="3">
        <v>0.79410595242208182</v>
      </c>
      <c r="J475">
        <f>Table3[[#This Row],[Price of One Product]]*Table3[[#This Row],[No of Products in one Sale]]</f>
        <v>750</v>
      </c>
      <c r="K475">
        <f>ROUND(Table3[[#This Row],[Revenue-Bef]]-(Table3[[#This Row],[Revenue-Bef]]*Table3[[#This Row],[Discount]]),0)</f>
        <v>154</v>
      </c>
      <c r="L475">
        <f>Table3[[#This Row],[Revenue-Bef]]-Table3[[#This Row],[Revenue-Aft]]</f>
        <v>596</v>
      </c>
    </row>
    <row r="476" spans="1:12" x14ac:dyDescent="0.3">
      <c r="A476" t="s">
        <v>603</v>
      </c>
      <c r="B476" t="s">
        <v>156</v>
      </c>
      <c r="C476" s="1">
        <v>44764</v>
      </c>
      <c r="D476" t="s">
        <v>166</v>
      </c>
      <c r="E476" t="s">
        <v>170</v>
      </c>
      <c r="F476">
        <v>130</v>
      </c>
      <c r="G476" t="s">
        <v>105</v>
      </c>
      <c r="H476" s="2">
        <v>4</v>
      </c>
      <c r="I476" s="3">
        <v>0.43743103077150813</v>
      </c>
      <c r="J476">
        <f>Table3[[#This Row],[Price of One Product]]*Table3[[#This Row],[No of Products in one Sale]]</f>
        <v>520</v>
      </c>
      <c r="K476">
        <f>ROUND(Table3[[#This Row],[Revenue-Bef]]-(Table3[[#This Row],[Revenue-Bef]]*Table3[[#This Row],[Discount]]),0)</f>
        <v>293</v>
      </c>
      <c r="L476">
        <f>Table3[[#This Row],[Revenue-Bef]]-Table3[[#This Row],[Revenue-Aft]]</f>
        <v>227</v>
      </c>
    </row>
    <row r="477" spans="1:12" x14ac:dyDescent="0.3">
      <c r="A477" t="s">
        <v>604</v>
      </c>
      <c r="B477" t="s">
        <v>157</v>
      </c>
      <c r="C477" s="1">
        <v>44735</v>
      </c>
      <c r="D477" t="s">
        <v>167</v>
      </c>
      <c r="E477" t="s">
        <v>171</v>
      </c>
      <c r="F477">
        <v>60</v>
      </c>
      <c r="G477" t="s">
        <v>103</v>
      </c>
      <c r="H477" s="2">
        <v>7</v>
      </c>
      <c r="I477" s="3">
        <v>0.62414285851347806</v>
      </c>
      <c r="J477">
        <f>Table3[[#This Row],[Price of One Product]]*Table3[[#This Row],[No of Products in one Sale]]</f>
        <v>420</v>
      </c>
      <c r="K477">
        <f>ROUND(Table3[[#This Row],[Revenue-Bef]]-(Table3[[#This Row],[Revenue-Bef]]*Table3[[#This Row],[Discount]]),0)</f>
        <v>158</v>
      </c>
      <c r="L477">
        <f>Table3[[#This Row],[Revenue-Bef]]-Table3[[#This Row],[Revenue-Aft]]</f>
        <v>262</v>
      </c>
    </row>
    <row r="478" spans="1:12" x14ac:dyDescent="0.3">
      <c r="A478" t="s">
        <v>605</v>
      </c>
      <c r="B478" t="s">
        <v>158</v>
      </c>
      <c r="C478" s="1">
        <v>44734</v>
      </c>
      <c r="D478" t="s">
        <v>168</v>
      </c>
      <c r="E478" t="s">
        <v>171</v>
      </c>
      <c r="F478">
        <v>95</v>
      </c>
      <c r="G478" t="s">
        <v>104</v>
      </c>
      <c r="H478" s="2">
        <v>4</v>
      </c>
      <c r="I478" s="3">
        <v>0.8866455913476804</v>
      </c>
      <c r="J478">
        <f>Table3[[#This Row],[Price of One Product]]*Table3[[#This Row],[No of Products in one Sale]]</f>
        <v>380</v>
      </c>
      <c r="K478">
        <f>ROUND(Table3[[#This Row],[Revenue-Bef]]-(Table3[[#This Row],[Revenue-Bef]]*Table3[[#This Row],[Discount]]),0)</f>
        <v>43</v>
      </c>
      <c r="L478">
        <f>Table3[[#This Row],[Revenue-Bef]]-Table3[[#This Row],[Revenue-Aft]]</f>
        <v>337</v>
      </c>
    </row>
    <row r="479" spans="1:12" x14ac:dyDescent="0.3">
      <c r="A479" t="s">
        <v>606</v>
      </c>
      <c r="B479" t="s">
        <v>159</v>
      </c>
      <c r="C479" s="1">
        <v>44728</v>
      </c>
      <c r="D479" t="s">
        <v>163</v>
      </c>
      <c r="E479" t="s">
        <v>171</v>
      </c>
      <c r="F479">
        <v>72</v>
      </c>
      <c r="G479" t="s">
        <v>105</v>
      </c>
      <c r="H479" s="2">
        <v>6</v>
      </c>
      <c r="I479" s="3">
        <v>0.18359273290431566</v>
      </c>
      <c r="J479">
        <f>Table3[[#This Row],[Price of One Product]]*Table3[[#This Row],[No of Products in one Sale]]</f>
        <v>432</v>
      </c>
      <c r="K479">
        <f>ROUND(Table3[[#This Row],[Revenue-Bef]]-(Table3[[#This Row],[Revenue-Bef]]*Table3[[#This Row],[Discount]]),0)</f>
        <v>353</v>
      </c>
      <c r="L479">
        <f>Table3[[#This Row],[Revenue-Bef]]-Table3[[#This Row],[Revenue-Aft]]</f>
        <v>79</v>
      </c>
    </row>
    <row r="480" spans="1:12" x14ac:dyDescent="0.3">
      <c r="A480" t="s">
        <v>607</v>
      </c>
      <c r="B480" t="s">
        <v>154</v>
      </c>
      <c r="C480" s="1">
        <v>44739</v>
      </c>
      <c r="D480" t="s">
        <v>164</v>
      </c>
      <c r="E480" t="s">
        <v>171</v>
      </c>
      <c r="F480">
        <v>65</v>
      </c>
      <c r="G480" t="s">
        <v>103</v>
      </c>
      <c r="H480" s="2">
        <v>5</v>
      </c>
      <c r="I480" s="3">
        <v>0.15906506531321729</v>
      </c>
      <c r="J480">
        <f>Table3[[#This Row],[Price of One Product]]*Table3[[#This Row],[No of Products in one Sale]]</f>
        <v>325</v>
      </c>
      <c r="K480">
        <f>ROUND(Table3[[#This Row],[Revenue-Bef]]-(Table3[[#This Row],[Revenue-Bef]]*Table3[[#This Row],[Discount]]),0)</f>
        <v>273</v>
      </c>
      <c r="L480">
        <f>Table3[[#This Row],[Revenue-Bef]]-Table3[[#This Row],[Revenue-Aft]]</f>
        <v>52</v>
      </c>
    </row>
    <row r="481" spans="1:12" x14ac:dyDescent="0.3">
      <c r="A481" t="s">
        <v>608</v>
      </c>
      <c r="B481" t="s">
        <v>155</v>
      </c>
      <c r="C481" s="1">
        <v>44765</v>
      </c>
      <c r="D481" t="s">
        <v>165</v>
      </c>
      <c r="E481" t="s">
        <v>171</v>
      </c>
      <c r="F481">
        <v>250</v>
      </c>
      <c r="G481" t="s">
        <v>104</v>
      </c>
      <c r="H481" s="2">
        <v>2</v>
      </c>
      <c r="I481" s="3">
        <v>0.29466747014106187</v>
      </c>
      <c r="J481">
        <f>Table3[[#This Row],[Price of One Product]]*Table3[[#This Row],[No of Products in one Sale]]</f>
        <v>500</v>
      </c>
      <c r="K481">
        <f>ROUND(Table3[[#This Row],[Revenue-Bef]]-(Table3[[#This Row],[Revenue-Bef]]*Table3[[#This Row],[Discount]]),0)</f>
        <v>353</v>
      </c>
      <c r="L481">
        <f>Table3[[#This Row],[Revenue-Bef]]-Table3[[#This Row],[Revenue-Aft]]</f>
        <v>147</v>
      </c>
    </row>
    <row r="482" spans="1:12" x14ac:dyDescent="0.3">
      <c r="A482" t="s">
        <v>609</v>
      </c>
      <c r="B482" t="s">
        <v>156</v>
      </c>
      <c r="C482" s="1">
        <v>44740</v>
      </c>
      <c r="D482" t="s">
        <v>166</v>
      </c>
      <c r="E482" t="s">
        <v>170</v>
      </c>
      <c r="F482">
        <v>130</v>
      </c>
      <c r="G482" t="s">
        <v>105</v>
      </c>
      <c r="H482" s="2">
        <v>2</v>
      </c>
      <c r="I482" s="3">
        <v>0.35414118605930123</v>
      </c>
      <c r="J482">
        <f>Table3[[#This Row],[Price of One Product]]*Table3[[#This Row],[No of Products in one Sale]]</f>
        <v>260</v>
      </c>
      <c r="K482">
        <f>ROUND(Table3[[#This Row],[Revenue-Bef]]-(Table3[[#This Row],[Revenue-Bef]]*Table3[[#This Row],[Discount]]),0)</f>
        <v>168</v>
      </c>
      <c r="L482">
        <f>Table3[[#This Row],[Revenue-Bef]]-Table3[[#This Row],[Revenue-Aft]]</f>
        <v>92</v>
      </c>
    </row>
    <row r="483" spans="1:12" x14ac:dyDescent="0.3">
      <c r="A483" t="s">
        <v>610</v>
      </c>
      <c r="B483" t="s">
        <v>157</v>
      </c>
      <c r="C483" s="1">
        <v>44734</v>
      </c>
      <c r="D483" t="s">
        <v>163</v>
      </c>
      <c r="E483" t="s">
        <v>171</v>
      </c>
      <c r="F483">
        <v>72</v>
      </c>
      <c r="G483" t="s">
        <v>103</v>
      </c>
      <c r="H483" s="2">
        <v>4</v>
      </c>
      <c r="I483" s="3">
        <v>0.40463831594750665</v>
      </c>
      <c r="J483">
        <f>Table3[[#This Row],[Price of One Product]]*Table3[[#This Row],[No of Products in one Sale]]</f>
        <v>288</v>
      </c>
      <c r="K483">
        <f>ROUND(Table3[[#This Row],[Revenue-Bef]]-(Table3[[#This Row],[Revenue-Bef]]*Table3[[#This Row],[Discount]]),0)</f>
        <v>171</v>
      </c>
      <c r="L483">
        <f>Table3[[#This Row],[Revenue-Bef]]-Table3[[#This Row],[Revenue-Aft]]</f>
        <v>117</v>
      </c>
    </row>
    <row r="484" spans="1:12" x14ac:dyDescent="0.3">
      <c r="A484" t="s">
        <v>611</v>
      </c>
      <c r="B484" t="s">
        <v>154</v>
      </c>
      <c r="C484" s="1">
        <v>44727</v>
      </c>
      <c r="D484" t="s">
        <v>164</v>
      </c>
      <c r="E484" t="s">
        <v>170</v>
      </c>
      <c r="F484">
        <v>65</v>
      </c>
      <c r="G484" t="s">
        <v>104</v>
      </c>
      <c r="H484" s="2">
        <v>10</v>
      </c>
      <c r="I484" s="3">
        <v>0.56828189926736972</v>
      </c>
      <c r="J484">
        <f>Table3[[#This Row],[Price of One Product]]*Table3[[#This Row],[No of Products in one Sale]]</f>
        <v>650</v>
      </c>
      <c r="K484">
        <f>ROUND(Table3[[#This Row],[Revenue-Bef]]-(Table3[[#This Row],[Revenue-Bef]]*Table3[[#This Row],[Discount]]),0)</f>
        <v>281</v>
      </c>
      <c r="L484">
        <f>Table3[[#This Row],[Revenue-Bef]]-Table3[[#This Row],[Revenue-Aft]]</f>
        <v>369</v>
      </c>
    </row>
    <row r="485" spans="1:12" x14ac:dyDescent="0.3">
      <c r="A485" t="s">
        <v>612</v>
      </c>
      <c r="B485" t="s">
        <v>155</v>
      </c>
      <c r="C485" s="1">
        <v>44737</v>
      </c>
      <c r="D485" t="s">
        <v>165</v>
      </c>
      <c r="E485" t="s">
        <v>171</v>
      </c>
      <c r="F485">
        <v>250</v>
      </c>
      <c r="G485" t="s">
        <v>105</v>
      </c>
      <c r="H485" s="2">
        <v>1</v>
      </c>
      <c r="I485" s="3">
        <v>0.68415839920111321</v>
      </c>
      <c r="J485">
        <f>Table3[[#This Row],[Price of One Product]]*Table3[[#This Row],[No of Products in one Sale]]</f>
        <v>250</v>
      </c>
      <c r="K485">
        <f>ROUND(Table3[[#This Row],[Revenue-Bef]]-(Table3[[#This Row],[Revenue-Bef]]*Table3[[#This Row],[Discount]]),0)</f>
        <v>79</v>
      </c>
      <c r="L485">
        <f>Table3[[#This Row],[Revenue-Bef]]-Table3[[#This Row],[Revenue-Aft]]</f>
        <v>171</v>
      </c>
    </row>
    <row r="486" spans="1:12" x14ac:dyDescent="0.3">
      <c r="A486" t="s">
        <v>613</v>
      </c>
      <c r="B486" t="s">
        <v>156</v>
      </c>
      <c r="C486" s="1">
        <v>44747</v>
      </c>
      <c r="D486" t="s">
        <v>166</v>
      </c>
      <c r="E486" t="s">
        <v>170</v>
      </c>
      <c r="F486">
        <v>130</v>
      </c>
      <c r="G486" t="s">
        <v>103</v>
      </c>
      <c r="H486" s="2">
        <v>6</v>
      </c>
      <c r="I486" s="3">
        <v>0.47900916747418532</v>
      </c>
      <c r="J486">
        <f>Table3[[#This Row],[Price of One Product]]*Table3[[#This Row],[No of Products in one Sale]]</f>
        <v>780</v>
      </c>
      <c r="K486">
        <f>ROUND(Table3[[#This Row],[Revenue-Bef]]-(Table3[[#This Row],[Revenue-Bef]]*Table3[[#This Row],[Discount]]),0)</f>
        <v>406</v>
      </c>
      <c r="L486">
        <f>Table3[[#This Row],[Revenue-Bef]]-Table3[[#This Row],[Revenue-Aft]]</f>
        <v>374</v>
      </c>
    </row>
    <row r="487" spans="1:12" x14ac:dyDescent="0.3">
      <c r="A487" t="s">
        <v>614</v>
      </c>
      <c r="B487" t="s">
        <v>157</v>
      </c>
      <c r="C487" s="1">
        <v>44754</v>
      </c>
      <c r="D487" t="s">
        <v>167</v>
      </c>
      <c r="E487" t="s">
        <v>171</v>
      </c>
      <c r="F487">
        <v>60</v>
      </c>
      <c r="G487" t="s">
        <v>104</v>
      </c>
      <c r="H487" s="2">
        <v>4</v>
      </c>
      <c r="I487" s="3">
        <v>0.89045722746488731</v>
      </c>
      <c r="J487">
        <f>Table3[[#This Row],[Price of One Product]]*Table3[[#This Row],[No of Products in one Sale]]</f>
        <v>240</v>
      </c>
      <c r="K487">
        <f>ROUND(Table3[[#This Row],[Revenue-Bef]]-(Table3[[#This Row],[Revenue-Bef]]*Table3[[#This Row],[Discount]]),0)</f>
        <v>26</v>
      </c>
      <c r="L487">
        <f>Table3[[#This Row],[Revenue-Bef]]-Table3[[#This Row],[Revenue-Aft]]</f>
        <v>214</v>
      </c>
    </row>
    <row r="488" spans="1:12" x14ac:dyDescent="0.3">
      <c r="A488" t="s">
        <v>615</v>
      </c>
      <c r="B488" t="s">
        <v>158</v>
      </c>
      <c r="C488" s="1">
        <v>44760</v>
      </c>
      <c r="D488" t="s">
        <v>163</v>
      </c>
      <c r="E488" t="s">
        <v>170</v>
      </c>
      <c r="F488">
        <v>72</v>
      </c>
      <c r="G488" t="s">
        <v>105</v>
      </c>
      <c r="H488" s="2">
        <v>7</v>
      </c>
      <c r="I488" s="3">
        <v>0.50949971880500122</v>
      </c>
      <c r="J488">
        <f>Table3[[#This Row],[Price of One Product]]*Table3[[#This Row],[No of Products in one Sale]]</f>
        <v>504</v>
      </c>
      <c r="K488">
        <f>ROUND(Table3[[#This Row],[Revenue-Bef]]-(Table3[[#This Row],[Revenue-Bef]]*Table3[[#This Row],[Discount]]),0)</f>
        <v>247</v>
      </c>
      <c r="L488">
        <f>Table3[[#This Row],[Revenue-Bef]]-Table3[[#This Row],[Revenue-Aft]]</f>
        <v>257</v>
      </c>
    </row>
    <row r="489" spans="1:12" x14ac:dyDescent="0.3">
      <c r="A489" t="s">
        <v>616</v>
      </c>
      <c r="B489" t="s">
        <v>154</v>
      </c>
      <c r="C489" s="1">
        <v>44759</v>
      </c>
      <c r="D489" t="s">
        <v>164</v>
      </c>
      <c r="E489" t="s">
        <v>171</v>
      </c>
      <c r="F489">
        <v>65</v>
      </c>
      <c r="G489" t="s">
        <v>103</v>
      </c>
      <c r="H489" s="2">
        <v>12</v>
      </c>
      <c r="I489" s="3">
        <v>0.78361211804502018</v>
      </c>
      <c r="J489">
        <f>Table3[[#This Row],[Price of One Product]]*Table3[[#This Row],[No of Products in one Sale]]</f>
        <v>780</v>
      </c>
      <c r="K489">
        <f>ROUND(Table3[[#This Row],[Revenue-Bef]]-(Table3[[#This Row],[Revenue-Bef]]*Table3[[#This Row],[Discount]]),0)</f>
        <v>169</v>
      </c>
      <c r="L489">
        <f>Table3[[#This Row],[Revenue-Bef]]-Table3[[#This Row],[Revenue-Aft]]</f>
        <v>611</v>
      </c>
    </row>
    <row r="490" spans="1:12" x14ac:dyDescent="0.3">
      <c r="A490" t="s">
        <v>617</v>
      </c>
      <c r="B490" t="s">
        <v>155</v>
      </c>
      <c r="C490" s="1">
        <v>44735</v>
      </c>
      <c r="D490" t="s">
        <v>165</v>
      </c>
      <c r="E490" t="s">
        <v>170</v>
      </c>
      <c r="F490">
        <v>250</v>
      </c>
      <c r="G490" t="s">
        <v>104</v>
      </c>
      <c r="H490" s="2">
        <v>1</v>
      </c>
      <c r="I490" s="3">
        <v>6.596920154790531E-2</v>
      </c>
      <c r="J490">
        <f>Table3[[#This Row],[Price of One Product]]*Table3[[#This Row],[No of Products in one Sale]]</f>
        <v>250</v>
      </c>
      <c r="K490">
        <f>ROUND(Table3[[#This Row],[Revenue-Bef]]-(Table3[[#This Row],[Revenue-Bef]]*Table3[[#This Row],[Discount]]),0)</f>
        <v>234</v>
      </c>
      <c r="L490">
        <f>Table3[[#This Row],[Revenue-Bef]]-Table3[[#This Row],[Revenue-Aft]]</f>
        <v>16</v>
      </c>
    </row>
    <row r="491" spans="1:12" x14ac:dyDescent="0.3">
      <c r="A491" t="s">
        <v>618</v>
      </c>
      <c r="B491" t="s">
        <v>156</v>
      </c>
      <c r="C491" s="1">
        <v>44734</v>
      </c>
      <c r="D491" t="s">
        <v>166</v>
      </c>
      <c r="E491" t="s">
        <v>171</v>
      </c>
      <c r="F491">
        <v>130</v>
      </c>
      <c r="G491" t="s">
        <v>105</v>
      </c>
      <c r="H491" s="2">
        <v>6</v>
      </c>
      <c r="I491" s="3">
        <v>0.17858014910494857</v>
      </c>
      <c r="J491">
        <f>Table3[[#This Row],[Price of One Product]]*Table3[[#This Row],[No of Products in one Sale]]</f>
        <v>780</v>
      </c>
      <c r="K491">
        <f>ROUND(Table3[[#This Row],[Revenue-Bef]]-(Table3[[#This Row],[Revenue-Bef]]*Table3[[#This Row],[Discount]]),0)</f>
        <v>641</v>
      </c>
      <c r="L491">
        <f>Table3[[#This Row],[Revenue-Bef]]-Table3[[#This Row],[Revenue-Aft]]</f>
        <v>139</v>
      </c>
    </row>
    <row r="492" spans="1:12" x14ac:dyDescent="0.3">
      <c r="A492" t="s">
        <v>619</v>
      </c>
      <c r="B492" t="s">
        <v>157</v>
      </c>
      <c r="C492" s="1">
        <v>44753</v>
      </c>
      <c r="D492" t="s">
        <v>163</v>
      </c>
      <c r="E492" t="s">
        <v>170</v>
      </c>
      <c r="F492">
        <v>72</v>
      </c>
      <c r="G492" t="s">
        <v>103</v>
      </c>
      <c r="H492" s="2">
        <v>4</v>
      </c>
      <c r="I492" s="3">
        <v>0.43587855952805254</v>
      </c>
      <c r="J492">
        <f>Table3[[#This Row],[Price of One Product]]*Table3[[#This Row],[No of Products in one Sale]]</f>
        <v>288</v>
      </c>
      <c r="K492">
        <f>ROUND(Table3[[#This Row],[Revenue-Bef]]-(Table3[[#This Row],[Revenue-Bef]]*Table3[[#This Row],[Discount]]),0)</f>
        <v>162</v>
      </c>
      <c r="L492">
        <f>Table3[[#This Row],[Revenue-Bef]]-Table3[[#This Row],[Revenue-Aft]]</f>
        <v>126</v>
      </c>
    </row>
    <row r="493" spans="1:12" x14ac:dyDescent="0.3">
      <c r="A493" t="s">
        <v>620</v>
      </c>
      <c r="B493" t="s">
        <v>154</v>
      </c>
      <c r="C493" s="1">
        <v>44739</v>
      </c>
      <c r="D493" t="s">
        <v>164</v>
      </c>
      <c r="E493" t="s">
        <v>171</v>
      </c>
      <c r="F493">
        <v>65</v>
      </c>
      <c r="G493" t="s">
        <v>104</v>
      </c>
      <c r="H493" s="2">
        <v>10</v>
      </c>
      <c r="I493" s="3">
        <v>0.74040338644493453</v>
      </c>
      <c r="J493">
        <f>Table3[[#This Row],[Price of One Product]]*Table3[[#This Row],[No of Products in one Sale]]</f>
        <v>650</v>
      </c>
      <c r="K493">
        <f>ROUND(Table3[[#This Row],[Revenue-Bef]]-(Table3[[#This Row],[Revenue-Bef]]*Table3[[#This Row],[Discount]]),0)</f>
        <v>169</v>
      </c>
      <c r="L493">
        <f>Table3[[#This Row],[Revenue-Bef]]-Table3[[#This Row],[Revenue-Aft]]</f>
        <v>481</v>
      </c>
    </row>
    <row r="494" spans="1:12" x14ac:dyDescent="0.3">
      <c r="A494" t="s">
        <v>621</v>
      </c>
      <c r="B494" t="s">
        <v>155</v>
      </c>
      <c r="C494" s="1">
        <v>44740</v>
      </c>
      <c r="D494" t="s">
        <v>165</v>
      </c>
      <c r="E494" t="s">
        <v>170</v>
      </c>
      <c r="F494">
        <v>250</v>
      </c>
      <c r="G494" t="s">
        <v>105</v>
      </c>
      <c r="H494" s="2">
        <v>4</v>
      </c>
      <c r="I494" s="3">
        <v>0.54109571345744756</v>
      </c>
      <c r="J494">
        <f>Table3[[#This Row],[Price of One Product]]*Table3[[#This Row],[No of Products in one Sale]]</f>
        <v>1000</v>
      </c>
      <c r="K494">
        <f>ROUND(Table3[[#This Row],[Revenue-Bef]]-(Table3[[#This Row],[Revenue-Bef]]*Table3[[#This Row],[Discount]]),0)</f>
        <v>459</v>
      </c>
      <c r="L494">
        <f>Table3[[#This Row],[Revenue-Bef]]-Table3[[#This Row],[Revenue-Aft]]</f>
        <v>541</v>
      </c>
    </row>
    <row r="495" spans="1:12" x14ac:dyDescent="0.3">
      <c r="A495" t="s">
        <v>622</v>
      </c>
      <c r="B495" t="s">
        <v>156</v>
      </c>
      <c r="C495" s="1">
        <v>44748</v>
      </c>
      <c r="D495" t="s">
        <v>166</v>
      </c>
      <c r="E495" t="s">
        <v>171</v>
      </c>
      <c r="F495">
        <v>130</v>
      </c>
      <c r="G495" t="s">
        <v>103</v>
      </c>
      <c r="H495" s="2">
        <v>3</v>
      </c>
      <c r="I495" s="3">
        <v>0.71271172701355112</v>
      </c>
      <c r="J495">
        <f>Table3[[#This Row],[Price of One Product]]*Table3[[#This Row],[No of Products in one Sale]]</f>
        <v>390</v>
      </c>
      <c r="K495">
        <f>ROUND(Table3[[#This Row],[Revenue-Bef]]-(Table3[[#This Row],[Revenue-Bef]]*Table3[[#This Row],[Discount]]),0)</f>
        <v>112</v>
      </c>
      <c r="L495">
        <f>Table3[[#This Row],[Revenue-Bef]]-Table3[[#This Row],[Revenue-Aft]]</f>
        <v>278</v>
      </c>
    </row>
    <row r="496" spans="1:12" x14ac:dyDescent="0.3">
      <c r="A496" t="s">
        <v>623</v>
      </c>
      <c r="B496" t="s">
        <v>157</v>
      </c>
      <c r="C496" s="1">
        <v>44731</v>
      </c>
      <c r="D496" t="s">
        <v>167</v>
      </c>
      <c r="E496" t="s">
        <v>170</v>
      </c>
      <c r="F496">
        <v>60</v>
      </c>
      <c r="G496" t="s">
        <v>104</v>
      </c>
      <c r="H496" s="2">
        <v>13</v>
      </c>
      <c r="I496" s="3">
        <v>0.66248409996473057</v>
      </c>
      <c r="J496">
        <f>Table3[[#This Row],[Price of One Product]]*Table3[[#This Row],[No of Products in one Sale]]</f>
        <v>780</v>
      </c>
      <c r="K496">
        <f>ROUND(Table3[[#This Row],[Revenue-Bef]]-(Table3[[#This Row],[Revenue-Bef]]*Table3[[#This Row],[Discount]]),0)</f>
        <v>263</v>
      </c>
      <c r="L496">
        <f>Table3[[#This Row],[Revenue-Bef]]-Table3[[#This Row],[Revenue-Aft]]</f>
        <v>517</v>
      </c>
    </row>
    <row r="497" spans="1:12" x14ac:dyDescent="0.3">
      <c r="A497" t="s">
        <v>624</v>
      </c>
      <c r="B497" t="s">
        <v>158</v>
      </c>
      <c r="C497" s="1">
        <v>44763</v>
      </c>
      <c r="D497" t="s">
        <v>168</v>
      </c>
      <c r="E497" t="s">
        <v>171</v>
      </c>
      <c r="F497">
        <v>95</v>
      </c>
      <c r="G497" t="s">
        <v>105</v>
      </c>
      <c r="H497" s="2">
        <v>4</v>
      </c>
      <c r="I497" s="3">
        <v>0.51300641040982664</v>
      </c>
      <c r="J497">
        <f>Table3[[#This Row],[Price of One Product]]*Table3[[#This Row],[No of Products in one Sale]]</f>
        <v>380</v>
      </c>
      <c r="K497">
        <f>ROUND(Table3[[#This Row],[Revenue-Bef]]-(Table3[[#This Row],[Revenue-Bef]]*Table3[[#This Row],[Discount]]),0)</f>
        <v>185</v>
      </c>
      <c r="L497">
        <f>Table3[[#This Row],[Revenue-Bef]]-Table3[[#This Row],[Revenue-Aft]]</f>
        <v>195</v>
      </c>
    </row>
    <row r="498" spans="1:12" x14ac:dyDescent="0.3">
      <c r="A498" t="s">
        <v>625</v>
      </c>
      <c r="B498" t="s">
        <v>159</v>
      </c>
      <c r="C498" s="1">
        <v>44733</v>
      </c>
      <c r="D498" t="s">
        <v>163</v>
      </c>
      <c r="E498" t="s">
        <v>170</v>
      </c>
      <c r="F498">
        <v>72</v>
      </c>
      <c r="G498" t="s">
        <v>103</v>
      </c>
      <c r="H498" s="2">
        <v>3</v>
      </c>
      <c r="I498" s="3">
        <v>0.84951124937796896</v>
      </c>
      <c r="J498">
        <f>Table3[[#This Row],[Price of One Product]]*Table3[[#This Row],[No of Products in one Sale]]</f>
        <v>216</v>
      </c>
      <c r="K498">
        <f>ROUND(Table3[[#This Row],[Revenue-Bef]]-(Table3[[#This Row],[Revenue-Bef]]*Table3[[#This Row],[Discount]]),0)</f>
        <v>33</v>
      </c>
      <c r="L498">
        <f>Table3[[#This Row],[Revenue-Bef]]-Table3[[#This Row],[Revenue-Aft]]</f>
        <v>183</v>
      </c>
    </row>
    <row r="499" spans="1:12" x14ac:dyDescent="0.3">
      <c r="A499" t="s">
        <v>626</v>
      </c>
      <c r="B499" t="s">
        <v>154</v>
      </c>
      <c r="C499" s="1">
        <v>44746</v>
      </c>
      <c r="D499" t="s">
        <v>164</v>
      </c>
      <c r="E499" t="s">
        <v>171</v>
      </c>
      <c r="F499">
        <v>65</v>
      </c>
      <c r="G499" t="s">
        <v>104</v>
      </c>
      <c r="H499" s="2">
        <v>12</v>
      </c>
      <c r="I499" s="3">
        <v>0.57786595909251792</v>
      </c>
      <c r="J499">
        <f>Table3[[#This Row],[Price of One Product]]*Table3[[#This Row],[No of Products in one Sale]]</f>
        <v>780</v>
      </c>
      <c r="K499">
        <f>ROUND(Table3[[#This Row],[Revenue-Bef]]-(Table3[[#This Row],[Revenue-Bef]]*Table3[[#This Row],[Discount]]),0)</f>
        <v>329</v>
      </c>
      <c r="L499">
        <f>Table3[[#This Row],[Revenue-Bef]]-Table3[[#This Row],[Revenue-Aft]]</f>
        <v>451</v>
      </c>
    </row>
    <row r="500" spans="1:12" x14ac:dyDescent="0.3">
      <c r="A500" t="s">
        <v>627</v>
      </c>
      <c r="B500" t="s">
        <v>155</v>
      </c>
      <c r="C500" s="1">
        <v>44755</v>
      </c>
      <c r="D500" t="s">
        <v>165</v>
      </c>
      <c r="E500" t="s">
        <v>171</v>
      </c>
      <c r="F500">
        <v>250</v>
      </c>
      <c r="G500" t="s">
        <v>105</v>
      </c>
      <c r="H500" s="2">
        <v>4</v>
      </c>
      <c r="I500" s="3">
        <v>1.9027976654024337E-2</v>
      </c>
      <c r="J500">
        <f>Table3[[#This Row],[Price of One Product]]*Table3[[#This Row],[No of Products in one Sale]]</f>
        <v>1000</v>
      </c>
      <c r="K500">
        <f>ROUND(Table3[[#This Row],[Revenue-Bef]]-(Table3[[#This Row],[Revenue-Bef]]*Table3[[#This Row],[Discount]]),0)</f>
        <v>981</v>
      </c>
      <c r="L500">
        <f>Table3[[#This Row],[Revenue-Bef]]-Table3[[#This Row],[Revenue-Aft]]</f>
        <v>19</v>
      </c>
    </row>
    <row r="501" spans="1:12" x14ac:dyDescent="0.3">
      <c r="A501" t="s">
        <v>628</v>
      </c>
      <c r="B501" t="s">
        <v>154</v>
      </c>
      <c r="C501" s="1">
        <v>44787</v>
      </c>
      <c r="D501" t="s">
        <v>163</v>
      </c>
      <c r="E501" t="s">
        <v>170</v>
      </c>
      <c r="F501">
        <v>72</v>
      </c>
      <c r="G501" t="s">
        <v>103</v>
      </c>
      <c r="H501" s="2">
        <v>9</v>
      </c>
      <c r="I501" s="3">
        <f ca="1">RAND()</f>
        <v>1.8914916709537266E-2</v>
      </c>
      <c r="J501">
        <f>Table3[[#This Row],[Price of One Product]]*Table3[[#This Row],[No of Products in one Sale]]</f>
        <v>648</v>
      </c>
      <c r="K501">
        <f ca="1">ROUND(Table3[[#This Row],[Revenue-Bef]]-(Table3[[#This Row],[Revenue-Bef]]*Table3[[#This Row],[Discount]]),0)</f>
        <v>636</v>
      </c>
      <c r="L501">
        <f ca="1">Table3[[#This Row],[Revenue-Bef]]-Table3[[#This Row],[Revenue-Aft]]</f>
        <v>12</v>
      </c>
    </row>
    <row r="502" spans="1:12" x14ac:dyDescent="0.3">
      <c r="A502" t="s">
        <v>629</v>
      </c>
      <c r="B502" t="s">
        <v>155</v>
      </c>
      <c r="C502" s="1">
        <v>44799</v>
      </c>
      <c r="D502" t="s">
        <v>164</v>
      </c>
      <c r="E502" t="s">
        <v>171</v>
      </c>
      <c r="F502">
        <v>65</v>
      </c>
      <c r="G502" t="s">
        <v>104</v>
      </c>
      <c r="H502" s="2">
        <v>11</v>
      </c>
      <c r="I502" s="3">
        <f t="shared" ref="I502:I565" ca="1" si="0">RAND()</f>
        <v>0.50312210595771167</v>
      </c>
      <c r="J502">
        <f>Table3[[#This Row],[Price of One Product]]*Table3[[#This Row],[No of Products in one Sale]]</f>
        <v>715</v>
      </c>
      <c r="K502">
        <f ca="1">ROUND(Table3[[#This Row],[Revenue-Bef]]-(Table3[[#This Row],[Revenue-Bef]]*Table3[[#This Row],[Discount]]),0)</f>
        <v>355</v>
      </c>
      <c r="L502">
        <f ca="1">Table3[[#This Row],[Revenue-Bef]]-Table3[[#This Row],[Revenue-Aft]]</f>
        <v>360</v>
      </c>
    </row>
    <row r="503" spans="1:12" x14ac:dyDescent="0.3">
      <c r="A503" t="s">
        <v>630</v>
      </c>
      <c r="B503" t="s">
        <v>156</v>
      </c>
      <c r="C503" s="1">
        <v>44802</v>
      </c>
      <c r="D503" t="s">
        <v>165</v>
      </c>
      <c r="E503" t="s">
        <v>170</v>
      </c>
      <c r="F503">
        <v>250</v>
      </c>
      <c r="G503" t="s">
        <v>105</v>
      </c>
      <c r="H503" s="2">
        <v>2</v>
      </c>
      <c r="I503" s="3">
        <f t="shared" ca="1" si="0"/>
        <v>0.91779303006122137</v>
      </c>
      <c r="J503">
        <f>Table3[[#This Row],[Price of One Product]]*Table3[[#This Row],[No of Products in one Sale]]</f>
        <v>500</v>
      </c>
      <c r="K503">
        <f ca="1">ROUND(Table3[[#This Row],[Revenue-Bef]]-(Table3[[#This Row],[Revenue-Bef]]*Table3[[#This Row],[Discount]]),0)</f>
        <v>41</v>
      </c>
      <c r="L503">
        <f ca="1">Table3[[#This Row],[Revenue-Bef]]-Table3[[#This Row],[Revenue-Aft]]</f>
        <v>459</v>
      </c>
    </row>
    <row r="504" spans="1:12" x14ac:dyDescent="0.3">
      <c r="A504" t="s">
        <v>631</v>
      </c>
      <c r="B504" t="s">
        <v>157</v>
      </c>
      <c r="C504" s="1">
        <v>44774</v>
      </c>
      <c r="D504" t="s">
        <v>166</v>
      </c>
      <c r="E504" t="s">
        <v>171</v>
      </c>
      <c r="F504">
        <v>130</v>
      </c>
      <c r="G504" t="s">
        <v>103</v>
      </c>
      <c r="H504" s="2">
        <v>5</v>
      </c>
      <c r="I504" s="3">
        <f t="shared" ca="1" si="0"/>
        <v>0.39445797267216542</v>
      </c>
      <c r="J504">
        <f>Table3[[#This Row],[Price of One Product]]*Table3[[#This Row],[No of Products in one Sale]]</f>
        <v>650</v>
      </c>
      <c r="K504">
        <f ca="1">ROUND(Table3[[#This Row],[Revenue-Bef]]-(Table3[[#This Row],[Revenue-Bef]]*Table3[[#This Row],[Discount]]),0)</f>
        <v>394</v>
      </c>
      <c r="L504">
        <f ca="1">Table3[[#This Row],[Revenue-Bef]]-Table3[[#This Row],[Revenue-Aft]]</f>
        <v>256</v>
      </c>
    </row>
    <row r="505" spans="1:12" x14ac:dyDescent="0.3">
      <c r="A505" t="s">
        <v>632</v>
      </c>
      <c r="B505" t="s">
        <v>154</v>
      </c>
      <c r="C505" s="1">
        <v>44800</v>
      </c>
      <c r="D505" t="s">
        <v>163</v>
      </c>
      <c r="E505" t="s">
        <v>170</v>
      </c>
      <c r="F505">
        <v>72</v>
      </c>
      <c r="G505" t="s">
        <v>104</v>
      </c>
      <c r="H505" s="2">
        <v>8</v>
      </c>
      <c r="I505" s="3">
        <f t="shared" ca="1" si="0"/>
        <v>0.36651339285624951</v>
      </c>
      <c r="J505">
        <f>Table3[[#This Row],[Price of One Product]]*Table3[[#This Row],[No of Products in one Sale]]</f>
        <v>576</v>
      </c>
      <c r="K505">
        <f ca="1">ROUND(Table3[[#This Row],[Revenue-Bef]]-(Table3[[#This Row],[Revenue-Bef]]*Table3[[#This Row],[Discount]]),0)</f>
        <v>365</v>
      </c>
      <c r="L505">
        <f ca="1">Table3[[#This Row],[Revenue-Bef]]-Table3[[#This Row],[Revenue-Aft]]</f>
        <v>211</v>
      </c>
    </row>
    <row r="506" spans="1:12" x14ac:dyDescent="0.3">
      <c r="A506" t="s">
        <v>633</v>
      </c>
      <c r="B506" t="s">
        <v>155</v>
      </c>
      <c r="C506" s="1">
        <v>44797</v>
      </c>
      <c r="D506" t="s">
        <v>164</v>
      </c>
      <c r="E506" t="s">
        <v>171</v>
      </c>
      <c r="F506">
        <v>65</v>
      </c>
      <c r="G506" t="s">
        <v>105</v>
      </c>
      <c r="H506" s="2">
        <v>5</v>
      </c>
      <c r="I506" s="3">
        <f t="shared" ca="1" si="0"/>
        <v>0.6404671004557726</v>
      </c>
      <c r="J506">
        <f>Table3[[#This Row],[Price of One Product]]*Table3[[#This Row],[No of Products in one Sale]]</f>
        <v>325</v>
      </c>
      <c r="K506">
        <f ca="1">ROUND(Table3[[#This Row],[Revenue-Bef]]-(Table3[[#This Row],[Revenue-Bef]]*Table3[[#This Row],[Discount]]),0)</f>
        <v>117</v>
      </c>
      <c r="L506">
        <f ca="1">Table3[[#This Row],[Revenue-Bef]]-Table3[[#This Row],[Revenue-Aft]]</f>
        <v>208</v>
      </c>
    </row>
    <row r="507" spans="1:12" x14ac:dyDescent="0.3">
      <c r="A507" t="s">
        <v>634</v>
      </c>
      <c r="B507" t="s">
        <v>156</v>
      </c>
      <c r="C507" s="1">
        <v>44766</v>
      </c>
      <c r="D507" t="s">
        <v>165</v>
      </c>
      <c r="E507" t="s">
        <v>170</v>
      </c>
      <c r="F507">
        <v>250</v>
      </c>
      <c r="G507" t="s">
        <v>103</v>
      </c>
      <c r="H507" s="2">
        <v>2</v>
      </c>
      <c r="I507" s="3">
        <f t="shared" ca="1" si="0"/>
        <v>0.31642589722862924</v>
      </c>
      <c r="J507">
        <f>Table3[[#This Row],[Price of One Product]]*Table3[[#This Row],[No of Products in one Sale]]</f>
        <v>500</v>
      </c>
      <c r="K507">
        <f ca="1">ROUND(Table3[[#This Row],[Revenue-Bef]]-(Table3[[#This Row],[Revenue-Bef]]*Table3[[#This Row],[Discount]]),0)</f>
        <v>342</v>
      </c>
      <c r="L507">
        <f ca="1">Table3[[#This Row],[Revenue-Bef]]-Table3[[#This Row],[Revenue-Aft]]</f>
        <v>158</v>
      </c>
    </row>
    <row r="508" spans="1:12" x14ac:dyDescent="0.3">
      <c r="A508" t="s">
        <v>635</v>
      </c>
      <c r="B508" t="s">
        <v>157</v>
      </c>
      <c r="C508" s="1">
        <v>44782</v>
      </c>
      <c r="D508" t="s">
        <v>166</v>
      </c>
      <c r="E508" t="s">
        <v>171</v>
      </c>
      <c r="F508">
        <v>130</v>
      </c>
      <c r="G508" t="s">
        <v>104</v>
      </c>
      <c r="H508" s="2">
        <v>4</v>
      </c>
      <c r="I508" s="3">
        <f t="shared" ca="1" si="0"/>
        <v>0.1909104927644677</v>
      </c>
      <c r="J508">
        <f>Table3[[#This Row],[Price of One Product]]*Table3[[#This Row],[No of Products in one Sale]]</f>
        <v>520</v>
      </c>
      <c r="K508">
        <f ca="1">ROUND(Table3[[#This Row],[Revenue-Bef]]-(Table3[[#This Row],[Revenue-Bef]]*Table3[[#This Row],[Discount]]),0)</f>
        <v>421</v>
      </c>
      <c r="L508">
        <f ca="1">Table3[[#This Row],[Revenue-Bef]]-Table3[[#This Row],[Revenue-Aft]]</f>
        <v>99</v>
      </c>
    </row>
    <row r="509" spans="1:12" x14ac:dyDescent="0.3">
      <c r="A509" t="s">
        <v>636</v>
      </c>
      <c r="B509" t="s">
        <v>158</v>
      </c>
      <c r="C509" s="1">
        <v>44790</v>
      </c>
      <c r="D509" t="s">
        <v>167</v>
      </c>
      <c r="E509" t="s">
        <v>170</v>
      </c>
      <c r="F509">
        <v>60</v>
      </c>
      <c r="G509" t="s">
        <v>105</v>
      </c>
      <c r="H509" s="2">
        <v>12</v>
      </c>
      <c r="I509" s="3">
        <f t="shared" ca="1" si="0"/>
        <v>0.70014927714728648</v>
      </c>
      <c r="J509">
        <f>Table3[[#This Row],[Price of One Product]]*Table3[[#This Row],[No of Products in one Sale]]</f>
        <v>720</v>
      </c>
      <c r="K509">
        <f ca="1">ROUND(Table3[[#This Row],[Revenue-Bef]]-(Table3[[#This Row],[Revenue-Bef]]*Table3[[#This Row],[Discount]]),0)</f>
        <v>216</v>
      </c>
      <c r="L509">
        <f ca="1">Table3[[#This Row],[Revenue-Bef]]-Table3[[#This Row],[Revenue-Aft]]</f>
        <v>504</v>
      </c>
    </row>
    <row r="510" spans="1:12" x14ac:dyDescent="0.3">
      <c r="A510" t="s">
        <v>637</v>
      </c>
      <c r="B510" t="s">
        <v>154</v>
      </c>
      <c r="C510" s="1">
        <v>44770</v>
      </c>
      <c r="D510" t="s">
        <v>163</v>
      </c>
      <c r="E510" t="s">
        <v>171</v>
      </c>
      <c r="F510">
        <v>72</v>
      </c>
      <c r="G510" t="s">
        <v>103</v>
      </c>
      <c r="H510" s="2">
        <v>12</v>
      </c>
      <c r="I510" s="3">
        <f t="shared" ca="1" si="0"/>
        <v>0.23212001411225214</v>
      </c>
      <c r="J510">
        <f>Table3[[#This Row],[Price of One Product]]*Table3[[#This Row],[No of Products in one Sale]]</f>
        <v>864</v>
      </c>
      <c r="K510">
        <f ca="1">ROUND(Table3[[#This Row],[Revenue-Bef]]-(Table3[[#This Row],[Revenue-Bef]]*Table3[[#This Row],[Discount]]),0)</f>
        <v>663</v>
      </c>
      <c r="L510">
        <f ca="1">Table3[[#This Row],[Revenue-Bef]]-Table3[[#This Row],[Revenue-Aft]]</f>
        <v>201</v>
      </c>
    </row>
    <row r="511" spans="1:12" x14ac:dyDescent="0.3">
      <c r="A511" t="s">
        <v>638</v>
      </c>
      <c r="B511" t="s">
        <v>155</v>
      </c>
      <c r="C511" s="1">
        <v>44759</v>
      </c>
      <c r="D511" t="s">
        <v>164</v>
      </c>
      <c r="E511" t="s">
        <v>170</v>
      </c>
      <c r="F511">
        <v>65</v>
      </c>
      <c r="G511" t="s">
        <v>104</v>
      </c>
      <c r="H511" s="2">
        <v>9</v>
      </c>
      <c r="I511" s="3">
        <f t="shared" ca="1" si="0"/>
        <v>9.7648382723619309E-2</v>
      </c>
      <c r="J511">
        <f>Table3[[#This Row],[Price of One Product]]*Table3[[#This Row],[No of Products in one Sale]]</f>
        <v>585</v>
      </c>
      <c r="K511">
        <f ca="1">ROUND(Table3[[#This Row],[Revenue-Bef]]-(Table3[[#This Row],[Revenue-Bef]]*Table3[[#This Row],[Discount]]),0)</f>
        <v>528</v>
      </c>
      <c r="L511">
        <f ca="1">Table3[[#This Row],[Revenue-Bef]]-Table3[[#This Row],[Revenue-Aft]]</f>
        <v>57</v>
      </c>
    </row>
    <row r="512" spans="1:12" x14ac:dyDescent="0.3">
      <c r="A512" t="s">
        <v>639</v>
      </c>
      <c r="B512" t="s">
        <v>156</v>
      </c>
      <c r="C512" s="1">
        <v>44776</v>
      </c>
      <c r="D512" t="s">
        <v>165</v>
      </c>
      <c r="E512" t="s">
        <v>171</v>
      </c>
      <c r="F512">
        <v>250</v>
      </c>
      <c r="G512" t="s">
        <v>105</v>
      </c>
      <c r="H512" s="2">
        <v>3</v>
      </c>
      <c r="I512" s="3">
        <f t="shared" ca="1" si="0"/>
        <v>0.50846861151714851</v>
      </c>
      <c r="J512">
        <f>Table3[[#This Row],[Price of One Product]]*Table3[[#This Row],[No of Products in one Sale]]</f>
        <v>750</v>
      </c>
      <c r="K512">
        <f ca="1">ROUND(Table3[[#This Row],[Revenue-Bef]]-(Table3[[#This Row],[Revenue-Bef]]*Table3[[#This Row],[Discount]]),0)</f>
        <v>369</v>
      </c>
      <c r="L512">
        <f ca="1">Table3[[#This Row],[Revenue-Bef]]-Table3[[#This Row],[Revenue-Aft]]</f>
        <v>381</v>
      </c>
    </row>
    <row r="513" spans="1:12" x14ac:dyDescent="0.3">
      <c r="A513" t="s">
        <v>640</v>
      </c>
      <c r="B513" t="s">
        <v>157</v>
      </c>
      <c r="C513" s="1">
        <v>44757</v>
      </c>
      <c r="D513" t="s">
        <v>166</v>
      </c>
      <c r="E513" t="s">
        <v>170</v>
      </c>
      <c r="F513">
        <v>130</v>
      </c>
      <c r="G513" t="s">
        <v>103</v>
      </c>
      <c r="H513" s="2">
        <v>6</v>
      </c>
      <c r="I513" s="3">
        <f t="shared" ca="1" si="0"/>
        <v>4.2347247363571205E-2</v>
      </c>
      <c r="J513">
        <f>Table3[[#This Row],[Price of One Product]]*Table3[[#This Row],[No of Products in one Sale]]</f>
        <v>780</v>
      </c>
      <c r="K513">
        <f ca="1">ROUND(Table3[[#This Row],[Revenue-Bef]]-(Table3[[#This Row],[Revenue-Bef]]*Table3[[#This Row],[Discount]]),0)</f>
        <v>747</v>
      </c>
      <c r="L513">
        <f ca="1">Table3[[#This Row],[Revenue-Bef]]-Table3[[#This Row],[Revenue-Aft]]</f>
        <v>33</v>
      </c>
    </row>
    <row r="514" spans="1:12" x14ac:dyDescent="0.3">
      <c r="A514" t="s">
        <v>641</v>
      </c>
      <c r="B514" t="s">
        <v>154</v>
      </c>
      <c r="C514" s="1">
        <v>44771</v>
      </c>
      <c r="D514" t="s">
        <v>163</v>
      </c>
      <c r="E514" t="s">
        <v>171</v>
      </c>
      <c r="F514">
        <v>72</v>
      </c>
      <c r="G514" t="s">
        <v>104</v>
      </c>
      <c r="H514" s="2">
        <v>8</v>
      </c>
      <c r="I514" s="3">
        <f t="shared" ca="1" si="0"/>
        <v>0.33286545331889728</v>
      </c>
      <c r="J514">
        <f>Table3[[#This Row],[Price of One Product]]*Table3[[#This Row],[No of Products in one Sale]]</f>
        <v>576</v>
      </c>
      <c r="K514">
        <f ca="1">ROUND(Table3[[#This Row],[Revenue-Bef]]-(Table3[[#This Row],[Revenue-Bef]]*Table3[[#This Row],[Discount]]),0)</f>
        <v>384</v>
      </c>
      <c r="L514">
        <f ca="1">Table3[[#This Row],[Revenue-Bef]]-Table3[[#This Row],[Revenue-Aft]]</f>
        <v>192</v>
      </c>
    </row>
    <row r="515" spans="1:12" x14ac:dyDescent="0.3">
      <c r="A515" t="s">
        <v>642</v>
      </c>
      <c r="B515" t="s">
        <v>155</v>
      </c>
      <c r="C515" s="1">
        <v>44788</v>
      </c>
      <c r="D515" t="s">
        <v>164</v>
      </c>
      <c r="E515" t="s">
        <v>170</v>
      </c>
      <c r="F515">
        <v>65</v>
      </c>
      <c r="G515" t="s">
        <v>105</v>
      </c>
      <c r="H515" s="2">
        <v>4</v>
      </c>
      <c r="I515" s="3">
        <f t="shared" ca="1" si="0"/>
        <v>0.24421829876592349</v>
      </c>
      <c r="J515">
        <f>Table3[[#This Row],[Price of One Product]]*Table3[[#This Row],[No of Products in one Sale]]</f>
        <v>260</v>
      </c>
      <c r="K515">
        <f ca="1">ROUND(Table3[[#This Row],[Revenue-Bef]]-(Table3[[#This Row],[Revenue-Bef]]*Table3[[#This Row],[Discount]]),0)</f>
        <v>197</v>
      </c>
      <c r="L515">
        <f ca="1">Table3[[#This Row],[Revenue-Bef]]-Table3[[#This Row],[Revenue-Aft]]</f>
        <v>63</v>
      </c>
    </row>
    <row r="516" spans="1:12" x14ac:dyDescent="0.3">
      <c r="A516" t="s">
        <v>643</v>
      </c>
      <c r="B516" t="s">
        <v>156</v>
      </c>
      <c r="C516" s="1">
        <v>44762</v>
      </c>
      <c r="D516" t="s">
        <v>165</v>
      </c>
      <c r="E516" t="s">
        <v>171</v>
      </c>
      <c r="F516">
        <v>250</v>
      </c>
      <c r="G516" t="s">
        <v>103</v>
      </c>
      <c r="H516" s="2">
        <v>2</v>
      </c>
      <c r="I516" s="3">
        <f t="shared" ca="1" si="0"/>
        <v>0.82777201509068066</v>
      </c>
      <c r="J516">
        <f>Table3[[#This Row],[Price of One Product]]*Table3[[#This Row],[No of Products in one Sale]]</f>
        <v>500</v>
      </c>
      <c r="K516">
        <f ca="1">ROUND(Table3[[#This Row],[Revenue-Bef]]-(Table3[[#This Row],[Revenue-Bef]]*Table3[[#This Row],[Discount]]),0)</f>
        <v>86</v>
      </c>
      <c r="L516">
        <f ca="1">Table3[[#This Row],[Revenue-Bef]]-Table3[[#This Row],[Revenue-Aft]]</f>
        <v>414</v>
      </c>
    </row>
    <row r="517" spans="1:12" x14ac:dyDescent="0.3">
      <c r="A517" t="s">
        <v>644</v>
      </c>
      <c r="B517" t="s">
        <v>157</v>
      </c>
      <c r="C517" s="1">
        <v>44789</v>
      </c>
      <c r="D517" t="s">
        <v>166</v>
      </c>
      <c r="E517" t="s">
        <v>170</v>
      </c>
      <c r="F517">
        <v>130</v>
      </c>
      <c r="G517" t="s">
        <v>104</v>
      </c>
      <c r="H517" s="2">
        <v>6</v>
      </c>
      <c r="I517" s="3">
        <f t="shared" ca="1" si="0"/>
        <v>0.56180591559800985</v>
      </c>
      <c r="J517">
        <f>Table3[[#This Row],[Price of One Product]]*Table3[[#This Row],[No of Products in one Sale]]</f>
        <v>780</v>
      </c>
      <c r="K517">
        <f ca="1">ROUND(Table3[[#This Row],[Revenue-Bef]]-(Table3[[#This Row],[Revenue-Bef]]*Table3[[#This Row],[Discount]]),0)</f>
        <v>342</v>
      </c>
      <c r="L517">
        <f ca="1">Table3[[#This Row],[Revenue-Bef]]-Table3[[#This Row],[Revenue-Aft]]</f>
        <v>438</v>
      </c>
    </row>
    <row r="518" spans="1:12" x14ac:dyDescent="0.3">
      <c r="A518" t="s">
        <v>645</v>
      </c>
      <c r="B518" t="s">
        <v>158</v>
      </c>
      <c r="C518" s="1">
        <v>44761</v>
      </c>
      <c r="D518" t="s">
        <v>167</v>
      </c>
      <c r="E518" t="s">
        <v>170</v>
      </c>
      <c r="F518">
        <v>60</v>
      </c>
      <c r="G518" t="s">
        <v>105</v>
      </c>
      <c r="H518" s="2">
        <v>15</v>
      </c>
      <c r="I518" s="3">
        <f t="shared" ca="1" si="0"/>
        <v>0.31927868589274078</v>
      </c>
      <c r="J518">
        <f>Table3[[#This Row],[Price of One Product]]*Table3[[#This Row],[No of Products in one Sale]]</f>
        <v>900</v>
      </c>
      <c r="K518">
        <f ca="1">ROUND(Table3[[#This Row],[Revenue-Bef]]-(Table3[[#This Row],[Revenue-Bef]]*Table3[[#This Row],[Discount]]),0)</f>
        <v>613</v>
      </c>
      <c r="L518">
        <f ca="1">Table3[[#This Row],[Revenue-Bef]]-Table3[[#This Row],[Revenue-Aft]]</f>
        <v>287</v>
      </c>
    </row>
    <row r="519" spans="1:12" x14ac:dyDescent="0.3">
      <c r="A519" t="s">
        <v>646</v>
      </c>
      <c r="B519" t="s">
        <v>159</v>
      </c>
      <c r="C519" s="1">
        <v>44790</v>
      </c>
      <c r="D519" t="s">
        <v>168</v>
      </c>
      <c r="E519" t="s">
        <v>171</v>
      </c>
      <c r="F519">
        <v>95</v>
      </c>
      <c r="G519" t="s">
        <v>103</v>
      </c>
      <c r="H519" s="2">
        <v>8</v>
      </c>
      <c r="I519" s="3">
        <f t="shared" ca="1" si="0"/>
        <v>0.69550743052092778</v>
      </c>
      <c r="J519">
        <f>Table3[[#This Row],[Price of One Product]]*Table3[[#This Row],[No of Products in one Sale]]</f>
        <v>760</v>
      </c>
      <c r="K519">
        <f ca="1">ROUND(Table3[[#This Row],[Revenue-Bef]]-(Table3[[#This Row],[Revenue-Bef]]*Table3[[#This Row],[Discount]]),0)</f>
        <v>231</v>
      </c>
      <c r="L519">
        <f ca="1">Table3[[#This Row],[Revenue-Bef]]-Table3[[#This Row],[Revenue-Aft]]</f>
        <v>529</v>
      </c>
    </row>
    <row r="520" spans="1:12" x14ac:dyDescent="0.3">
      <c r="A520" t="s">
        <v>647</v>
      </c>
      <c r="B520" t="s">
        <v>154</v>
      </c>
      <c r="C520" s="1">
        <v>44782</v>
      </c>
      <c r="D520" t="s">
        <v>163</v>
      </c>
      <c r="E520" t="s">
        <v>171</v>
      </c>
      <c r="F520">
        <v>72</v>
      </c>
      <c r="G520" t="s">
        <v>104</v>
      </c>
      <c r="H520" s="2">
        <v>4</v>
      </c>
      <c r="I520" s="3">
        <f t="shared" ca="1" si="0"/>
        <v>0.8159779305646595</v>
      </c>
      <c r="J520">
        <f>Table3[[#This Row],[Price of One Product]]*Table3[[#This Row],[No of Products in one Sale]]</f>
        <v>288</v>
      </c>
      <c r="K520">
        <f ca="1">ROUND(Table3[[#This Row],[Revenue-Bef]]-(Table3[[#This Row],[Revenue-Bef]]*Table3[[#This Row],[Discount]]),0)</f>
        <v>53</v>
      </c>
      <c r="L520">
        <f ca="1">Table3[[#This Row],[Revenue-Bef]]-Table3[[#This Row],[Revenue-Aft]]</f>
        <v>235</v>
      </c>
    </row>
    <row r="521" spans="1:12" x14ac:dyDescent="0.3">
      <c r="A521" t="s">
        <v>648</v>
      </c>
      <c r="B521" t="s">
        <v>155</v>
      </c>
      <c r="C521" s="1">
        <v>44802</v>
      </c>
      <c r="D521" t="s">
        <v>164</v>
      </c>
      <c r="E521" t="s">
        <v>171</v>
      </c>
      <c r="F521">
        <v>65</v>
      </c>
      <c r="G521" t="s">
        <v>105</v>
      </c>
      <c r="H521" s="2">
        <v>3</v>
      </c>
      <c r="I521" s="3">
        <f t="shared" ca="1" si="0"/>
        <v>0.19760811672617051</v>
      </c>
      <c r="J521">
        <f>Table3[[#This Row],[Price of One Product]]*Table3[[#This Row],[No of Products in one Sale]]</f>
        <v>195</v>
      </c>
      <c r="K521">
        <f ca="1">ROUND(Table3[[#This Row],[Revenue-Bef]]-(Table3[[#This Row],[Revenue-Bef]]*Table3[[#This Row],[Discount]]),0)</f>
        <v>156</v>
      </c>
      <c r="L521">
        <f ca="1">Table3[[#This Row],[Revenue-Bef]]-Table3[[#This Row],[Revenue-Aft]]</f>
        <v>39</v>
      </c>
    </row>
    <row r="522" spans="1:12" x14ac:dyDescent="0.3">
      <c r="A522" t="s">
        <v>649</v>
      </c>
      <c r="B522" t="s">
        <v>156</v>
      </c>
      <c r="C522" s="1">
        <v>44791</v>
      </c>
      <c r="D522" t="s">
        <v>165</v>
      </c>
      <c r="E522" t="s">
        <v>170</v>
      </c>
      <c r="F522">
        <v>250</v>
      </c>
      <c r="G522" t="s">
        <v>103</v>
      </c>
      <c r="H522" s="2">
        <v>1</v>
      </c>
      <c r="I522" s="3">
        <f t="shared" ca="1" si="0"/>
        <v>1.2395415488324124E-2</v>
      </c>
      <c r="J522">
        <f>Table3[[#This Row],[Price of One Product]]*Table3[[#This Row],[No of Products in one Sale]]</f>
        <v>250</v>
      </c>
      <c r="K522">
        <f ca="1">ROUND(Table3[[#This Row],[Revenue-Bef]]-(Table3[[#This Row],[Revenue-Bef]]*Table3[[#This Row],[Discount]]),0)</f>
        <v>247</v>
      </c>
      <c r="L522">
        <f ca="1">Table3[[#This Row],[Revenue-Bef]]-Table3[[#This Row],[Revenue-Aft]]</f>
        <v>3</v>
      </c>
    </row>
    <row r="523" spans="1:12" x14ac:dyDescent="0.3">
      <c r="A523" t="s">
        <v>650</v>
      </c>
      <c r="B523" t="s">
        <v>157</v>
      </c>
      <c r="C523" s="1">
        <v>44795</v>
      </c>
      <c r="D523" t="s">
        <v>166</v>
      </c>
      <c r="E523" t="s">
        <v>170</v>
      </c>
      <c r="F523">
        <v>130</v>
      </c>
      <c r="G523" t="s">
        <v>104</v>
      </c>
      <c r="H523" s="2">
        <v>3</v>
      </c>
      <c r="I523" s="3">
        <f t="shared" ca="1" si="0"/>
        <v>0.5753943366820703</v>
      </c>
      <c r="J523">
        <f>Table3[[#This Row],[Price of One Product]]*Table3[[#This Row],[No of Products in one Sale]]</f>
        <v>390</v>
      </c>
      <c r="K523">
        <f ca="1">ROUND(Table3[[#This Row],[Revenue-Bef]]-(Table3[[#This Row],[Revenue-Bef]]*Table3[[#This Row],[Discount]]),0)</f>
        <v>166</v>
      </c>
      <c r="L523">
        <f ca="1">Table3[[#This Row],[Revenue-Bef]]-Table3[[#This Row],[Revenue-Aft]]</f>
        <v>224</v>
      </c>
    </row>
    <row r="524" spans="1:12" x14ac:dyDescent="0.3">
      <c r="A524" t="s">
        <v>651</v>
      </c>
      <c r="B524" t="s">
        <v>154</v>
      </c>
      <c r="C524" s="1">
        <v>44759</v>
      </c>
      <c r="D524" t="s">
        <v>163</v>
      </c>
      <c r="E524" t="s">
        <v>170</v>
      </c>
      <c r="F524">
        <v>72</v>
      </c>
      <c r="G524" t="s">
        <v>105</v>
      </c>
      <c r="H524" s="2">
        <v>6</v>
      </c>
      <c r="I524" s="3">
        <f t="shared" ca="1" si="0"/>
        <v>0.14925805734836184</v>
      </c>
      <c r="J524">
        <f>Table3[[#This Row],[Price of One Product]]*Table3[[#This Row],[No of Products in one Sale]]</f>
        <v>432</v>
      </c>
      <c r="K524">
        <f ca="1">ROUND(Table3[[#This Row],[Revenue-Bef]]-(Table3[[#This Row],[Revenue-Bef]]*Table3[[#This Row],[Discount]]),0)</f>
        <v>368</v>
      </c>
      <c r="L524">
        <f ca="1">Table3[[#This Row],[Revenue-Bef]]-Table3[[#This Row],[Revenue-Aft]]</f>
        <v>64</v>
      </c>
    </row>
    <row r="525" spans="1:12" x14ac:dyDescent="0.3">
      <c r="A525" t="s">
        <v>652</v>
      </c>
      <c r="B525" t="s">
        <v>155</v>
      </c>
      <c r="C525" s="1">
        <v>44756</v>
      </c>
      <c r="D525" t="s">
        <v>164</v>
      </c>
      <c r="E525" t="s">
        <v>170</v>
      </c>
      <c r="F525">
        <v>65</v>
      </c>
      <c r="G525" t="s">
        <v>103</v>
      </c>
      <c r="H525" s="2">
        <v>12</v>
      </c>
      <c r="I525" s="3">
        <f t="shared" ca="1" si="0"/>
        <v>0.25052094410199077</v>
      </c>
      <c r="J525">
        <f>Table3[[#This Row],[Price of One Product]]*Table3[[#This Row],[No of Products in one Sale]]</f>
        <v>780</v>
      </c>
      <c r="K525">
        <f ca="1">ROUND(Table3[[#This Row],[Revenue-Bef]]-(Table3[[#This Row],[Revenue-Bef]]*Table3[[#This Row],[Discount]]),0)</f>
        <v>585</v>
      </c>
      <c r="L525">
        <f ca="1">Table3[[#This Row],[Revenue-Bef]]-Table3[[#This Row],[Revenue-Aft]]</f>
        <v>195</v>
      </c>
    </row>
    <row r="526" spans="1:12" x14ac:dyDescent="0.3">
      <c r="A526" t="s">
        <v>653</v>
      </c>
      <c r="B526" t="s">
        <v>156</v>
      </c>
      <c r="C526" s="1">
        <v>44786</v>
      </c>
      <c r="D526" t="s">
        <v>165</v>
      </c>
      <c r="E526" t="s">
        <v>170</v>
      </c>
      <c r="F526">
        <v>250</v>
      </c>
      <c r="G526" t="s">
        <v>104</v>
      </c>
      <c r="H526" s="2">
        <v>3</v>
      </c>
      <c r="I526" s="3">
        <f t="shared" ca="1" si="0"/>
        <v>0.79952295479469138</v>
      </c>
      <c r="J526">
        <f>Table3[[#This Row],[Price of One Product]]*Table3[[#This Row],[No of Products in one Sale]]</f>
        <v>750</v>
      </c>
      <c r="K526">
        <f ca="1">ROUND(Table3[[#This Row],[Revenue-Bef]]-(Table3[[#This Row],[Revenue-Bef]]*Table3[[#This Row],[Discount]]),0)</f>
        <v>150</v>
      </c>
      <c r="L526">
        <f ca="1">Table3[[#This Row],[Revenue-Bef]]-Table3[[#This Row],[Revenue-Aft]]</f>
        <v>600</v>
      </c>
    </row>
    <row r="527" spans="1:12" x14ac:dyDescent="0.3">
      <c r="A527" t="s">
        <v>654</v>
      </c>
      <c r="B527" t="s">
        <v>157</v>
      </c>
      <c r="C527" s="1">
        <v>44757</v>
      </c>
      <c r="D527" t="s">
        <v>166</v>
      </c>
      <c r="E527" t="s">
        <v>170</v>
      </c>
      <c r="F527">
        <v>130</v>
      </c>
      <c r="G527" t="s">
        <v>105</v>
      </c>
      <c r="H527" s="2">
        <v>5</v>
      </c>
      <c r="I527" s="3">
        <f t="shared" ca="1" si="0"/>
        <v>0.14507957323313236</v>
      </c>
      <c r="J527">
        <f>Table3[[#This Row],[Price of One Product]]*Table3[[#This Row],[No of Products in one Sale]]</f>
        <v>650</v>
      </c>
      <c r="K527">
        <f ca="1">ROUND(Table3[[#This Row],[Revenue-Bef]]-(Table3[[#This Row],[Revenue-Bef]]*Table3[[#This Row],[Discount]]),0)</f>
        <v>556</v>
      </c>
      <c r="L527">
        <f ca="1">Table3[[#This Row],[Revenue-Bef]]-Table3[[#This Row],[Revenue-Aft]]</f>
        <v>94</v>
      </c>
    </row>
    <row r="528" spans="1:12" x14ac:dyDescent="0.3">
      <c r="A528" t="s">
        <v>655</v>
      </c>
      <c r="B528" t="s">
        <v>158</v>
      </c>
      <c r="C528" s="1">
        <v>44787</v>
      </c>
      <c r="D528" t="s">
        <v>167</v>
      </c>
      <c r="E528" t="s">
        <v>170</v>
      </c>
      <c r="F528">
        <v>60</v>
      </c>
      <c r="G528" t="s">
        <v>103</v>
      </c>
      <c r="H528" s="2">
        <v>7</v>
      </c>
      <c r="I528" s="3">
        <f t="shared" ca="1" si="0"/>
        <v>0.95621951696659302</v>
      </c>
      <c r="J528">
        <f>Table3[[#This Row],[Price of One Product]]*Table3[[#This Row],[No of Products in one Sale]]</f>
        <v>420</v>
      </c>
      <c r="K528">
        <f ca="1">ROUND(Table3[[#This Row],[Revenue-Bef]]-(Table3[[#This Row],[Revenue-Bef]]*Table3[[#This Row],[Discount]]),0)</f>
        <v>18</v>
      </c>
      <c r="L528">
        <f ca="1">Table3[[#This Row],[Revenue-Bef]]-Table3[[#This Row],[Revenue-Aft]]</f>
        <v>402</v>
      </c>
    </row>
    <row r="529" spans="1:12" x14ac:dyDescent="0.3">
      <c r="A529" t="s">
        <v>656</v>
      </c>
      <c r="B529" t="s">
        <v>154</v>
      </c>
      <c r="C529" s="1">
        <v>44763</v>
      </c>
      <c r="D529" t="s">
        <v>163</v>
      </c>
      <c r="E529" t="s">
        <v>170</v>
      </c>
      <c r="F529">
        <v>72</v>
      </c>
      <c r="G529" t="s">
        <v>104</v>
      </c>
      <c r="H529" s="2">
        <v>7</v>
      </c>
      <c r="I529" s="3">
        <f t="shared" ca="1" si="0"/>
        <v>0.91264441874544744</v>
      </c>
      <c r="J529">
        <f>Table3[[#This Row],[Price of One Product]]*Table3[[#This Row],[No of Products in one Sale]]</f>
        <v>504</v>
      </c>
      <c r="K529">
        <f ca="1">ROUND(Table3[[#This Row],[Revenue-Bef]]-(Table3[[#This Row],[Revenue-Bef]]*Table3[[#This Row],[Discount]]),0)</f>
        <v>44</v>
      </c>
      <c r="L529">
        <f ca="1">Table3[[#This Row],[Revenue-Bef]]-Table3[[#This Row],[Revenue-Aft]]</f>
        <v>460</v>
      </c>
    </row>
    <row r="530" spans="1:12" x14ac:dyDescent="0.3">
      <c r="A530" t="s">
        <v>657</v>
      </c>
      <c r="B530" t="s">
        <v>155</v>
      </c>
      <c r="C530" s="1">
        <v>44799</v>
      </c>
      <c r="D530" t="s">
        <v>164</v>
      </c>
      <c r="E530" t="s">
        <v>170</v>
      </c>
      <c r="F530">
        <v>65</v>
      </c>
      <c r="G530" t="s">
        <v>105</v>
      </c>
      <c r="H530" s="2">
        <v>12</v>
      </c>
      <c r="I530" s="3">
        <f t="shared" ca="1" si="0"/>
        <v>0.10091553246074869</v>
      </c>
      <c r="J530">
        <f>Table3[[#This Row],[Price of One Product]]*Table3[[#This Row],[No of Products in one Sale]]</f>
        <v>780</v>
      </c>
      <c r="K530">
        <f ca="1">ROUND(Table3[[#This Row],[Revenue-Bef]]-(Table3[[#This Row],[Revenue-Bef]]*Table3[[#This Row],[Discount]]),0)</f>
        <v>701</v>
      </c>
      <c r="L530">
        <f ca="1">Table3[[#This Row],[Revenue-Bef]]-Table3[[#This Row],[Revenue-Aft]]</f>
        <v>79</v>
      </c>
    </row>
    <row r="531" spans="1:12" x14ac:dyDescent="0.3">
      <c r="A531" t="s">
        <v>658</v>
      </c>
      <c r="B531" t="s">
        <v>156</v>
      </c>
      <c r="C531" s="1">
        <v>44798</v>
      </c>
      <c r="D531" t="s">
        <v>165</v>
      </c>
      <c r="E531" t="s">
        <v>171</v>
      </c>
      <c r="F531">
        <v>250</v>
      </c>
      <c r="G531" t="s">
        <v>103</v>
      </c>
      <c r="H531" s="2">
        <v>1</v>
      </c>
      <c r="I531" s="3">
        <f t="shared" ca="1" si="0"/>
        <v>5.0521550318770037E-2</v>
      </c>
      <c r="J531">
        <f>Table3[[#This Row],[Price of One Product]]*Table3[[#This Row],[No of Products in one Sale]]</f>
        <v>250</v>
      </c>
      <c r="K531">
        <f ca="1">ROUND(Table3[[#This Row],[Revenue-Bef]]-(Table3[[#This Row],[Revenue-Bef]]*Table3[[#This Row],[Discount]]),0)</f>
        <v>237</v>
      </c>
      <c r="L531">
        <f ca="1">Table3[[#This Row],[Revenue-Bef]]-Table3[[#This Row],[Revenue-Aft]]</f>
        <v>13</v>
      </c>
    </row>
    <row r="532" spans="1:12" x14ac:dyDescent="0.3">
      <c r="A532" t="s">
        <v>659</v>
      </c>
      <c r="B532" t="s">
        <v>157</v>
      </c>
      <c r="C532" s="1">
        <v>44807</v>
      </c>
      <c r="D532" t="s">
        <v>166</v>
      </c>
      <c r="E532" t="s">
        <v>170</v>
      </c>
      <c r="F532">
        <v>130</v>
      </c>
      <c r="G532" t="s">
        <v>104</v>
      </c>
      <c r="H532" s="2">
        <v>2</v>
      </c>
      <c r="I532" s="3">
        <f t="shared" ca="1" si="0"/>
        <v>0.83027482372928418</v>
      </c>
      <c r="J532">
        <f>Table3[[#This Row],[Price of One Product]]*Table3[[#This Row],[No of Products in one Sale]]</f>
        <v>260</v>
      </c>
      <c r="K532">
        <f ca="1">ROUND(Table3[[#This Row],[Revenue-Bef]]-(Table3[[#This Row],[Revenue-Bef]]*Table3[[#This Row],[Discount]]),0)</f>
        <v>44</v>
      </c>
      <c r="L532">
        <f ca="1">Table3[[#This Row],[Revenue-Bef]]-Table3[[#This Row],[Revenue-Aft]]</f>
        <v>216</v>
      </c>
    </row>
    <row r="533" spans="1:12" x14ac:dyDescent="0.3">
      <c r="A533" t="s">
        <v>660</v>
      </c>
      <c r="B533" t="s">
        <v>154</v>
      </c>
      <c r="C533" s="1">
        <v>44769</v>
      </c>
      <c r="D533" t="s">
        <v>163</v>
      </c>
      <c r="E533" t="s">
        <v>170</v>
      </c>
      <c r="F533">
        <v>72</v>
      </c>
      <c r="G533" t="s">
        <v>105</v>
      </c>
      <c r="H533" s="2">
        <v>7</v>
      </c>
      <c r="I533" s="3">
        <f t="shared" ca="1" si="0"/>
        <v>0.92592193552862434</v>
      </c>
      <c r="J533">
        <f>Table3[[#This Row],[Price of One Product]]*Table3[[#This Row],[No of Products in one Sale]]</f>
        <v>504</v>
      </c>
      <c r="K533">
        <f ca="1">ROUND(Table3[[#This Row],[Revenue-Bef]]-(Table3[[#This Row],[Revenue-Bef]]*Table3[[#This Row],[Discount]]),0)</f>
        <v>37</v>
      </c>
      <c r="L533">
        <f ca="1">Table3[[#This Row],[Revenue-Bef]]-Table3[[#This Row],[Revenue-Aft]]</f>
        <v>467</v>
      </c>
    </row>
    <row r="534" spans="1:12" x14ac:dyDescent="0.3">
      <c r="A534" t="s">
        <v>661</v>
      </c>
      <c r="B534" t="s">
        <v>155</v>
      </c>
      <c r="C534" s="1">
        <v>44779</v>
      </c>
      <c r="D534" t="s">
        <v>164</v>
      </c>
      <c r="E534" t="s">
        <v>170</v>
      </c>
      <c r="F534">
        <v>65</v>
      </c>
      <c r="G534" t="s">
        <v>103</v>
      </c>
      <c r="H534" s="2">
        <v>3</v>
      </c>
      <c r="I534" s="3">
        <f t="shared" ca="1" si="0"/>
        <v>0.51513579386045372</v>
      </c>
      <c r="J534">
        <f>Table3[[#This Row],[Price of One Product]]*Table3[[#This Row],[No of Products in one Sale]]</f>
        <v>195</v>
      </c>
      <c r="K534">
        <f ca="1">ROUND(Table3[[#This Row],[Revenue-Bef]]-(Table3[[#This Row],[Revenue-Bef]]*Table3[[#This Row],[Discount]]),0)</f>
        <v>95</v>
      </c>
      <c r="L534">
        <f ca="1">Table3[[#This Row],[Revenue-Bef]]-Table3[[#This Row],[Revenue-Aft]]</f>
        <v>100</v>
      </c>
    </row>
    <row r="535" spans="1:12" x14ac:dyDescent="0.3">
      <c r="A535" t="s">
        <v>662</v>
      </c>
      <c r="B535" t="s">
        <v>156</v>
      </c>
      <c r="C535" s="1">
        <v>44769</v>
      </c>
      <c r="D535" t="s">
        <v>165</v>
      </c>
      <c r="E535" t="s">
        <v>170</v>
      </c>
      <c r="F535">
        <v>250</v>
      </c>
      <c r="G535" t="s">
        <v>104</v>
      </c>
      <c r="H535" s="2">
        <v>2</v>
      </c>
      <c r="I535" s="3">
        <f t="shared" ca="1" si="0"/>
        <v>0.1909401179126814</v>
      </c>
      <c r="J535">
        <f>Table3[[#This Row],[Price of One Product]]*Table3[[#This Row],[No of Products in one Sale]]</f>
        <v>500</v>
      </c>
      <c r="K535">
        <f ca="1">ROUND(Table3[[#This Row],[Revenue-Bef]]-(Table3[[#This Row],[Revenue-Bef]]*Table3[[#This Row],[Discount]]),0)</f>
        <v>405</v>
      </c>
      <c r="L535">
        <f ca="1">Table3[[#This Row],[Revenue-Bef]]-Table3[[#This Row],[Revenue-Aft]]</f>
        <v>95</v>
      </c>
    </row>
    <row r="536" spans="1:12" x14ac:dyDescent="0.3">
      <c r="A536" t="s">
        <v>663</v>
      </c>
      <c r="B536" t="s">
        <v>157</v>
      </c>
      <c r="C536" s="1">
        <v>44756</v>
      </c>
      <c r="D536" t="s">
        <v>166</v>
      </c>
      <c r="E536" t="s">
        <v>170</v>
      </c>
      <c r="F536">
        <v>130</v>
      </c>
      <c r="G536" t="s">
        <v>105</v>
      </c>
      <c r="H536" s="2">
        <v>3</v>
      </c>
      <c r="I536" s="3">
        <f t="shared" ca="1" si="0"/>
        <v>0.88836238807088597</v>
      </c>
      <c r="J536">
        <f>Table3[[#This Row],[Price of One Product]]*Table3[[#This Row],[No of Products in one Sale]]</f>
        <v>390</v>
      </c>
      <c r="K536">
        <f ca="1">ROUND(Table3[[#This Row],[Revenue-Bef]]-(Table3[[#This Row],[Revenue-Bef]]*Table3[[#This Row],[Discount]]),0)</f>
        <v>44</v>
      </c>
      <c r="L536">
        <f ca="1">Table3[[#This Row],[Revenue-Bef]]-Table3[[#This Row],[Revenue-Aft]]</f>
        <v>346</v>
      </c>
    </row>
    <row r="537" spans="1:12" x14ac:dyDescent="0.3">
      <c r="A537" t="s">
        <v>664</v>
      </c>
      <c r="B537" t="s">
        <v>158</v>
      </c>
      <c r="C537" s="1">
        <v>44799</v>
      </c>
      <c r="D537" t="s">
        <v>167</v>
      </c>
      <c r="E537" t="s">
        <v>171</v>
      </c>
      <c r="F537">
        <v>60</v>
      </c>
      <c r="G537" t="s">
        <v>103</v>
      </c>
      <c r="H537" s="2">
        <v>12</v>
      </c>
      <c r="I537" s="3">
        <f t="shared" ca="1" si="0"/>
        <v>0.78034906953090655</v>
      </c>
      <c r="J537">
        <f>Table3[[#This Row],[Price of One Product]]*Table3[[#This Row],[No of Products in one Sale]]</f>
        <v>720</v>
      </c>
      <c r="K537">
        <f ca="1">ROUND(Table3[[#This Row],[Revenue-Bef]]-(Table3[[#This Row],[Revenue-Bef]]*Table3[[#This Row],[Discount]]),0)</f>
        <v>158</v>
      </c>
      <c r="L537">
        <f ca="1">Table3[[#This Row],[Revenue-Bef]]-Table3[[#This Row],[Revenue-Aft]]</f>
        <v>562</v>
      </c>
    </row>
    <row r="538" spans="1:12" x14ac:dyDescent="0.3">
      <c r="A538" t="s">
        <v>665</v>
      </c>
      <c r="B538" t="s">
        <v>159</v>
      </c>
      <c r="C538" s="1">
        <v>44807</v>
      </c>
      <c r="D538" t="s">
        <v>168</v>
      </c>
      <c r="E538" t="s">
        <v>170</v>
      </c>
      <c r="F538">
        <v>95</v>
      </c>
      <c r="G538" t="s">
        <v>104</v>
      </c>
      <c r="H538" s="2">
        <v>3</v>
      </c>
      <c r="I538" s="3">
        <f t="shared" ca="1" si="0"/>
        <v>0.48145412631540829</v>
      </c>
      <c r="J538">
        <f>Table3[[#This Row],[Price of One Product]]*Table3[[#This Row],[No of Products in one Sale]]</f>
        <v>285</v>
      </c>
      <c r="K538">
        <f ca="1">ROUND(Table3[[#This Row],[Revenue-Bef]]-(Table3[[#This Row],[Revenue-Bef]]*Table3[[#This Row],[Discount]]),0)</f>
        <v>148</v>
      </c>
      <c r="L538">
        <f ca="1">Table3[[#This Row],[Revenue-Bef]]-Table3[[#This Row],[Revenue-Aft]]</f>
        <v>137</v>
      </c>
    </row>
    <row r="539" spans="1:12" x14ac:dyDescent="0.3">
      <c r="A539" t="s">
        <v>666</v>
      </c>
      <c r="B539" t="s">
        <v>154</v>
      </c>
      <c r="C539" s="1">
        <v>44769</v>
      </c>
      <c r="D539" t="s">
        <v>163</v>
      </c>
      <c r="E539" t="s">
        <v>170</v>
      </c>
      <c r="F539">
        <v>72</v>
      </c>
      <c r="G539" t="s">
        <v>105</v>
      </c>
      <c r="H539" s="2">
        <v>6</v>
      </c>
      <c r="I539" s="3">
        <f t="shared" ca="1" si="0"/>
        <v>0.59848290344200739</v>
      </c>
      <c r="J539">
        <f>Table3[[#This Row],[Price of One Product]]*Table3[[#This Row],[No of Products in one Sale]]</f>
        <v>432</v>
      </c>
      <c r="K539">
        <f ca="1">ROUND(Table3[[#This Row],[Revenue-Bef]]-(Table3[[#This Row],[Revenue-Bef]]*Table3[[#This Row],[Discount]]),0)</f>
        <v>173</v>
      </c>
      <c r="L539">
        <f ca="1">Table3[[#This Row],[Revenue-Bef]]-Table3[[#This Row],[Revenue-Aft]]</f>
        <v>259</v>
      </c>
    </row>
    <row r="540" spans="1:12" x14ac:dyDescent="0.3">
      <c r="A540" t="s">
        <v>667</v>
      </c>
      <c r="B540" t="s">
        <v>155</v>
      </c>
      <c r="C540" s="1">
        <v>44805</v>
      </c>
      <c r="D540" t="s">
        <v>164</v>
      </c>
      <c r="E540" t="s">
        <v>170</v>
      </c>
      <c r="F540">
        <v>65</v>
      </c>
      <c r="G540" t="s">
        <v>103</v>
      </c>
      <c r="H540" s="2">
        <v>5</v>
      </c>
      <c r="I540" s="3">
        <f t="shared" ca="1" si="0"/>
        <v>0.35084637838800958</v>
      </c>
      <c r="J540">
        <f>Table3[[#This Row],[Price of One Product]]*Table3[[#This Row],[No of Products in one Sale]]</f>
        <v>325</v>
      </c>
      <c r="K540">
        <f ca="1">ROUND(Table3[[#This Row],[Revenue-Bef]]-(Table3[[#This Row],[Revenue-Bef]]*Table3[[#This Row],[Discount]]),0)</f>
        <v>211</v>
      </c>
      <c r="L540">
        <f ca="1">Table3[[#This Row],[Revenue-Bef]]-Table3[[#This Row],[Revenue-Aft]]</f>
        <v>114</v>
      </c>
    </row>
    <row r="541" spans="1:12" x14ac:dyDescent="0.3">
      <c r="A541" t="s">
        <v>668</v>
      </c>
      <c r="B541" t="s">
        <v>156</v>
      </c>
      <c r="C541" s="1">
        <v>44796</v>
      </c>
      <c r="D541" t="s">
        <v>165</v>
      </c>
      <c r="E541" t="s">
        <v>171</v>
      </c>
      <c r="F541">
        <v>250</v>
      </c>
      <c r="G541" t="s">
        <v>104</v>
      </c>
      <c r="H541" s="2">
        <v>3</v>
      </c>
      <c r="I541" s="3">
        <f t="shared" ca="1" si="0"/>
        <v>6.7773866450819176E-2</v>
      </c>
      <c r="J541">
        <f>Table3[[#This Row],[Price of One Product]]*Table3[[#This Row],[No of Products in one Sale]]</f>
        <v>750</v>
      </c>
      <c r="K541">
        <f ca="1">ROUND(Table3[[#This Row],[Revenue-Bef]]-(Table3[[#This Row],[Revenue-Bef]]*Table3[[#This Row],[Discount]]),0)</f>
        <v>699</v>
      </c>
      <c r="L541">
        <f ca="1">Table3[[#This Row],[Revenue-Bef]]-Table3[[#This Row],[Revenue-Aft]]</f>
        <v>51</v>
      </c>
    </row>
    <row r="542" spans="1:12" x14ac:dyDescent="0.3">
      <c r="A542" t="s">
        <v>669</v>
      </c>
      <c r="B542" t="s">
        <v>157</v>
      </c>
      <c r="C542" s="1">
        <v>44798</v>
      </c>
      <c r="D542" t="s">
        <v>166</v>
      </c>
      <c r="E542" t="s">
        <v>171</v>
      </c>
      <c r="F542">
        <v>130</v>
      </c>
      <c r="G542" t="s">
        <v>105</v>
      </c>
      <c r="H542" s="2">
        <v>5</v>
      </c>
      <c r="I542" s="3">
        <f t="shared" ca="1" si="0"/>
        <v>0.47520934087595312</v>
      </c>
      <c r="J542">
        <f>Table3[[#This Row],[Price of One Product]]*Table3[[#This Row],[No of Products in one Sale]]</f>
        <v>650</v>
      </c>
      <c r="K542">
        <f ca="1">ROUND(Table3[[#This Row],[Revenue-Bef]]-(Table3[[#This Row],[Revenue-Bef]]*Table3[[#This Row],[Discount]]),0)</f>
        <v>341</v>
      </c>
      <c r="L542">
        <f ca="1">Table3[[#This Row],[Revenue-Bef]]-Table3[[#This Row],[Revenue-Aft]]</f>
        <v>309</v>
      </c>
    </row>
    <row r="543" spans="1:12" x14ac:dyDescent="0.3">
      <c r="A543" t="s">
        <v>670</v>
      </c>
      <c r="B543" t="s">
        <v>154</v>
      </c>
      <c r="C543" s="1">
        <v>44756</v>
      </c>
      <c r="D543" t="s">
        <v>163</v>
      </c>
      <c r="E543" t="s">
        <v>171</v>
      </c>
      <c r="F543">
        <v>72</v>
      </c>
      <c r="G543" t="s">
        <v>103</v>
      </c>
      <c r="H543" s="2">
        <v>6</v>
      </c>
      <c r="I543" s="3">
        <f t="shared" ca="1" si="0"/>
        <v>0.77763205003107427</v>
      </c>
      <c r="J543">
        <f>Table3[[#This Row],[Price of One Product]]*Table3[[#This Row],[No of Products in one Sale]]</f>
        <v>432</v>
      </c>
      <c r="K543">
        <f ca="1">ROUND(Table3[[#This Row],[Revenue-Bef]]-(Table3[[#This Row],[Revenue-Bef]]*Table3[[#This Row],[Discount]]),0)</f>
        <v>96</v>
      </c>
      <c r="L543">
        <f ca="1">Table3[[#This Row],[Revenue-Bef]]-Table3[[#This Row],[Revenue-Aft]]</f>
        <v>336</v>
      </c>
    </row>
    <row r="544" spans="1:12" x14ac:dyDescent="0.3">
      <c r="A544" t="s">
        <v>671</v>
      </c>
      <c r="B544" t="s">
        <v>155</v>
      </c>
      <c r="C544" s="1">
        <v>44800</v>
      </c>
      <c r="D544" t="s">
        <v>164</v>
      </c>
      <c r="E544" t="s">
        <v>171</v>
      </c>
      <c r="F544">
        <v>65</v>
      </c>
      <c r="G544" t="s">
        <v>104</v>
      </c>
      <c r="H544" s="2">
        <v>11</v>
      </c>
      <c r="I544" s="3">
        <f t="shared" ca="1" si="0"/>
        <v>0.9453029020169128</v>
      </c>
      <c r="J544">
        <f>Table3[[#This Row],[Price of One Product]]*Table3[[#This Row],[No of Products in one Sale]]</f>
        <v>715</v>
      </c>
      <c r="K544">
        <f ca="1">ROUND(Table3[[#This Row],[Revenue-Bef]]-(Table3[[#This Row],[Revenue-Bef]]*Table3[[#This Row],[Discount]]),0)</f>
        <v>39</v>
      </c>
      <c r="L544">
        <f ca="1">Table3[[#This Row],[Revenue-Bef]]-Table3[[#This Row],[Revenue-Aft]]</f>
        <v>676</v>
      </c>
    </row>
    <row r="545" spans="1:12" x14ac:dyDescent="0.3">
      <c r="A545" t="s">
        <v>672</v>
      </c>
      <c r="B545" t="s">
        <v>156</v>
      </c>
      <c r="C545" s="1">
        <v>44758</v>
      </c>
      <c r="D545" t="s">
        <v>165</v>
      </c>
      <c r="E545" t="s">
        <v>171</v>
      </c>
      <c r="F545">
        <v>250</v>
      </c>
      <c r="G545" t="s">
        <v>105</v>
      </c>
      <c r="H545" s="2">
        <v>1</v>
      </c>
      <c r="I545" s="3">
        <f t="shared" ca="1" si="0"/>
        <v>0.29778570381020109</v>
      </c>
      <c r="J545">
        <f>Table3[[#This Row],[Price of One Product]]*Table3[[#This Row],[No of Products in one Sale]]</f>
        <v>250</v>
      </c>
      <c r="K545">
        <f ca="1">ROUND(Table3[[#This Row],[Revenue-Bef]]-(Table3[[#This Row],[Revenue-Bef]]*Table3[[#This Row],[Discount]]),0)</f>
        <v>176</v>
      </c>
      <c r="L545">
        <f ca="1">Table3[[#This Row],[Revenue-Bef]]-Table3[[#This Row],[Revenue-Aft]]</f>
        <v>74</v>
      </c>
    </row>
    <row r="546" spans="1:12" x14ac:dyDescent="0.3">
      <c r="A546" t="s">
        <v>673</v>
      </c>
      <c r="B546" t="s">
        <v>157</v>
      </c>
      <c r="C546" s="1">
        <v>44788</v>
      </c>
      <c r="D546" t="s">
        <v>166</v>
      </c>
      <c r="E546" t="s">
        <v>171</v>
      </c>
      <c r="F546">
        <v>130</v>
      </c>
      <c r="G546" t="s">
        <v>103</v>
      </c>
      <c r="H546" s="2">
        <v>3</v>
      </c>
      <c r="I546" s="3">
        <f t="shared" ca="1" si="0"/>
        <v>0.65527913439044094</v>
      </c>
      <c r="J546">
        <f>Table3[[#This Row],[Price of One Product]]*Table3[[#This Row],[No of Products in one Sale]]</f>
        <v>390</v>
      </c>
      <c r="K546">
        <f ca="1">ROUND(Table3[[#This Row],[Revenue-Bef]]-(Table3[[#This Row],[Revenue-Bef]]*Table3[[#This Row],[Discount]]),0)</f>
        <v>134</v>
      </c>
      <c r="L546">
        <f ca="1">Table3[[#This Row],[Revenue-Bef]]-Table3[[#This Row],[Revenue-Aft]]</f>
        <v>256</v>
      </c>
    </row>
    <row r="547" spans="1:12" x14ac:dyDescent="0.3">
      <c r="A547" t="s">
        <v>674</v>
      </c>
      <c r="B547" t="s">
        <v>154</v>
      </c>
      <c r="C547" s="1">
        <v>44793</v>
      </c>
      <c r="D547" t="s">
        <v>163</v>
      </c>
      <c r="E547" t="s">
        <v>170</v>
      </c>
      <c r="F547">
        <v>72</v>
      </c>
      <c r="G547" t="s">
        <v>103</v>
      </c>
      <c r="H547" s="2">
        <v>10</v>
      </c>
      <c r="I547" s="3">
        <f t="shared" ca="1" si="0"/>
        <v>0.40633891255175481</v>
      </c>
      <c r="J547">
        <f>Table3[[#This Row],[Price of One Product]]*Table3[[#This Row],[No of Products in one Sale]]</f>
        <v>720</v>
      </c>
      <c r="K547">
        <f ca="1">ROUND(Table3[[#This Row],[Revenue-Bef]]-(Table3[[#This Row],[Revenue-Bef]]*Table3[[#This Row],[Discount]]),0)</f>
        <v>427</v>
      </c>
      <c r="L547">
        <f ca="1">Table3[[#This Row],[Revenue-Bef]]-Table3[[#This Row],[Revenue-Aft]]</f>
        <v>293</v>
      </c>
    </row>
    <row r="548" spans="1:12" x14ac:dyDescent="0.3">
      <c r="A548" t="s">
        <v>675</v>
      </c>
      <c r="B548" t="s">
        <v>155</v>
      </c>
      <c r="C548" s="1">
        <v>44784</v>
      </c>
      <c r="D548" t="s">
        <v>164</v>
      </c>
      <c r="E548" t="s">
        <v>171</v>
      </c>
      <c r="F548">
        <v>65</v>
      </c>
      <c r="G548" t="s">
        <v>104</v>
      </c>
      <c r="H548" s="2">
        <v>6</v>
      </c>
      <c r="I548" s="3">
        <f t="shared" ca="1" si="0"/>
        <v>0.90899134193277242</v>
      </c>
      <c r="J548">
        <f>Table3[[#This Row],[Price of One Product]]*Table3[[#This Row],[No of Products in one Sale]]</f>
        <v>390</v>
      </c>
      <c r="K548">
        <f ca="1">ROUND(Table3[[#This Row],[Revenue-Bef]]-(Table3[[#This Row],[Revenue-Bef]]*Table3[[#This Row],[Discount]]),0)</f>
        <v>35</v>
      </c>
      <c r="L548">
        <f ca="1">Table3[[#This Row],[Revenue-Bef]]-Table3[[#This Row],[Revenue-Aft]]</f>
        <v>355</v>
      </c>
    </row>
    <row r="549" spans="1:12" x14ac:dyDescent="0.3">
      <c r="A549" t="s">
        <v>676</v>
      </c>
      <c r="B549" t="s">
        <v>156</v>
      </c>
      <c r="C549" s="1">
        <v>44793</v>
      </c>
      <c r="D549" t="s">
        <v>165</v>
      </c>
      <c r="E549" t="s">
        <v>170</v>
      </c>
      <c r="F549">
        <v>250</v>
      </c>
      <c r="G549" t="s">
        <v>105</v>
      </c>
      <c r="H549" s="2">
        <v>2</v>
      </c>
      <c r="I549" s="3">
        <f t="shared" ca="1" si="0"/>
        <v>0.1151493618055891</v>
      </c>
      <c r="J549">
        <f>Table3[[#This Row],[Price of One Product]]*Table3[[#This Row],[No of Products in one Sale]]</f>
        <v>500</v>
      </c>
      <c r="K549">
        <f ca="1">ROUND(Table3[[#This Row],[Revenue-Bef]]-(Table3[[#This Row],[Revenue-Bef]]*Table3[[#This Row],[Discount]]),0)</f>
        <v>442</v>
      </c>
      <c r="L549">
        <f ca="1">Table3[[#This Row],[Revenue-Bef]]-Table3[[#This Row],[Revenue-Aft]]</f>
        <v>58</v>
      </c>
    </row>
    <row r="550" spans="1:12" x14ac:dyDescent="0.3">
      <c r="A550" t="s">
        <v>677</v>
      </c>
      <c r="B550" t="s">
        <v>157</v>
      </c>
      <c r="C550" s="1">
        <v>44796</v>
      </c>
      <c r="D550" t="s">
        <v>166</v>
      </c>
      <c r="E550" t="s">
        <v>171</v>
      </c>
      <c r="F550">
        <v>130</v>
      </c>
      <c r="G550" t="s">
        <v>103</v>
      </c>
      <c r="H550" s="2">
        <v>5</v>
      </c>
      <c r="I550" s="3">
        <f t="shared" ca="1" si="0"/>
        <v>0.63774712899246488</v>
      </c>
      <c r="J550">
        <f>Table3[[#This Row],[Price of One Product]]*Table3[[#This Row],[No of Products in one Sale]]</f>
        <v>650</v>
      </c>
      <c r="K550">
        <f ca="1">ROUND(Table3[[#This Row],[Revenue-Bef]]-(Table3[[#This Row],[Revenue-Bef]]*Table3[[#This Row],[Discount]]),0)</f>
        <v>235</v>
      </c>
      <c r="L550">
        <f ca="1">Table3[[#This Row],[Revenue-Bef]]-Table3[[#This Row],[Revenue-Aft]]</f>
        <v>415</v>
      </c>
    </row>
    <row r="551" spans="1:12" x14ac:dyDescent="0.3">
      <c r="A551" t="s">
        <v>678</v>
      </c>
      <c r="B551" t="s">
        <v>154</v>
      </c>
      <c r="C551" s="1">
        <v>44758</v>
      </c>
      <c r="D551" t="s">
        <v>163</v>
      </c>
      <c r="E551" t="s">
        <v>170</v>
      </c>
      <c r="F551">
        <v>72</v>
      </c>
      <c r="G551" t="s">
        <v>104</v>
      </c>
      <c r="H551" s="2">
        <v>9</v>
      </c>
      <c r="I551" s="3">
        <f t="shared" ca="1" si="0"/>
        <v>0.15404647226691837</v>
      </c>
      <c r="J551">
        <f>Table3[[#This Row],[Price of One Product]]*Table3[[#This Row],[No of Products in one Sale]]</f>
        <v>648</v>
      </c>
      <c r="K551">
        <f ca="1">ROUND(Table3[[#This Row],[Revenue-Bef]]-(Table3[[#This Row],[Revenue-Bef]]*Table3[[#This Row],[Discount]]),0)</f>
        <v>548</v>
      </c>
      <c r="L551">
        <f ca="1">Table3[[#This Row],[Revenue-Bef]]-Table3[[#This Row],[Revenue-Aft]]</f>
        <v>100</v>
      </c>
    </row>
    <row r="552" spans="1:12" x14ac:dyDescent="0.3">
      <c r="A552" t="s">
        <v>679</v>
      </c>
      <c r="B552" t="s">
        <v>155</v>
      </c>
      <c r="C552" s="1">
        <v>44757</v>
      </c>
      <c r="D552" t="s">
        <v>164</v>
      </c>
      <c r="E552" t="s">
        <v>171</v>
      </c>
      <c r="F552">
        <v>65</v>
      </c>
      <c r="G552" t="s">
        <v>105</v>
      </c>
      <c r="H552" s="2">
        <v>5</v>
      </c>
      <c r="I552" s="3">
        <f t="shared" ca="1" si="0"/>
        <v>0.76775741068078918</v>
      </c>
      <c r="J552">
        <f>Table3[[#This Row],[Price of One Product]]*Table3[[#This Row],[No of Products in one Sale]]</f>
        <v>325</v>
      </c>
      <c r="K552">
        <f ca="1">ROUND(Table3[[#This Row],[Revenue-Bef]]-(Table3[[#This Row],[Revenue-Bef]]*Table3[[#This Row],[Discount]]),0)</f>
        <v>75</v>
      </c>
      <c r="L552">
        <f ca="1">Table3[[#This Row],[Revenue-Bef]]-Table3[[#This Row],[Revenue-Aft]]</f>
        <v>250</v>
      </c>
    </row>
    <row r="553" spans="1:12" x14ac:dyDescent="0.3">
      <c r="A553" t="s">
        <v>680</v>
      </c>
      <c r="B553" t="s">
        <v>156</v>
      </c>
      <c r="C553" s="1">
        <v>44758</v>
      </c>
      <c r="D553" t="s">
        <v>165</v>
      </c>
      <c r="E553" t="s">
        <v>170</v>
      </c>
      <c r="F553">
        <v>250</v>
      </c>
      <c r="G553" t="s">
        <v>103</v>
      </c>
      <c r="H553" s="2">
        <v>1</v>
      </c>
      <c r="I553" s="3">
        <f t="shared" ca="1" si="0"/>
        <v>0.33212873301937473</v>
      </c>
      <c r="J553">
        <f>Table3[[#This Row],[Price of One Product]]*Table3[[#This Row],[No of Products in one Sale]]</f>
        <v>250</v>
      </c>
      <c r="K553">
        <f ca="1">ROUND(Table3[[#This Row],[Revenue-Bef]]-(Table3[[#This Row],[Revenue-Bef]]*Table3[[#This Row],[Discount]]),0)</f>
        <v>167</v>
      </c>
      <c r="L553">
        <f ca="1">Table3[[#This Row],[Revenue-Bef]]-Table3[[#This Row],[Revenue-Aft]]</f>
        <v>83</v>
      </c>
    </row>
    <row r="554" spans="1:12" x14ac:dyDescent="0.3">
      <c r="A554" t="s">
        <v>681</v>
      </c>
      <c r="B554" t="s">
        <v>157</v>
      </c>
      <c r="C554" s="1">
        <v>44800</v>
      </c>
      <c r="D554" t="s">
        <v>166</v>
      </c>
      <c r="E554" t="s">
        <v>171</v>
      </c>
      <c r="F554">
        <v>130</v>
      </c>
      <c r="G554" t="s">
        <v>104</v>
      </c>
      <c r="H554" s="2">
        <v>3</v>
      </c>
      <c r="I554" s="3">
        <f t="shared" ca="1" si="0"/>
        <v>0.21020759665783306</v>
      </c>
      <c r="J554">
        <f>Table3[[#This Row],[Price of One Product]]*Table3[[#This Row],[No of Products in one Sale]]</f>
        <v>390</v>
      </c>
      <c r="K554">
        <f ca="1">ROUND(Table3[[#This Row],[Revenue-Bef]]-(Table3[[#This Row],[Revenue-Bef]]*Table3[[#This Row],[Discount]]),0)</f>
        <v>308</v>
      </c>
      <c r="L554">
        <f ca="1">Table3[[#This Row],[Revenue-Bef]]-Table3[[#This Row],[Revenue-Aft]]</f>
        <v>82</v>
      </c>
    </row>
    <row r="555" spans="1:12" x14ac:dyDescent="0.3">
      <c r="A555" t="s">
        <v>682</v>
      </c>
      <c r="B555" t="s">
        <v>158</v>
      </c>
      <c r="C555" s="1">
        <v>44780</v>
      </c>
      <c r="D555" t="s">
        <v>167</v>
      </c>
      <c r="E555" t="s">
        <v>170</v>
      </c>
      <c r="F555">
        <v>60</v>
      </c>
      <c r="G555" t="s">
        <v>105</v>
      </c>
      <c r="H555" s="2">
        <v>7</v>
      </c>
      <c r="I555" s="3">
        <f t="shared" ca="1" si="0"/>
        <v>0.54410648390060445</v>
      </c>
      <c r="J555">
        <f>Table3[[#This Row],[Price of One Product]]*Table3[[#This Row],[No of Products in one Sale]]</f>
        <v>420</v>
      </c>
      <c r="K555">
        <f ca="1">ROUND(Table3[[#This Row],[Revenue-Bef]]-(Table3[[#This Row],[Revenue-Bef]]*Table3[[#This Row],[Discount]]),0)</f>
        <v>191</v>
      </c>
      <c r="L555">
        <f ca="1">Table3[[#This Row],[Revenue-Bef]]-Table3[[#This Row],[Revenue-Aft]]</f>
        <v>229</v>
      </c>
    </row>
    <row r="556" spans="1:12" x14ac:dyDescent="0.3">
      <c r="A556" t="s">
        <v>683</v>
      </c>
      <c r="B556" t="s">
        <v>154</v>
      </c>
      <c r="C556" s="1">
        <v>44807</v>
      </c>
      <c r="D556" t="s">
        <v>163</v>
      </c>
      <c r="E556" t="s">
        <v>171</v>
      </c>
      <c r="F556">
        <v>72</v>
      </c>
      <c r="G556" t="s">
        <v>103</v>
      </c>
      <c r="H556" s="2">
        <v>12</v>
      </c>
      <c r="I556" s="3">
        <f t="shared" ca="1" si="0"/>
        <v>0.48731789841952411</v>
      </c>
      <c r="J556">
        <f>Table3[[#This Row],[Price of One Product]]*Table3[[#This Row],[No of Products in one Sale]]</f>
        <v>864</v>
      </c>
      <c r="K556">
        <f ca="1">ROUND(Table3[[#This Row],[Revenue-Bef]]-(Table3[[#This Row],[Revenue-Bef]]*Table3[[#This Row],[Discount]]),0)</f>
        <v>443</v>
      </c>
      <c r="L556">
        <f ca="1">Table3[[#This Row],[Revenue-Bef]]-Table3[[#This Row],[Revenue-Aft]]</f>
        <v>421</v>
      </c>
    </row>
    <row r="557" spans="1:12" x14ac:dyDescent="0.3">
      <c r="A557" t="s">
        <v>684</v>
      </c>
      <c r="B557" t="s">
        <v>155</v>
      </c>
      <c r="C557" s="1">
        <v>44798</v>
      </c>
      <c r="D557" t="s">
        <v>164</v>
      </c>
      <c r="E557" t="s">
        <v>170</v>
      </c>
      <c r="F557">
        <v>65</v>
      </c>
      <c r="G557" t="s">
        <v>104</v>
      </c>
      <c r="H557" s="2">
        <v>12</v>
      </c>
      <c r="I557" s="3">
        <f t="shared" ca="1" si="0"/>
        <v>0.23148863202105896</v>
      </c>
      <c r="J557">
        <f>Table3[[#This Row],[Price of One Product]]*Table3[[#This Row],[No of Products in one Sale]]</f>
        <v>780</v>
      </c>
      <c r="K557">
        <f ca="1">ROUND(Table3[[#This Row],[Revenue-Bef]]-(Table3[[#This Row],[Revenue-Bef]]*Table3[[#This Row],[Discount]]),0)</f>
        <v>599</v>
      </c>
      <c r="L557">
        <f ca="1">Table3[[#This Row],[Revenue-Bef]]-Table3[[#This Row],[Revenue-Aft]]</f>
        <v>181</v>
      </c>
    </row>
    <row r="558" spans="1:12" x14ac:dyDescent="0.3">
      <c r="A558" t="s">
        <v>685</v>
      </c>
      <c r="B558" t="s">
        <v>156</v>
      </c>
      <c r="C558" s="1">
        <v>44810</v>
      </c>
      <c r="D558" t="s">
        <v>165</v>
      </c>
      <c r="E558" t="s">
        <v>171</v>
      </c>
      <c r="F558">
        <v>250</v>
      </c>
      <c r="G558" t="s">
        <v>105</v>
      </c>
      <c r="H558" s="2">
        <v>3</v>
      </c>
      <c r="I558" s="3">
        <f t="shared" ca="1" si="0"/>
        <v>0.83572439807963661</v>
      </c>
      <c r="J558">
        <f>Table3[[#This Row],[Price of One Product]]*Table3[[#This Row],[No of Products in one Sale]]</f>
        <v>750</v>
      </c>
      <c r="K558">
        <f ca="1">ROUND(Table3[[#This Row],[Revenue-Bef]]-(Table3[[#This Row],[Revenue-Bef]]*Table3[[#This Row],[Discount]]),0)</f>
        <v>123</v>
      </c>
      <c r="L558">
        <f ca="1">Table3[[#This Row],[Revenue-Bef]]-Table3[[#This Row],[Revenue-Aft]]</f>
        <v>627</v>
      </c>
    </row>
    <row r="559" spans="1:12" x14ac:dyDescent="0.3">
      <c r="A559" t="s">
        <v>686</v>
      </c>
      <c r="B559" t="s">
        <v>157</v>
      </c>
      <c r="C559" s="1">
        <v>44764</v>
      </c>
      <c r="D559" t="s">
        <v>166</v>
      </c>
      <c r="E559" t="s">
        <v>170</v>
      </c>
      <c r="F559">
        <v>130</v>
      </c>
      <c r="G559" t="s">
        <v>103</v>
      </c>
      <c r="H559" s="2">
        <v>5</v>
      </c>
      <c r="I559" s="3">
        <f t="shared" ca="1" si="0"/>
        <v>0.82418176226138284</v>
      </c>
      <c r="J559">
        <f>Table3[[#This Row],[Price of One Product]]*Table3[[#This Row],[No of Products in one Sale]]</f>
        <v>650</v>
      </c>
      <c r="K559">
        <f ca="1">ROUND(Table3[[#This Row],[Revenue-Bef]]-(Table3[[#This Row],[Revenue-Bef]]*Table3[[#This Row],[Discount]]),0)</f>
        <v>114</v>
      </c>
      <c r="L559">
        <f ca="1">Table3[[#This Row],[Revenue-Bef]]-Table3[[#This Row],[Revenue-Aft]]</f>
        <v>536</v>
      </c>
    </row>
    <row r="560" spans="1:12" x14ac:dyDescent="0.3">
      <c r="A560" t="s">
        <v>687</v>
      </c>
      <c r="B560" t="s">
        <v>154</v>
      </c>
      <c r="C560" s="1">
        <v>44766</v>
      </c>
      <c r="D560" t="s">
        <v>163</v>
      </c>
      <c r="E560" t="s">
        <v>171</v>
      </c>
      <c r="F560">
        <v>72</v>
      </c>
      <c r="G560" t="s">
        <v>104</v>
      </c>
      <c r="H560" s="2">
        <v>4</v>
      </c>
      <c r="I560" s="3">
        <f t="shared" ca="1" si="0"/>
        <v>0.73738404734187135</v>
      </c>
      <c r="J560">
        <f>Table3[[#This Row],[Price of One Product]]*Table3[[#This Row],[No of Products in one Sale]]</f>
        <v>288</v>
      </c>
      <c r="K560">
        <f ca="1">ROUND(Table3[[#This Row],[Revenue-Bef]]-(Table3[[#This Row],[Revenue-Bef]]*Table3[[#This Row],[Discount]]),0)</f>
        <v>76</v>
      </c>
      <c r="L560">
        <f ca="1">Table3[[#This Row],[Revenue-Bef]]-Table3[[#This Row],[Revenue-Aft]]</f>
        <v>212</v>
      </c>
    </row>
    <row r="561" spans="1:12" x14ac:dyDescent="0.3">
      <c r="A561" t="s">
        <v>688</v>
      </c>
      <c r="B561" t="s">
        <v>155</v>
      </c>
      <c r="C561" s="1">
        <v>44794</v>
      </c>
      <c r="D561" t="s">
        <v>164</v>
      </c>
      <c r="E561" t="s">
        <v>170</v>
      </c>
      <c r="F561">
        <v>65</v>
      </c>
      <c r="G561" t="s">
        <v>105</v>
      </c>
      <c r="H561" s="2">
        <v>9</v>
      </c>
      <c r="I561" s="3">
        <f t="shared" ca="1" si="0"/>
        <v>0.87526790129078424</v>
      </c>
      <c r="J561">
        <f>Table3[[#This Row],[Price of One Product]]*Table3[[#This Row],[No of Products in one Sale]]</f>
        <v>585</v>
      </c>
      <c r="K561">
        <f ca="1">ROUND(Table3[[#This Row],[Revenue-Bef]]-(Table3[[#This Row],[Revenue-Bef]]*Table3[[#This Row],[Discount]]),0)</f>
        <v>73</v>
      </c>
      <c r="L561">
        <f ca="1">Table3[[#This Row],[Revenue-Bef]]-Table3[[#This Row],[Revenue-Aft]]</f>
        <v>512</v>
      </c>
    </row>
    <row r="562" spans="1:12" x14ac:dyDescent="0.3">
      <c r="A562" t="s">
        <v>689</v>
      </c>
      <c r="B562" t="s">
        <v>156</v>
      </c>
      <c r="C562" s="1">
        <v>44800</v>
      </c>
      <c r="D562" t="s">
        <v>165</v>
      </c>
      <c r="E562" t="s">
        <v>171</v>
      </c>
      <c r="F562">
        <v>250</v>
      </c>
      <c r="G562" t="s">
        <v>103</v>
      </c>
      <c r="H562" s="2">
        <v>3</v>
      </c>
      <c r="I562" s="3">
        <f t="shared" ca="1" si="0"/>
        <v>0.5460744914838993</v>
      </c>
      <c r="J562">
        <f>Table3[[#This Row],[Price of One Product]]*Table3[[#This Row],[No of Products in one Sale]]</f>
        <v>750</v>
      </c>
      <c r="K562">
        <f ca="1">ROUND(Table3[[#This Row],[Revenue-Bef]]-(Table3[[#This Row],[Revenue-Bef]]*Table3[[#This Row],[Discount]]),0)</f>
        <v>340</v>
      </c>
      <c r="L562">
        <f ca="1">Table3[[#This Row],[Revenue-Bef]]-Table3[[#This Row],[Revenue-Aft]]</f>
        <v>410</v>
      </c>
    </row>
    <row r="563" spans="1:12" x14ac:dyDescent="0.3">
      <c r="A563" t="s">
        <v>690</v>
      </c>
      <c r="B563" t="s">
        <v>157</v>
      </c>
      <c r="C563" s="1">
        <v>44792</v>
      </c>
      <c r="D563" t="s">
        <v>166</v>
      </c>
      <c r="E563" t="s">
        <v>170</v>
      </c>
      <c r="F563">
        <v>130</v>
      </c>
      <c r="G563" t="s">
        <v>104</v>
      </c>
      <c r="H563" s="2">
        <v>5</v>
      </c>
      <c r="I563" s="3">
        <f t="shared" ca="1" si="0"/>
        <v>0.66875713589753583</v>
      </c>
      <c r="J563">
        <f>Table3[[#This Row],[Price of One Product]]*Table3[[#This Row],[No of Products in one Sale]]</f>
        <v>650</v>
      </c>
      <c r="K563">
        <f ca="1">ROUND(Table3[[#This Row],[Revenue-Bef]]-(Table3[[#This Row],[Revenue-Bef]]*Table3[[#This Row],[Discount]]),0)</f>
        <v>215</v>
      </c>
      <c r="L563">
        <f ca="1">Table3[[#This Row],[Revenue-Bef]]-Table3[[#This Row],[Revenue-Aft]]</f>
        <v>435</v>
      </c>
    </row>
    <row r="564" spans="1:12" x14ac:dyDescent="0.3">
      <c r="A564" t="s">
        <v>691</v>
      </c>
      <c r="B564" t="s">
        <v>158</v>
      </c>
      <c r="C564" s="1">
        <v>44809</v>
      </c>
      <c r="D564" t="s">
        <v>167</v>
      </c>
      <c r="E564" t="s">
        <v>170</v>
      </c>
      <c r="F564">
        <v>60</v>
      </c>
      <c r="G564" t="s">
        <v>105</v>
      </c>
      <c r="H564" s="2">
        <v>4</v>
      </c>
      <c r="I564" s="3">
        <f t="shared" ca="1" si="0"/>
        <v>0.35198656310018628</v>
      </c>
      <c r="J564">
        <f>Table3[[#This Row],[Price of One Product]]*Table3[[#This Row],[No of Products in one Sale]]</f>
        <v>240</v>
      </c>
      <c r="K564">
        <f ca="1">ROUND(Table3[[#This Row],[Revenue-Bef]]-(Table3[[#This Row],[Revenue-Bef]]*Table3[[#This Row],[Discount]]),0)</f>
        <v>156</v>
      </c>
      <c r="L564">
        <f ca="1">Table3[[#This Row],[Revenue-Bef]]-Table3[[#This Row],[Revenue-Aft]]</f>
        <v>84</v>
      </c>
    </row>
    <row r="565" spans="1:12" x14ac:dyDescent="0.3">
      <c r="A565" t="s">
        <v>692</v>
      </c>
      <c r="B565" t="s">
        <v>159</v>
      </c>
      <c r="C565" s="1">
        <v>44789</v>
      </c>
      <c r="D565" t="s">
        <v>168</v>
      </c>
      <c r="E565" t="s">
        <v>171</v>
      </c>
      <c r="F565">
        <v>95</v>
      </c>
      <c r="G565" t="s">
        <v>103</v>
      </c>
      <c r="H565" s="2">
        <v>8</v>
      </c>
      <c r="I565" s="3">
        <f t="shared" ca="1" si="0"/>
        <v>0.20847180045491165</v>
      </c>
      <c r="J565">
        <f>Table3[[#This Row],[Price of One Product]]*Table3[[#This Row],[No of Products in one Sale]]</f>
        <v>760</v>
      </c>
      <c r="K565">
        <f ca="1">ROUND(Table3[[#This Row],[Revenue-Bef]]-(Table3[[#This Row],[Revenue-Bef]]*Table3[[#This Row],[Discount]]),0)</f>
        <v>602</v>
      </c>
      <c r="L565">
        <f ca="1">Table3[[#This Row],[Revenue-Bef]]-Table3[[#This Row],[Revenue-Aft]]</f>
        <v>158</v>
      </c>
    </row>
    <row r="566" spans="1:12" x14ac:dyDescent="0.3">
      <c r="A566" t="s">
        <v>693</v>
      </c>
      <c r="B566" t="s">
        <v>154</v>
      </c>
      <c r="C566" s="1">
        <v>44757</v>
      </c>
      <c r="D566" t="s">
        <v>163</v>
      </c>
      <c r="E566" t="s">
        <v>171</v>
      </c>
      <c r="F566">
        <v>72</v>
      </c>
      <c r="G566" t="s">
        <v>104</v>
      </c>
      <c r="H566" s="2">
        <v>9</v>
      </c>
      <c r="I566" s="3">
        <f t="shared" ref="I566:I629" ca="1" si="1">RAND()</f>
        <v>0.53503663915215627</v>
      </c>
      <c r="J566">
        <f>Table3[[#This Row],[Price of One Product]]*Table3[[#This Row],[No of Products in one Sale]]</f>
        <v>648</v>
      </c>
      <c r="K566">
        <f ca="1">ROUND(Table3[[#This Row],[Revenue-Bef]]-(Table3[[#This Row],[Revenue-Bef]]*Table3[[#This Row],[Discount]]),0)</f>
        <v>301</v>
      </c>
      <c r="L566">
        <f ca="1">Table3[[#This Row],[Revenue-Bef]]-Table3[[#This Row],[Revenue-Aft]]</f>
        <v>347</v>
      </c>
    </row>
    <row r="567" spans="1:12" x14ac:dyDescent="0.3">
      <c r="A567" t="s">
        <v>694</v>
      </c>
      <c r="B567" t="s">
        <v>155</v>
      </c>
      <c r="C567" s="1">
        <v>44790</v>
      </c>
      <c r="D567" t="s">
        <v>164</v>
      </c>
      <c r="E567" t="s">
        <v>171</v>
      </c>
      <c r="F567">
        <v>65</v>
      </c>
      <c r="G567" t="s">
        <v>105</v>
      </c>
      <c r="H567" s="2">
        <v>6</v>
      </c>
      <c r="I567" s="3">
        <f t="shared" ca="1" si="1"/>
        <v>0.10415362737260558</v>
      </c>
      <c r="J567">
        <f>Table3[[#This Row],[Price of One Product]]*Table3[[#This Row],[No of Products in one Sale]]</f>
        <v>390</v>
      </c>
      <c r="K567">
        <f ca="1">ROUND(Table3[[#This Row],[Revenue-Bef]]-(Table3[[#This Row],[Revenue-Bef]]*Table3[[#This Row],[Discount]]),0)</f>
        <v>349</v>
      </c>
      <c r="L567">
        <f ca="1">Table3[[#This Row],[Revenue-Bef]]-Table3[[#This Row],[Revenue-Aft]]</f>
        <v>41</v>
      </c>
    </row>
    <row r="568" spans="1:12" x14ac:dyDescent="0.3">
      <c r="A568" t="s">
        <v>695</v>
      </c>
      <c r="B568" t="s">
        <v>156</v>
      </c>
      <c r="C568" s="1">
        <v>44808</v>
      </c>
      <c r="D568" t="s">
        <v>165</v>
      </c>
      <c r="E568" t="s">
        <v>170</v>
      </c>
      <c r="F568">
        <v>250</v>
      </c>
      <c r="G568" t="s">
        <v>103</v>
      </c>
      <c r="H568" s="2">
        <v>4</v>
      </c>
      <c r="I568" s="3">
        <f t="shared" ca="1" si="1"/>
        <v>0.15347200471710065</v>
      </c>
      <c r="J568">
        <f>Table3[[#This Row],[Price of One Product]]*Table3[[#This Row],[No of Products in one Sale]]</f>
        <v>1000</v>
      </c>
      <c r="K568">
        <f ca="1">ROUND(Table3[[#This Row],[Revenue-Bef]]-(Table3[[#This Row],[Revenue-Bef]]*Table3[[#This Row],[Discount]]),0)</f>
        <v>847</v>
      </c>
      <c r="L568">
        <f ca="1">Table3[[#This Row],[Revenue-Bef]]-Table3[[#This Row],[Revenue-Aft]]</f>
        <v>153</v>
      </c>
    </row>
    <row r="569" spans="1:12" x14ac:dyDescent="0.3">
      <c r="A569" t="s">
        <v>696</v>
      </c>
      <c r="B569" t="s">
        <v>157</v>
      </c>
      <c r="C569" s="1">
        <v>44801</v>
      </c>
      <c r="D569" t="s">
        <v>166</v>
      </c>
      <c r="E569" t="s">
        <v>170</v>
      </c>
      <c r="F569">
        <v>130</v>
      </c>
      <c r="G569" t="s">
        <v>104</v>
      </c>
      <c r="H569" s="2">
        <v>4</v>
      </c>
      <c r="I569" s="3">
        <f t="shared" ca="1" si="1"/>
        <v>0.96335043944824439</v>
      </c>
      <c r="J569">
        <f>Table3[[#This Row],[Price of One Product]]*Table3[[#This Row],[No of Products in one Sale]]</f>
        <v>520</v>
      </c>
      <c r="K569">
        <f ca="1">ROUND(Table3[[#This Row],[Revenue-Bef]]-(Table3[[#This Row],[Revenue-Bef]]*Table3[[#This Row],[Discount]]),0)</f>
        <v>19</v>
      </c>
      <c r="L569">
        <f ca="1">Table3[[#This Row],[Revenue-Bef]]-Table3[[#This Row],[Revenue-Aft]]</f>
        <v>501</v>
      </c>
    </row>
    <row r="570" spans="1:12" x14ac:dyDescent="0.3">
      <c r="A570" t="s">
        <v>697</v>
      </c>
      <c r="B570" t="s">
        <v>154</v>
      </c>
      <c r="C570" s="1">
        <v>44769</v>
      </c>
      <c r="D570" t="s">
        <v>163</v>
      </c>
      <c r="E570" t="s">
        <v>170</v>
      </c>
      <c r="F570">
        <v>72</v>
      </c>
      <c r="G570" t="s">
        <v>105</v>
      </c>
      <c r="H570" s="2">
        <v>9</v>
      </c>
      <c r="I570" s="3">
        <f t="shared" ca="1" si="1"/>
        <v>0.41725196509848672</v>
      </c>
      <c r="J570">
        <f>Table3[[#This Row],[Price of One Product]]*Table3[[#This Row],[No of Products in one Sale]]</f>
        <v>648</v>
      </c>
      <c r="K570">
        <f ca="1">ROUND(Table3[[#This Row],[Revenue-Bef]]-(Table3[[#This Row],[Revenue-Bef]]*Table3[[#This Row],[Discount]]),0)</f>
        <v>378</v>
      </c>
      <c r="L570">
        <f ca="1">Table3[[#This Row],[Revenue-Bef]]-Table3[[#This Row],[Revenue-Aft]]</f>
        <v>270</v>
      </c>
    </row>
    <row r="571" spans="1:12" x14ac:dyDescent="0.3">
      <c r="A571" t="s">
        <v>698</v>
      </c>
      <c r="B571" t="s">
        <v>155</v>
      </c>
      <c r="C571" s="1">
        <v>44757</v>
      </c>
      <c r="D571" t="s">
        <v>164</v>
      </c>
      <c r="E571" t="s">
        <v>170</v>
      </c>
      <c r="F571">
        <v>65</v>
      </c>
      <c r="G571" t="s">
        <v>103</v>
      </c>
      <c r="H571" s="2">
        <v>8</v>
      </c>
      <c r="I571" s="3">
        <f t="shared" ca="1" si="1"/>
        <v>0.12376219164240476</v>
      </c>
      <c r="J571">
        <f>Table3[[#This Row],[Price of One Product]]*Table3[[#This Row],[No of Products in one Sale]]</f>
        <v>520</v>
      </c>
      <c r="K571">
        <f ca="1">ROUND(Table3[[#This Row],[Revenue-Bef]]-(Table3[[#This Row],[Revenue-Bef]]*Table3[[#This Row],[Discount]]),0)</f>
        <v>456</v>
      </c>
      <c r="L571">
        <f ca="1">Table3[[#This Row],[Revenue-Bef]]-Table3[[#This Row],[Revenue-Aft]]</f>
        <v>64</v>
      </c>
    </row>
    <row r="572" spans="1:12" x14ac:dyDescent="0.3">
      <c r="A572" t="s">
        <v>699</v>
      </c>
      <c r="B572" t="s">
        <v>156</v>
      </c>
      <c r="C572" s="1">
        <v>44759</v>
      </c>
      <c r="D572" t="s">
        <v>165</v>
      </c>
      <c r="E572" t="s">
        <v>170</v>
      </c>
      <c r="F572">
        <v>250</v>
      </c>
      <c r="G572" t="s">
        <v>104</v>
      </c>
      <c r="H572" s="2">
        <v>1</v>
      </c>
      <c r="I572" s="3">
        <f t="shared" ca="1" si="1"/>
        <v>0.21158969663775251</v>
      </c>
      <c r="J572">
        <f>Table3[[#This Row],[Price of One Product]]*Table3[[#This Row],[No of Products in one Sale]]</f>
        <v>250</v>
      </c>
      <c r="K572">
        <f ca="1">ROUND(Table3[[#This Row],[Revenue-Bef]]-(Table3[[#This Row],[Revenue-Bef]]*Table3[[#This Row],[Discount]]),0)</f>
        <v>197</v>
      </c>
      <c r="L572">
        <f ca="1">Table3[[#This Row],[Revenue-Bef]]-Table3[[#This Row],[Revenue-Aft]]</f>
        <v>53</v>
      </c>
    </row>
    <row r="573" spans="1:12" x14ac:dyDescent="0.3">
      <c r="A573" t="s">
        <v>700</v>
      </c>
      <c r="B573" t="s">
        <v>157</v>
      </c>
      <c r="C573" s="1">
        <v>44805</v>
      </c>
      <c r="D573" t="s">
        <v>166</v>
      </c>
      <c r="E573" t="s">
        <v>170</v>
      </c>
      <c r="F573">
        <v>130</v>
      </c>
      <c r="G573" t="s">
        <v>105</v>
      </c>
      <c r="H573" s="2">
        <v>3</v>
      </c>
      <c r="I573" s="3">
        <f t="shared" ca="1" si="1"/>
        <v>0.70727487280333379</v>
      </c>
      <c r="J573">
        <f>Table3[[#This Row],[Price of One Product]]*Table3[[#This Row],[No of Products in one Sale]]</f>
        <v>390</v>
      </c>
      <c r="K573">
        <f ca="1">ROUND(Table3[[#This Row],[Revenue-Bef]]-(Table3[[#This Row],[Revenue-Bef]]*Table3[[#This Row],[Discount]]),0)</f>
        <v>114</v>
      </c>
      <c r="L573">
        <f ca="1">Table3[[#This Row],[Revenue-Bef]]-Table3[[#This Row],[Revenue-Aft]]</f>
        <v>276</v>
      </c>
    </row>
    <row r="574" spans="1:12" x14ac:dyDescent="0.3">
      <c r="A574" t="s">
        <v>701</v>
      </c>
      <c r="B574" t="s">
        <v>158</v>
      </c>
      <c r="C574" s="1">
        <v>44760</v>
      </c>
      <c r="D574" t="s">
        <v>167</v>
      </c>
      <c r="E574" t="s">
        <v>170</v>
      </c>
      <c r="F574">
        <v>60</v>
      </c>
      <c r="G574" t="s">
        <v>103</v>
      </c>
      <c r="H574" s="2">
        <v>13</v>
      </c>
      <c r="I574" s="3">
        <f t="shared" ca="1" si="1"/>
        <v>0.28752470731298363</v>
      </c>
      <c r="J574">
        <f>Table3[[#This Row],[Price of One Product]]*Table3[[#This Row],[No of Products in one Sale]]</f>
        <v>780</v>
      </c>
      <c r="K574">
        <f ca="1">ROUND(Table3[[#This Row],[Revenue-Bef]]-(Table3[[#This Row],[Revenue-Bef]]*Table3[[#This Row],[Discount]]),0)</f>
        <v>556</v>
      </c>
      <c r="L574">
        <f ca="1">Table3[[#This Row],[Revenue-Bef]]-Table3[[#This Row],[Revenue-Aft]]</f>
        <v>224</v>
      </c>
    </row>
    <row r="575" spans="1:12" x14ac:dyDescent="0.3">
      <c r="A575" t="s">
        <v>702</v>
      </c>
      <c r="B575" t="s">
        <v>154</v>
      </c>
      <c r="C575" s="1">
        <v>44791</v>
      </c>
      <c r="D575" t="s">
        <v>163</v>
      </c>
      <c r="E575" t="s">
        <v>170</v>
      </c>
      <c r="F575">
        <v>72</v>
      </c>
      <c r="G575" t="s">
        <v>104</v>
      </c>
      <c r="H575" s="2">
        <v>4</v>
      </c>
      <c r="I575" s="3">
        <f t="shared" ca="1" si="1"/>
        <v>0.52051083385280839</v>
      </c>
      <c r="J575">
        <f>Table3[[#This Row],[Price of One Product]]*Table3[[#This Row],[No of Products in one Sale]]</f>
        <v>288</v>
      </c>
      <c r="K575">
        <f ca="1">ROUND(Table3[[#This Row],[Revenue-Bef]]-(Table3[[#This Row],[Revenue-Bef]]*Table3[[#This Row],[Discount]]),0)</f>
        <v>138</v>
      </c>
      <c r="L575">
        <f ca="1">Table3[[#This Row],[Revenue-Bef]]-Table3[[#This Row],[Revenue-Aft]]</f>
        <v>150</v>
      </c>
    </row>
    <row r="576" spans="1:12" x14ac:dyDescent="0.3">
      <c r="A576" t="s">
        <v>703</v>
      </c>
      <c r="B576" t="s">
        <v>155</v>
      </c>
      <c r="C576" s="1">
        <v>44768</v>
      </c>
      <c r="D576" t="s">
        <v>164</v>
      </c>
      <c r="E576" t="s">
        <v>170</v>
      </c>
      <c r="F576">
        <v>65</v>
      </c>
      <c r="G576" t="s">
        <v>105</v>
      </c>
      <c r="H576" s="2">
        <v>12</v>
      </c>
      <c r="I576" s="3">
        <f t="shared" ca="1" si="1"/>
        <v>0.73306533388177531</v>
      </c>
      <c r="J576">
        <f>Table3[[#This Row],[Price of One Product]]*Table3[[#This Row],[No of Products in one Sale]]</f>
        <v>780</v>
      </c>
      <c r="K576">
        <f ca="1">ROUND(Table3[[#This Row],[Revenue-Bef]]-(Table3[[#This Row],[Revenue-Bef]]*Table3[[#This Row],[Discount]]),0)</f>
        <v>208</v>
      </c>
      <c r="L576">
        <f ca="1">Table3[[#This Row],[Revenue-Bef]]-Table3[[#This Row],[Revenue-Aft]]</f>
        <v>572</v>
      </c>
    </row>
    <row r="577" spans="1:12" x14ac:dyDescent="0.3">
      <c r="A577" t="s">
        <v>704</v>
      </c>
      <c r="B577" t="s">
        <v>156</v>
      </c>
      <c r="C577" s="1">
        <v>44759</v>
      </c>
      <c r="D577" t="s">
        <v>165</v>
      </c>
      <c r="E577" t="s">
        <v>171</v>
      </c>
      <c r="F577">
        <v>250</v>
      </c>
      <c r="G577" t="s">
        <v>103</v>
      </c>
      <c r="H577" s="2">
        <v>3</v>
      </c>
      <c r="I577" s="3">
        <f t="shared" ca="1" si="1"/>
        <v>0.80528794587962682</v>
      </c>
      <c r="J577">
        <f>Table3[[#This Row],[Price of One Product]]*Table3[[#This Row],[No of Products in one Sale]]</f>
        <v>750</v>
      </c>
      <c r="K577">
        <f ca="1">ROUND(Table3[[#This Row],[Revenue-Bef]]-(Table3[[#This Row],[Revenue-Bef]]*Table3[[#This Row],[Discount]]),0)</f>
        <v>146</v>
      </c>
      <c r="L577">
        <f ca="1">Table3[[#This Row],[Revenue-Bef]]-Table3[[#This Row],[Revenue-Aft]]</f>
        <v>604</v>
      </c>
    </row>
    <row r="578" spans="1:12" x14ac:dyDescent="0.3">
      <c r="A578" t="s">
        <v>705</v>
      </c>
      <c r="B578" t="s">
        <v>157</v>
      </c>
      <c r="C578" s="1">
        <v>44781</v>
      </c>
      <c r="D578" t="s">
        <v>166</v>
      </c>
      <c r="E578" t="s">
        <v>170</v>
      </c>
      <c r="F578">
        <v>130</v>
      </c>
      <c r="G578" t="s">
        <v>104</v>
      </c>
      <c r="H578" s="2">
        <v>6</v>
      </c>
      <c r="I578" s="3">
        <f t="shared" ca="1" si="1"/>
        <v>0.10788715661647441</v>
      </c>
      <c r="J578">
        <f>Table3[[#This Row],[Price of One Product]]*Table3[[#This Row],[No of Products in one Sale]]</f>
        <v>780</v>
      </c>
      <c r="K578">
        <f ca="1">ROUND(Table3[[#This Row],[Revenue-Bef]]-(Table3[[#This Row],[Revenue-Bef]]*Table3[[#This Row],[Discount]]),0)</f>
        <v>696</v>
      </c>
      <c r="L578">
        <f ca="1">Table3[[#This Row],[Revenue-Bef]]-Table3[[#This Row],[Revenue-Aft]]</f>
        <v>84</v>
      </c>
    </row>
    <row r="579" spans="1:12" x14ac:dyDescent="0.3">
      <c r="A579" t="s">
        <v>706</v>
      </c>
      <c r="B579" t="s">
        <v>154</v>
      </c>
      <c r="C579" s="1">
        <v>44785</v>
      </c>
      <c r="D579" t="s">
        <v>163</v>
      </c>
      <c r="E579" t="s">
        <v>170</v>
      </c>
      <c r="F579">
        <v>72</v>
      </c>
      <c r="G579" t="s">
        <v>105</v>
      </c>
      <c r="H579" s="2">
        <v>5</v>
      </c>
      <c r="I579" s="3">
        <f t="shared" ca="1" si="1"/>
        <v>0.34800525953474692</v>
      </c>
      <c r="J579">
        <f>Table3[[#This Row],[Price of One Product]]*Table3[[#This Row],[No of Products in one Sale]]</f>
        <v>360</v>
      </c>
      <c r="K579">
        <f ca="1">ROUND(Table3[[#This Row],[Revenue-Bef]]-(Table3[[#This Row],[Revenue-Bef]]*Table3[[#This Row],[Discount]]),0)</f>
        <v>235</v>
      </c>
      <c r="L579">
        <f ca="1">Table3[[#This Row],[Revenue-Bef]]-Table3[[#This Row],[Revenue-Aft]]</f>
        <v>125</v>
      </c>
    </row>
    <row r="580" spans="1:12" x14ac:dyDescent="0.3">
      <c r="A580" t="s">
        <v>707</v>
      </c>
      <c r="B580" t="s">
        <v>155</v>
      </c>
      <c r="C580" s="1">
        <v>44775</v>
      </c>
      <c r="D580" t="s">
        <v>164</v>
      </c>
      <c r="E580" t="s">
        <v>170</v>
      </c>
      <c r="F580">
        <v>65</v>
      </c>
      <c r="G580" t="s">
        <v>103</v>
      </c>
      <c r="H580" s="2">
        <v>11</v>
      </c>
      <c r="I580" s="3">
        <f t="shared" ca="1" si="1"/>
        <v>0.56279295088492065</v>
      </c>
      <c r="J580">
        <f>Table3[[#This Row],[Price of One Product]]*Table3[[#This Row],[No of Products in one Sale]]</f>
        <v>715</v>
      </c>
      <c r="K580">
        <f ca="1">ROUND(Table3[[#This Row],[Revenue-Bef]]-(Table3[[#This Row],[Revenue-Bef]]*Table3[[#This Row],[Discount]]),0)</f>
        <v>313</v>
      </c>
      <c r="L580">
        <f ca="1">Table3[[#This Row],[Revenue-Bef]]-Table3[[#This Row],[Revenue-Aft]]</f>
        <v>402</v>
      </c>
    </row>
    <row r="581" spans="1:12" x14ac:dyDescent="0.3">
      <c r="A581" t="s">
        <v>708</v>
      </c>
      <c r="B581" t="s">
        <v>156</v>
      </c>
      <c r="C581" s="1">
        <v>44773</v>
      </c>
      <c r="D581" t="s">
        <v>165</v>
      </c>
      <c r="E581" t="s">
        <v>170</v>
      </c>
      <c r="F581">
        <v>250</v>
      </c>
      <c r="G581" t="s">
        <v>104</v>
      </c>
      <c r="H581" s="2">
        <v>2</v>
      </c>
      <c r="I581" s="3">
        <f t="shared" ca="1" si="1"/>
        <v>0.96126336855433081</v>
      </c>
      <c r="J581">
        <f>Table3[[#This Row],[Price of One Product]]*Table3[[#This Row],[No of Products in one Sale]]</f>
        <v>500</v>
      </c>
      <c r="K581">
        <f ca="1">ROUND(Table3[[#This Row],[Revenue-Bef]]-(Table3[[#This Row],[Revenue-Bef]]*Table3[[#This Row],[Discount]]),0)</f>
        <v>19</v>
      </c>
      <c r="L581">
        <f ca="1">Table3[[#This Row],[Revenue-Bef]]-Table3[[#This Row],[Revenue-Aft]]</f>
        <v>481</v>
      </c>
    </row>
    <row r="582" spans="1:12" x14ac:dyDescent="0.3">
      <c r="A582" t="s">
        <v>709</v>
      </c>
      <c r="B582" t="s">
        <v>157</v>
      </c>
      <c r="C582" s="1">
        <v>44796</v>
      </c>
      <c r="D582" t="s">
        <v>166</v>
      </c>
      <c r="E582" t="s">
        <v>170</v>
      </c>
      <c r="F582">
        <v>130</v>
      </c>
      <c r="G582" t="s">
        <v>105</v>
      </c>
      <c r="H582" s="2">
        <v>2</v>
      </c>
      <c r="I582" s="3">
        <f t="shared" ca="1" si="1"/>
        <v>0.71392206587633533</v>
      </c>
      <c r="J582">
        <f>Table3[[#This Row],[Price of One Product]]*Table3[[#This Row],[No of Products in one Sale]]</f>
        <v>260</v>
      </c>
      <c r="K582">
        <f ca="1">ROUND(Table3[[#This Row],[Revenue-Bef]]-(Table3[[#This Row],[Revenue-Bef]]*Table3[[#This Row],[Discount]]),0)</f>
        <v>74</v>
      </c>
      <c r="L582">
        <f ca="1">Table3[[#This Row],[Revenue-Bef]]-Table3[[#This Row],[Revenue-Aft]]</f>
        <v>186</v>
      </c>
    </row>
    <row r="583" spans="1:12" x14ac:dyDescent="0.3">
      <c r="A583" t="s">
        <v>710</v>
      </c>
      <c r="B583" t="s">
        <v>158</v>
      </c>
      <c r="C583" s="1">
        <v>44801</v>
      </c>
      <c r="D583" t="s">
        <v>167</v>
      </c>
      <c r="E583" t="s">
        <v>171</v>
      </c>
      <c r="F583">
        <v>60</v>
      </c>
      <c r="G583" t="s">
        <v>103</v>
      </c>
      <c r="H583" s="2">
        <v>10</v>
      </c>
      <c r="I583" s="3">
        <f t="shared" ca="1" si="1"/>
        <v>0.73328363296563215</v>
      </c>
      <c r="J583">
        <f>Table3[[#This Row],[Price of One Product]]*Table3[[#This Row],[No of Products in one Sale]]</f>
        <v>600</v>
      </c>
      <c r="K583">
        <f ca="1">ROUND(Table3[[#This Row],[Revenue-Bef]]-(Table3[[#This Row],[Revenue-Bef]]*Table3[[#This Row],[Discount]]),0)</f>
        <v>160</v>
      </c>
      <c r="L583">
        <f ca="1">Table3[[#This Row],[Revenue-Bef]]-Table3[[#This Row],[Revenue-Aft]]</f>
        <v>440</v>
      </c>
    </row>
    <row r="584" spans="1:12" x14ac:dyDescent="0.3">
      <c r="A584" t="s">
        <v>711</v>
      </c>
      <c r="B584" t="s">
        <v>159</v>
      </c>
      <c r="C584" s="1">
        <v>44779</v>
      </c>
      <c r="D584" t="s">
        <v>168</v>
      </c>
      <c r="E584" t="s">
        <v>170</v>
      </c>
      <c r="F584">
        <v>95</v>
      </c>
      <c r="G584" t="s">
        <v>104</v>
      </c>
      <c r="H584" s="2">
        <v>6</v>
      </c>
      <c r="I584" s="3">
        <f t="shared" ca="1" si="1"/>
        <v>3.5442509644370013E-3</v>
      </c>
      <c r="J584">
        <f>Table3[[#This Row],[Price of One Product]]*Table3[[#This Row],[No of Products in one Sale]]</f>
        <v>570</v>
      </c>
      <c r="K584">
        <f ca="1">ROUND(Table3[[#This Row],[Revenue-Bef]]-(Table3[[#This Row],[Revenue-Bef]]*Table3[[#This Row],[Discount]]),0)</f>
        <v>568</v>
      </c>
      <c r="L584">
        <f ca="1">Table3[[#This Row],[Revenue-Bef]]-Table3[[#This Row],[Revenue-Aft]]</f>
        <v>2</v>
      </c>
    </row>
    <row r="585" spans="1:12" x14ac:dyDescent="0.3">
      <c r="A585" t="s">
        <v>712</v>
      </c>
      <c r="B585" t="s">
        <v>154</v>
      </c>
      <c r="C585" s="1">
        <v>44772</v>
      </c>
      <c r="D585" t="s">
        <v>163</v>
      </c>
      <c r="E585" t="s">
        <v>170</v>
      </c>
      <c r="F585">
        <v>72</v>
      </c>
      <c r="G585" t="s">
        <v>105</v>
      </c>
      <c r="H585" s="2">
        <v>7</v>
      </c>
      <c r="I585" s="3">
        <f t="shared" ca="1" si="1"/>
        <v>0.16632816238575987</v>
      </c>
      <c r="J585">
        <f>Table3[[#This Row],[Price of One Product]]*Table3[[#This Row],[No of Products in one Sale]]</f>
        <v>504</v>
      </c>
      <c r="K585">
        <f ca="1">ROUND(Table3[[#This Row],[Revenue-Bef]]-(Table3[[#This Row],[Revenue-Bef]]*Table3[[#This Row],[Discount]]),0)</f>
        <v>420</v>
      </c>
      <c r="L585">
        <f ca="1">Table3[[#This Row],[Revenue-Bef]]-Table3[[#This Row],[Revenue-Aft]]</f>
        <v>84</v>
      </c>
    </row>
    <row r="586" spans="1:12" x14ac:dyDescent="0.3">
      <c r="A586" t="s">
        <v>713</v>
      </c>
      <c r="B586" t="s">
        <v>155</v>
      </c>
      <c r="C586" s="1">
        <v>44757</v>
      </c>
      <c r="D586" t="s">
        <v>164</v>
      </c>
      <c r="E586" t="s">
        <v>170</v>
      </c>
      <c r="F586">
        <v>65</v>
      </c>
      <c r="G586" t="s">
        <v>103</v>
      </c>
      <c r="H586" s="2">
        <v>8</v>
      </c>
      <c r="I586" s="3">
        <f t="shared" ca="1" si="1"/>
        <v>0.1589368825466273</v>
      </c>
      <c r="J586">
        <f>Table3[[#This Row],[Price of One Product]]*Table3[[#This Row],[No of Products in one Sale]]</f>
        <v>520</v>
      </c>
      <c r="K586">
        <f ca="1">ROUND(Table3[[#This Row],[Revenue-Bef]]-(Table3[[#This Row],[Revenue-Bef]]*Table3[[#This Row],[Discount]]),0)</f>
        <v>437</v>
      </c>
      <c r="L586">
        <f ca="1">Table3[[#This Row],[Revenue-Bef]]-Table3[[#This Row],[Revenue-Aft]]</f>
        <v>83</v>
      </c>
    </row>
    <row r="587" spans="1:12" x14ac:dyDescent="0.3">
      <c r="A587" t="s">
        <v>714</v>
      </c>
      <c r="B587" t="s">
        <v>156</v>
      </c>
      <c r="C587" s="1">
        <v>44808</v>
      </c>
      <c r="D587" t="s">
        <v>165</v>
      </c>
      <c r="E587" t="s">
        <v>171</v>
      </c>
      <c r="F587">
        <v>250</v>
      </c>
      <c r="G587" t="s">
        <v>104</v>
      </c>
      <c r="H587" s="2">
        <v>4</v>
      </c>
      <c r="I587" s="3">
        <f t="shared" ca="1" si="1"/>
        <v>0.18231238424358653</v>
      </c>
      <c r="J587">
        <f>Table3[[#This Row],[Price of One Product]]*Table3[[#This Row],[No of Products in one Sale]]</f>
        <v>1000</v>
      </c>
      <c r="K587">
        <f ca="1">ROUND(Table3[[#This Row],[Revenue-Bef]]-(Table3[[#This Row],[Revenue-Bef]]*Table3[[#This Row],[Discount]]),0)</f>
        <v>818</v>
      </c>
      <c r="L587">
        <f ca="1">Table3[[#This Row],[Revenue-Bef]]-Table3[[#This Row],[Revenue-Aft]]</f>
        <v>182</v>
      </c>
    </row>
    <row r="588" spans="1:12" x14ac:dyDescent="0.3">
      <c r="A588" t="s">
        <v>715</v>
      </c>
      <c r="B588" t="s">
        <v>157</v>
      </c>
      <c r="C588" s="1">
        <v>44782</v>
      </c>
      <c r="D588" t="s">
        <v>166</v>
      </c>
      <c r="E588" t="s">
        <v>171</v>
      </c>
      <c r="F588">
        <v>130</v>
      </c>
      <c r="G588" t="s">
        <v>105</v>
      </c>
      <c r="H588" s="2">
        <v>6</v>
      </c>
      <c r="I588" s="3">
        <f t="shared" ca="1" si="1"/>
        <v>0.79559615674525153</v>
      </c>
      <c r="J588">
        <f>Table3[[#This Row],[Price of One Product]]*Table3[[#This Row],[No of Products in one Sale]]</f>
        <v>780</v>
      </c>
      <c r="K588">
        <f ca="1">ROUND(Table3[[#This Row],[Revenue-Bef]]-(Table3[[#This Row],[Revenue-Bef]]*Table3[[#This Row],[Discount]]),0)</f>
        <v>159</v>
      </c>
      <c r="L588">
        <f ca="1">Table3[[#This Row],[Revenue-Bef]]-Table3[[#This Row],[Revenue-Aft]]</f>
        <v>621</v>
      </c>
    </row>
    <row r="589" spans="1:12" x14ac:dyDescent="0.3">
      <c r="A589" t="s">
        <v>716</v>
      </c>
      <c r="B589" t="s">
        <v>154</v>
      </c>
      <c r="C589" s="1">
        <v>44787</v>
      </c>
      <c r="D589" t="s">
        <v>163</v>
      </c>
      <c r="E589" t="s">
        <v>171</v>
      </c>
      <c r="F589">
        <v>72</v>
      </c>
      <c r="G589" t="s">
        <v>103</v>
      </c>
      <c r="H589" s="2">
        <v>4</v>
      </c>
      <c r="I589" s="3">
        <f t="shared" ca="1" si="1"/>
        <v>0.9225857480789853</v>
      </c>
      <c r="J589">
        <f>Table3[[#This Row],[Price of One Product]]*Table3[[#This Row],[No of Products in one Sale]]</f>
        <v>288</v>
      </c>
      <c r="K589">
        <f ca="1">ROUND(Table3[[#This Row],[Revenue-Bef]]-(Table3[[#This Row],[Revenue-Bef]]*Table3[[#This Row],[Discount]]),0)</f>
        <v>22</v>
      </c>
      <c r="L589">
        <f ca="1">Table3[[#This Row],[Revenue-Bef]]-Table3[[#This Row],[Revenue-Aft]]</f>
        <v>266</v>
      </c>
    </row>
    <row r="590" spans="1:12" x14ac:dyDescent="0.3">
      <c r="A590" t="s">
        <v>717</v>
      </c>
      <c r="B590" t="s">
        <v>155</v>
      </c>
      <c r="C590" s="1">
        <v>44787</v>
      </c>
      <c r="D590" t="s">
        <v>164</v>
      </c>
      <c r="E590" t="s">
        <v>171</v>
      </c>
      <c r="F590">
        <v>65</v>
      </c>
      <c r="G590" t="s">
        <v>104</v>
      </c>
      <c r="H590" s="2">
        <v>9</v>
      </c>
      <c r="I590" s="3">
        <f t="shared" ca="1" si="1"/>
        <v>0.47237017866900111</v>
      </c>
      <c r="J590">
        <f>Table3[[#This Row],[Price of One Product]]*Table3[[#This Row],[No of Products in one Sale]]</f>
        <v>585</v>
      </c>
      <c r="K590">
        <f ca="1">ROUND(Table3[[#This Row],[Revenue-Bef]]-(Table3[[#This Row],[Revenue-Bef]]*Table3[[#This Row],[Discount]]),0)</f>
        <v>309</v>
      </c>
      <c r="L590">
        <f ca="1">Table3[[#This Row],[Revenue-Bef]]-Table3[[#This Row],[Revenue-Aft]]</f>
        <v>276</v>
      </c>
    </row>
    <row r="591" spans="1:12" x14ac:dyDescent="0.3">
      <c r="A591" t="s">
        <v>718</v>
      </c>
      <c r="B591" t="s">
        <v>156</v>
      </c>
      <c r="C591" s="1">
        <v>44757</v>
      </c>
      <c r="D591" t="s">
        <v>165</v>
      </c>
      <c r="E591" t="s">
        <v>171</v>
      </c>
      <c r="F591">
        <v>250</v>
      </c>
      <c r="G591" t="s">
        <v>105</v>
      </c>
      <c r="H591" s="2">
        <v>1</v>
      </c>
      <c r="I591" s="3">
        <f t="shared" ca="1" si="1"/>
        <v>0.49895495878298701</v>
      </c>
      <c r="J591">
        <f>Table3[[#This Row],[Price of One Product]]*Table3[[#This Row],[No of Products in one Sale]]</f>
        <v>250</v>
      </c>
      <c r="K591">
        <f ca="1">ROUND(Table3[[#This Row],[Revenue-Bef]]-(Table3[[#This Row],[Revenue-Bef]]*Table3[[#This Row],[Discount]]),0)</f>
        <v>125</v>
      </c>
      <c r="L591">
        <f ca="1">Table3[[#This Row],[Revenue-Bef]]-Table3[[#This Row],[Revenue-Aft]]</f>
        <v>125</v>
      </c>
    </row>
    <row r="592" spans="1:12" x14ac:dyDescent="0.3">
      <c r="A592" t="s">
        <v>719</v>
      </c>
      <c r="B592" t="s">
        <v>157</v>
      </c>
      <c r="C592" s="1">
        <v>44761</v>
      </c>
      <c r="D592" t="s">
        <v>166</v>
      </c>
      <c r="E592" t="s">
        <v>171</v>
      </c>
      <c r="F592">
        <v>130</v>
      </c>
      <c r="G592" t="s">
        <v>103</v>
      </c>
      <c r="H592" s="2">
        <v>3</v>
      </c>
      <c r="I592" s="3">
        <f t="shared" ca="1" si="1"/>
        <v>0.41279521744719438</v>
      </c>
      <c r="J592">
        <f>Table3[[#This Row],[Price of One Product]]*Table3[[#This Row],[No of Products in one Sale]]</f>
        <v>390</v>
      </c>
      <c r="K592">
        <f ca="1">ROUND(Table3[[#This Row],[Revenue-Bef]]-(Table3[[#This Row],[Revenue-Bef]]*Table3[[#This Row],[Discount]]),0)</f>
        <v>229</v>
      </c>
      <c r="L592">
        <f ca="1">Table3[[#This Row],[Revenue-Bef]]-Table3[[#This Row],[Revenue-Aft]]</f>
        <v>161</v>
      </c>
    </row>
    <row r="593" spans="1:12" x14ac:dyDescent="0.3">
      <c r="A593" t="s">
        <v>720</v>
      </c>
      <c r="B593" t="s">
        <v>154</v>
      </c>
      <c r="C593" s="1">
        <v>44788</v>
      </c>
      <c r="D593" t="s">
        <v>163</v>
      </c>
      <c r="E593" t="s">
        <v>170</v>
      </c>
      <c r="F593">
        <v>72</v>
      </c>
      <c r="G593" t="s">
        <v>103</v>
      </c>
      <c r="H593" s="2">
        <v>6</v>
      </c>
      <c r="I593" s="3">
        <f t="shared" ca="1" si="1"/>
        <v>0.81161500862925873</v>
      </c>
      <c r="J593">
        <f>Table3[[#This Row],[Price of One Product]]*Table3[[#This Row],[No of Products in one Sale]]</f>
        <v>432</v>
      </c>
      <c r="K593">
        <f ca="1">ROUND(Table3[[#This Row],[Revenue-Bef]]-(Table3[[#This Row],[Revenue-Bef]]*Table3[[#This Row],[Discount]]),0)</f>
        <v>81</v>
      </c>
      <c r="L593">
        <f ca="1">Table3[[#This Row],[Revenue-Bef]]-Table3[[#This Row],[Revenue-Aft]]</f>
        <v>351</v>
      </c>
    </row>
    <row r="594" spans="1:12" x14ac:dyDescent="0.3">
      <c r="A594" t="s">
        <v>721</v>
      </c>
      <c r="B594" t="s">
        <v>155</v>
      </c>
      <c r="C594" s="1">
        <v>44788</v>
      </c>
      <c r="D594" t="s">
        <v>164</v>
      </c>
      <c r="E594" t="s">
        <v>171</v>
      </c>
      <c r="F594">
        <v>65</v>
      </c>
      <c r="G594" t="s">
        <v>104</v>
      </c>
      <c r="H594" s="2">
        <v>13</v>
      </c>
      <c r="I594" s="3">
        <f t="shared" ca="1" si="1"/>
        <v>0.44924436243030819</v>
      </c>
      <c r="J594">
        <f>Table3[[#This Row],[Price of One Product]]*Table3[[#This Row],[No of Products in one Sale]]</f>
        <v>845</v>
      </c>
      <c r="K594">
        <f ca="1">ROUND(Table3[[#This Row],[Revenue-Bef]]-(Table3[[#This Row],[Revenue-Bef]]*Table3[[#This Row],[Discount]]),0)</f>
        <v>465</v>
      </c>
      <c r="L594">
        <f ca="1">Table3[[#This Row],[Revenue-Bef]]-Table3[[#This Row],[Revenue-Aft]]</f>
        <v>380</v>
      </c>
    </row>
    <row r="595" spans="1:12" x14ac:dyDescent="0.3">
      <c r="A595" t="s">
        <v>722</v>
      </c>
      <c r="B595" t="s">
        <v>156</v>
      </c>
      <c r="C595" s="1">
        <v>44758</v>
      </c>
      <c r="D595" t="s">
        <v>165</v>
      </c>
      <c r="E595" t="s">
        <v>170</v>
      </c>
      <c r="F595">
        <v>250</v>
      </c>
      <c r="G595" t="s">
        <v>105</v>
      </c>
      <c r="H595" s="2">
        <v>1</v>
      </c>
      <c r="I595" s="3">
        <f t="shared" ca="1" si="1"/>
        <v>0.40438931090315189</v>
      </c>
      <c r="J595">
        <f>Table3[[#This Row],[Price of One Product]]*Table3[[#This Row],[No of Products in one Sale]]</f>
        <v>250</v>
      </c>
      <c r="K595">
        <f ca="1">ROUND(Table3[[#This Row],[Revenue-Bef]]-(Table3[[#This Row],[Revenue-Bef]]*Table3[[#This Row],[Discount]]),0)</f>
        <v>149</v>
      </c>
      <c r="L595">
        <f ca="1">Table3[[#This Row],[Revenue-Bef]]-Table3[[#This Row],[Revenue-Aft]]</f>
        <v>101</v>
      </c>
    </row>
    <row r="596" spans="1:12" x14ac:dyDescent="0.3">
      <c r="A596" t="s">
        <v>723</v>
      </c>
      <c r="B596" t="s">
        <v>157</v>
      </c>
      <c r="C596" s="1">
        <v>44795</v>
      </c>
      <c r="D596" t="s">
        <v>166</v>
      </c>
      <c r="E596" t="s">
        <v>171</v>
      </c>
      <c r="F596">
        <v>130</v>
      </c>
      <c r="G596" t="s">
        <v>103</v>
      </c>
      <c r="H596" s="2">
        <v>3</v>
      </c>
      <c r="I596" s="3">
        <f t="shared" ca="1" si="1"/>
        <v>0.65179294495869222</v>
      </c>
      <c r="J596">
        <f>Table3[[#This Row],[Price of One Product]]*Table3[[#This Row],[No of Products in one Sale]]</f>
        <v>390</v>
      </c>
      <c r="K596">
        <f ca="1">ROUND(Table3[[#This Row],[Revenue-Bef]]-(Table3[[#This Row],[Revenue-Bef]]*Table3[[#This Row],[Discount]]),0)</f>
        <v>136</v>
      </c>
      <c r="L596">
        <f ca="1">Table3[[#This Row],[Revenue-Bef]]-Table3[[#This Row],[Revenue-Aft]]</f>
        <v>254</v>
      </c>
    </row>
    <row r="597" spans="1:12" x14ac:dyDescent="0.3">
      <c r="A597" t="s">
        <v>724</v>
      </c>
      <c r="B597" t="s">
        <v>154</v>
      </c>
      <c r="C597" s="1">
        <v>44791</v>
      </c>
      <c r="D597" t="s">
        <v>163</v>
      </c>
      <c r="E597" t="s">
        <v>170</v>
      </c>
      <c r="F597">
        <v>72</v>
      </c>
      <c r="G597" t="s">
        <v>104</v>
      </c>
      <c r="H597" s="2">
        <v>6</v>
      </c>
      <c r="I597" s="3">
        <f t="shared" ca="1" si="1"/>
        <v>5.6562896893590175E-2</v>
      </c>
      <c r="J597">
        <f>Table3[[#This Row],[Price of One Product]]*Table3[[#This Row],[No of Products in one Sale]]</f>
        <v>432</v>
      </c>
      <c r="K597">
        <f ca="1">ROUND(Table3[[#This Row],[Revenue-Bef]]-(Table3[[#This Row],[Revenue-Bef]]*Table3[[#This Row],[Discount]]),0)</f>
        <v>408</v>
      </c>
      <c r="L597">
        <f ca="1">Table3[[#This Row],[Revenue-Bef]]-Table3[[#This Row],[Revenue-Aft]]</f>
        <v>24</v>
      </c>
    </row>
    <row r="598" spans="1:12" x14ac:dyDescent="0.3">
      <c r="A598" t="s">
        <v>725</v>
      </c>
      <c r="B598" t="s">
        <v>155</v>
      </c>
      <c r="C598" s="1">
        <v>44791</v>
      </c>
      <c r="D598" t="s">
        <v>164</v>
      </c>
      <c r="E598" t="s">
        <v>171</v>
      </c>
      <c r="F598">
        <v>65</v>
      </c>
      <c r="G598" t="s">
        <v>105</v>
      </c>
      <c r="H598" s="2">
        <v>12</v>
      </c>
      <c r="I598" s="3">
        <f t="shared" ca="1" si="1"/>
        <v>0.84990187644177428</v>
      </c>
      <c r="J598">
        <f>Table3[[#This Row],[Price of One Product]]*Table3[[#This Row],[No of Products in one Sale]]</f>
        <v>780</v>
      </c>
      <c r="K598">
        <f ca="1">ROUND(Table3[[#This Row],[Revenue-Bef]]-(Table3[[#This Row],[Revenue-Bef]]*Table3[[#This Row],[Discount]]),0)</f>
        <v>117</v>
      </c>
      <c r="L598">
        <f ca="1">Table3[[#This Row],[Revenue-Bef]]-Table3[[#This Row],[Revenue-Aft]]</f>
        <v>663</v>
      </c>
    </row>
    <row r="599" spans="1:12" x14ac:dyDescent="0.3">
      <c r="A599" t="s">
        <v>726</v>
      </c>
      <c r="B599" t="s">
        <v>156</v>
      </c>
      <c r="C599" s="1">
        <v>44794</v>
      </c>
      <c r="D599" t="s">
        <v>165</v>
      </c>
      <c r="E599" t="s">
        <v>170</v>
      </c>
      <c r="F599">
        <v>250</v>
      </c>
      <c r="G599" t="s">
        <v>103</v>
      </c>
      <c r="H599" s="2">
        <v>3</v>
      </c>
      <c r="I599" s="3">
        <f t="shared" ca="1" si="1"/>
        <v>0.65049375149818633</v>
      </c>
      <c r="J599">
        <f>Table3[[#This Row],[Price of One Product]]*Table3[[#This Row],[No of Products in one Sale]]</f>
        <v>750</v>
      </c>
      <c r="K599">
        <f ca="1">ROUND(Table3[[#This Row],[Revenue-Bef]]-(Table3[[#This Row],[Revenue-Bef]]*Table3[[#This Row],[Discount]]),0)</f>
        <v>262</v>
      </c>
      <c r="L599">
        <f ca="1">Table3[[#This Row],[Revenue-Bef]]-Table3[[#This Row],[Revenue-Aft]]</f>
        <v>488</v>
      </c>
    </row>
    <row r="600" spans="1:12" x14ac:dyDescent="0.3">
      <c r="A600" t="s">
        <v>727</v>
      </c>
      <c r="B600" t="s">
        <v>157</v>
      </c>
      <c r="C600" s="1">
        <v>44756</v>
      </c>
      <c r="D600" t="s">
        <v>166</v>
      </c>
      <c r="E600" t="s">
        <v>171</v>
      </c>
      <c r="F600">
        <v>130</v>
      </c>
      <c r="G600" t="s">
        <v>104</v>
      </c>
      <c r="H600" s="2">
        <v>4</v>
      </c>
      <c r="I600" s="3">
        <f t="shared" ca="1" si="1"/>
        <v>0.99581162074091822</v>
      </c>
      <c r="J600">
        <f>Table3[[#This Row],[Price of One Product]]*Table3[[#This Row],[No of Products in one Sale]]</f>
        <v>520</v>
      </c>
      <c r="K600">
        <f ca="1">ROUND(Table3[[#This Row],[Revenue-Bef]]-(Table3[[#This Row],[Revenue-Bef]]*Table3[[#This Row],[Discount]]),0)</f>
        <v>2</v>
      </c>
      <c r="L600">
        <f ca="1">Table3[[#This Row],[Revenue-Bef]]-Table3[[#This Row],[Revenue-Aft]]</f>
        <v>518</v>
      </c>
    </row>
    <row r="601" spans="1:12" x14ac:dyDescent="0.3">
      <c r="A601" t="s">
        <v>728</v>
      </c>
      <c r="B601" t="s">
        <v>158</v>
      </c>
      <c r="C601" s="1">
        <v>44789</v>
      </c>
      <c r="D601" t="s">
        <v>167</v>
      </c>
      <c r="E601" t="s">
        <v>170</v>
      </c>
      <c r="F601">
        <v>60</v>
      </c>
      <c r="G601" t="s">
        <v>105</v>
      </c>
      <c r="H601" s="2">
        <v>11</v>
      </c>
      <c r="I601" s="3">
        <f t="shared" ca="1" si="1"/>
        <v>0.71279331059330586</v>
      </c>
      <c r="J601">
        <f>Table3[[#This Row],[Price of One Product]]*Table3[[#This Row],[No of Products in one Sale]]</f>
        <v>660</v>
      </c>
      <c r="K601">
        <f ca="1">ROUND(Table3[[#This Row],[Revenue-Bef]]-(Table3[[#This Row],[Revenue-Bef]]*Table3[[#This Row],[Discount]]),0)</f>
        <v>190</v>
      </c>
      <c r="L601">
        <f ca="1">Table3[[#This Row],[Revenue-Bef]]-Table3[[#This Row],[Revenue-Aft]]</f>
        <v>470</v>
      </c>
    </row>
    <row r="602" spans="1:12" x14ac:dyDescent="0.3">
      <c r="A602" t="s">
        <v>729</v>
      </c>
      <c r="B602" t="s">
        <v>154</v>
      </c>
      <c r="C602" s="1">
        <v>44810</v>
      </c>
      <c r="D602" t="s">
        <v>163</v>
      </c>
      <c r="E602" t="s">
        <v>171</v>
      </c>
      <c r="F602">
        <v>72</v>
      </c>
      <c r="G602" t="s">
        <v>103</v>
      </c>
      <c r="H602" s="2">
        <v>3</v>
      </c>
      <c r="I602" s="3">
        <f t="shared" ca="1" si="1"/>
        <v>2.9254657225013969E-2</v>
      </c>
      <c r="J602">
        <f>Table3[[#This Row],[Price of One Product]]*Table3[[#This Row],[No of Products in one Sale]]</f>
        <v>216</v>
      </c>
      <c r="K602">
        <f ca="1">ROUND(Table3[[#This Row],[Revenue-Bef]]-(Table3[[#This Row],[Revenue-Bef]]*Table3[[#This Row],[Discount]]),0)</f>
        <v>210</v>
      </c>
      <c r="L602">
        <f ca="1">Table3[[#This Row],[Revenue-Bef]]-Table3[[#This Row],[Revenue-Aft]]</f>
        <v>6</v>
      </c>
    </row>
    <row r="603" spans="1:12" x14ac:dyDescent="0.3">
      <c r="A603" t="s">
        <v>730</v>
      </c>
      <c r="B603" t="s">
        <v>155</v>
      </c>
      <c r="C603" s="1">
        <v>44798</v>
      </c>
      <c r="D603" t="s">
        <v>164</v>
      </c>
      <c r="E603" t="s">
        <v>170</v>
      </c>
      <c r="F603">
        <v>65</v>
      </c>
      <c r="G603" t="s">
        <v>104</v>
      </c>
      <c r="H603" s="2">
        <v>8</v>
      </c>
      <c r="I603" s="3">
        <f t="shared" ca="1" si="1"/>
        <v>0.87997903070393102</v>
      </c>
      <c r="J603">
        <f>Table3[[#This Row],[Price of One Product]]*Table3[[#This Row],[No of Products in one Sale]]</f>
        <v>520</v>
      </c>
      <c r="K603">
        <f ca="1">ROUND(Table3[[#This Row],[Revenue-Bef]]-(Table3[[#This Row],[Revenue-Bef]]*Table3[[#This Row],[Discount]]),0)</f>
        <v>62</v>
      </c>
      <c r="L603">
        <f ca="1">Table3[[#This Row],[Revenue-Bef]]-Table3[[#This Row],[Revenue-Aft]]</f>
        <v>458</v>
      </c>
    </row>
    <row r="604" spans="1:12" x14ac:dyDescent="0.3">
      <c r="A604" t="s">
        <v>731</v>
      </c>
      <c r="B604" t="s">
        <v>156</v>
      </c>
      <c r="C604" s="1">
        <v>44791</v>
      </c>
      <c r="D604" t="s">
        <v>165</v>
      </c>
      <c r="E604" t="s">
        <v>171</v>
      </c>
      <c r="F604">
        <v>250</v>
      </c>
      <c r="G604" t="s">
        <v>105</v>
      </c>
      <c r="H604" s="2">
        <v>3</v>
      </c>
      <c r="I604" s="3">
        <f t="shared" ca="1" si="1"/>
        <v>0.60946523069612091</v>
      </c>
      <c r="J604">
        <f>Table3[[#This Row],[Price of One Product]]*Table3[[#This Row],[No of Products in one Sale]]</f>
        <v>750</v>
      </c>
      <c r="K604">
        <f ca="1">ROUND(Table3[[#This Row],[Revenue-Bef]]-(Table3[[#This Row],[Revenue-Bef]]*Table3[[#This Row],[Discount]]),0)</f>
        <v>293</v>
      </c>
      <c r="L604">
        <f ca="1">Table3[[#This Row],[Revenue-Bef]]-Table3[[#This Row],[Revenue-Aft]]</f>
        <v>457</v>
      </c>
    </row>
    <row r="605" spans="1:12" x14ac:dyDescent="0.3">
      <c r="A605" t="s">
        <v>732</v>
      </c>
      <c r="B605" t="s">
        <v>157</v>
      </c>
      <c r="C605" s="1">
        <v>44796</v>
      </c>
      <c r="D605" t="s">
        <v>166</v>
      </c>
      <c r="E605" t="s">
        <v>170</v>
      </c>
      <c r="F605">
        <v>130</v>
      </c>
      <c r="G605" t="s">
        <v>103</v>
      </c>
      <c r="H605" s="2">
        <v>2</v>
      </c>
      <c r="I605" s="3">
        <f t="shared" ca="1" si="1"/>
        <v>1.6244288030590082E-2</v>
      </c>
      <c r="J605">
        <f>Table3[[#This Row],[Price of One Product]]*Table3[[#This Row],[No of Products in one Sale]]</f>
        <v>260</v>
      </c>
      <c r="K605">
        <f ca="1">ROUND(Table3[[#This Row],[Revenue-Bef]]-(Table3[[#This Row],[Revenue-Bef]]*Table3[[#This Row],[Discount]]),0)</f>
        <v>256</v>
      </c>
      <c r="L605">
        <f ca="1">Table3[[#This Row],[Revenue-Bef]]-Table3[[#This Row],[Revenue-Aft]]</f>
        <v>4</v>
      </c>
    </row>
    <row r="606" spans="1:12" x14ac:dyDescent="0.3">
      <c r="A606" t="s">
        <v>733</v>
      </c>
      <c r="B606" t="s">
        <v>154</v>
      </c>
      <c r="C606" s="1">
        <v>44810</v>
      </c>
      <c r="D606" t="s">
        <v>163</v>
      </c>
      <c r="E606" t="s">
        <v>171</v>
      </c>
      <c r="F606">
        <v>72</v>
      </c>
      <c r="G606" t="s">
        <v>104</v>
      </c>
      <c r="H606" s="2">
        <v>12</v>
      </c>
      <c r="I606" s="3">
        <f t="shared" ca="1" si="1"/>
        <v>0.71733663859243613</v>
      </c>
      <c r="J606">
        <f>Table3[[#This Row],[Price of One Product]]*Table3[[#This Row],[No of Products in one Sale]]</f>
        <v>864</v>
      </c>
      <c r="K606">
        <f ca="1">ROUND(Table3[[#This Row],[Revenue-Bef]]-(Table3[[#This Row],[Revenue-Bef]]*Table3[[#This Row],[Discount]]),0)</f>
        <v>244</v>
      </c>
      <c r="L606">
        <f ca="1">Table3[[#This Row],[Revenue-Bef]]-Table3[[#This Row],[Revenue-Aft]]</f>
        <v>620</v>
      </c>
    </row>
    <row r="607" spans="1:12" x14ac:dyDescent="0.3">
      <c r="A607" t="s">
        <v>734</v>
      </c>
      <c r="B607" t="s">
        <v>155</v>
      </c>
      <c r="C607" s="1">
        <v>44791</v>
      </c>
      <c r="D607" t="s">
        <v>164</v>
      </c>
      <c r="E607" t="s">
        <v>170</v>
      </c>
      <c r="F607">
        <v>65</v>
      </c>
      <c r="G607" t="s">
        <v>105</v>
      </c>
      <c r="H607" s="2">
        <v>13</v>
      </c>
      <c r="I607" s="3">
        <f t="shared" ca="1" si="1"/>
        <v>0.48850467463476455</v>
      </c>
      <c r="J607">
        <f>Table3[[#This Row],[Price of One Product]]*Table3[[#This Row],[No of Products in one Sale]]</f>
        <v>845</v>
      </c>
      <c r="K607">
        <f ca="1">ROUND(Table3[[#This Row],[Revenue-Bef]]-(Table3[[#This Row],[Revenue-Bef]]*Table3[[#This Row],[Discount]]),0)</f>
        <v>432</v>
      </c>
      <c r="L607">
        <f ca="1">Table3[[#This Row],[Revenue-Bef]]-Table3[[#This Row],[Revenue-Aft]]</f>
        <v>413</v>
      </c>
    </row>
    <row r="608" spans="1:12" x14ac:dyDescent="0.3">
      <c r="A608" t="s">
        <v>735</v>
      </c>
      <c r="B608" t="s">
        <v>156</v>
      </c>
      <c r="C608" s="1">
        <v>44797</v>
      </c>
      <c r="D608" t="s">
        <v>165</v>
      </c>
      <c r="E608" t="s">
        <v>171</v>
      </c>
      <c r="F608">
        <v>250</v>
      </c>
      <c r="G608" t="s">
        <v>103</v>
      </c>
      <c r="H608" s="2">
        <v>2</v>
      </c>
      <c r="I608" s="3">
        <f t="shared" ca="1" si="1"/>
        <v>0.58755495114569778</v>
      </c>
      <c r="J608">
        <f>Table3[[#This Row],[Price of One Product]]*Table3[[#This Row],[No of Products in one Sale]]</f>
        <v>500</v>
      </c>
      <c r="K608">
        <f ca="1">ROUND(Table3[[#This Row],[Revenue-Bef]]-(Table3[[#This Row],[Revenue-Bef]]*Table3[[#This Row],[Discount]]),0)</f>
        <v>206</v>
      </c>
      <c r="L608">
        <f ca="1">Table3[[#This Row],[Revenue-Bef]]-Table3[[#This Row],[Revenue-Aft]]</f>
        <v>294</v>
      </c>
    </row>
    <row r="609" spans="1:12" x14ac:dyDescent="0.3">
      <c r="A609" t="s">
        <v>736</v>
      </c>
      <c r="B609" t="s">
        <v>157</v>
      </c>
      <c r="C609" s="1">
        <v>44777</v>
      </c>
      <c r="D609" t="s">
        <v>166</v>
      </c>
      <c r="E609" t="s">
        <v>170</v>
      </c>
      <c r="F609">
        <v>130</v>
      </c>
      <c r="G609" t="s">
        <v>104</v>
      </c>
      <c r="H609" s="2">
        <v>4</v>
      </c>
      <c r="I609" s="3">
        <f t="shared" ca="1" si="1"/>
        <v>0.96570211615837487</v>
      </c>
      <c r="J609">
        <f>Table3[[#This Row],[Price of One Product]]*Table3[[#This Row],[No of Products in one Sale]]</f>
        <v>520</v>
      </c>
      <c r="K609">
        <f ca="1">ROUND(Table3[[#This Row],[Revenue-Bef]]-(Table3[[#This Row],[Revenue-Bef]]*Table3[[#This Row],[Discount]]),0)</f>
        <v>18</v>
      </c>
      <c r="L609">
        <f ca="1">Table3[[#This Row],[Revenue-Bef]]-Table3[[#This Row],[Revenue-Aft]]</f>
        <v>502</v>
      </c>
    </row>
    <row r="610" spans="1:12" x14ac:dyDescent="0.3">
      <c r="A610" t="s">
        <v>737</v>
      </c>
      <c r="B610" t="s">
        <v>158</v>
      </c>
      <c r="C610" s="1">
        <v>44802</v>
      </c>
      <c r="D610" t="s">
        <v>167</v>
      </c>
      <c r="E610" t="s">
        <v>170</v>
      </c>
      <c r="F610">
        <v>60</v>
      </c>
      <c r="G610" t="s">
        <v>105</v>
      </c>
      <c r="H610" s="2">
        <v>4</v>
      </c>
      <c r="I610" s="3">
        <f t="shared" ca="1" si="1"/>
        <v>0.75372668175494761</v>
      </c>
      <c r="J610">
        <f>Table3[[#This Row],[Price of One Product]]*Table3[[#This Row],[No of Products in one Sale]]</f>
        <v>240</v>
      </c>
      <c r="K610">
        <f ca="1">ROUND(Table3[[#This Row],[Revenue-Bef]]-(Table3[[#This Row],[Revenue-Bef]]*Table3[[#This Row],[Discount]]),0)</f>
        <v>59</v>
      </c>
      <c r="L610">
        <f ca="1">Table3[[#This Row],[Revenue-Bef]]-Table3[[#This Row],[Revenue-Aft]]</f>
        <v>181</v>
      </c>
    </row>
    <row r="611" spans="1:12" x14ac:dyDescent="0.3">
      <c r="A611" t="s">
        <v>738</v>
      </c>
      <c r="B611" t="s">
        <v>159</v>
      </c>
      <c r="C611" s="1">
        <v>44758</v>
      </c>
      <c r="D611" t="s">
        <v>168</v>
      </c>
      <c r="E611" t="s">
        <v>171</v>
      </c>
      <c r="F611">
        <v>95</v>
      </c>
      <c r="G611" t="s">
        <v>103</v>
      </c>
      <c r="H611" s="2">
        <v>8</v>
      </c>
      <c r="I611" s="3">
        <f t="shared" ca="1" si="1"/>
        <v>0.61141513921936907</v>
      </c>
      <c r="J611">
        <f>Table3[[#This Row],[Price of One Product]]*Table3[[#This Row],[No of Products in one Sale]]</f>
        <v>760</v>
      </c>
      <c r="K611">
        <f ca="1">ROUND(Table3[[#This Row],[Revenue-Bef]]-(Table3[[#This Row],[Revenue-Bef]]*Table3[[#This Row],[Discount]]),0)</f>
        <v>295</v>
      </c>
      <c r="L611">
        <f ca="1">Table3[[#This Row],[Revenue-Bef]]-Table3[[#This Row],[Revenue-Aft]]</f>
        <v>465</v>
      </c>
    </row>
    <row r="612" spans="1:12" x14ac:dyDescent="0.3">
      <c r="A612" t="s">
        <v>739</v>
      </c>
      <c r="B612" t="s">
        <v>154</v>
      </c>
      <c r="C612" s="1">
        <v>44768</v>
      </c>
      <c r="D612" t="s">
        <v>163</v>
      </c>
      <c r="E612" t="s">
        <v>171</v>
      </c>
      <c r="F612">
        <v>72</v>
      </c>
      <c r="G612" t="s">
        <v>104</v>
      </c>
      <c r="H612" s="2">
        <v>10</v>
      </c>
      <c r="I612" s="3">
        <f t="shared" ca="1" si="1"/>
        <v>0.77503790561289099</v>
      </c>
      <c r="J612">
        <f>Table3[[#This Row],[Price of One Product]]*Table3[[#This Row],[No of Products in one Sale]]</f>
        <v>720</v>
      </c>
      <c r="K612">
        <f ca="1">ROUND(Table3[[#This Row],[Revenue-Bef]]-(Table3[[#This Row],[Revenue-Bef]]*Table3[[#This Row],[Discount]]),0)</f>
        <v>162</v>
      </c>
      <c r="L612">
        <f ca="1">Table3[[#This Row],[Revenue-Bef]]-Table3[[#This Row],[Revenue-Aft]]</f>
        <v>558</v>
      </c>
    </row>
    <row r="613" spans="1:12" x14ac:dyDescent="0.3">
      <c r="A613" t="s">
        <v>740</v>
      </c>
      <c r="B613" t="s">
        <v>155</v>
      </c>
      <c r="C613" s="1">
        <v>44756</v>
      </c>
      <c r="D613" t="s">
        <v>164</v>
      </c>
      <c r="E613" t="s">
        <v>171</v>
      </c>
      <c r="F613">
        <v>65</v>
      </c>
      <c r="G613" t="s">
        <v>105</v>
      </c>
      <c r="H613" s="2">
        <v>7</v>
      </c>
      <c r="I613" s="3">
        <f t="shared" ca="1" si="1"/>
        <v>0.61745208907049198</v>
      </c>
      <c r="J613">
        <f>Table3[[#This Row],[Price of One Product]]*Table3[[#This Row],[No of Products in one Sale]]</f>
        <v>455</v>
      </c>
      <c r="K613">
        <f ca="1">ROUND(Table3[[#This Row],[Revenue-Bef]]-(Table3[[#This Row],[Revenue-Bef]]*Table3[[#This Row],[Discount]]),0)</f>
        <v>174</v>
      </c>
      <c r="L613">
        <f ca="1">Table3[[#This Row],[Revenue-Bef]]-Table3[[#This Row],[Revenue-Aft]]</f>
        <v>281</v>
      </c>
    </row>
    <row r="614" spans="1:12" x14ac:dyDescent="0.3">
      <c r="A614" t="s">
        <v>741</v>
      </c>
      <c r="B614" t="s">
        <v>156</v>
      </c>
      <c r="C614" s="1">
        <v>44809</v>
      </c>
      <c r="D614" t="s">
        <v>165</v>
      </c>
      <c r="E614" t="s">
        <v>170</v>
      </c>
      <c r="F614">
        <v>250</v>
      </c>
      <c r="G614" t="s">
        <v>103</v>
      </c>
      <c r="H614" s="2">
        <v>3</v>
      </c>
      <c r="I614" s="3">
        <f t="shared" ca="1" si="1"/>
        <v>0.7744321280483516</v>
      </c>
      <c r="J614">
        <f>Table3[[#This Row],[Price of One Product]]*Table3[[#This Row],[No of Products in one Sale]]</f>
        <v>750</v>
      </c>
      <c r="K614">
        <f ca="1">ROUND(Table3[[#This Row],[Revenue-Bef]]-(Table3[[#This Row],[Revenue-Bef]]*Table3[[#This Row],[Discount]]),0)</f>
        <v>169</v>
      </c>
      <c r="L614">
        <f ca="1">Table3[[#This Row],[Revenue-Bef]]-Table3[[#This Row],[Revenue-Aft]]</f>
        <v>581</v>
      </c>
    </row>
    <row r="615" spans="1:12" x14ac:dyDescent="0.3">
      <c r="A615" t="s">
        <v>742</v>
      </c>
      <c r="B615" t="s">
        <v>157</v>
      </c>
      <c r="C615" s="1">
        <v>44801</v>
      </c>
      <c r="D615" t="s">
        <v>166</v>
      </c>
      <c r="E615" t="s">
        <v>170</v>
      </c>
      <c r="F615">
        <v>130</v>
      </c>
      <c r="G615" t="s">
        <v>104</v>
      </c>
      <c r="H615" s="2">
        <v>6</v>
      </c>
      <c r="I615" s="3">
        <f t="shared" ca="1" si="1"/>
        <v>0.92111006400129691</v>
      </c>
      <c r="J615">
        <f>Table3[[#This Row],[Price of One Product]]*Table3[[#This Row],[No of Products in one Sale]]</f>
        <v>780</v>
      </c>
      <c r="K615">
        <f ca="1">ROUND(Table3[[#This Row],[Revenue-Bef]]-(Table3[[#This Row],[Revenue-Bef]]*Table3[[#This Row],[Discount]]),0)</f>
        <v>62</v>
      </c>
      <c r="L615">
        <f ca="1">Table3[[#This Row],[Revenue-Bef]]-Table3[[#This Row],[Revenue-Aft]]</f>
        <v>718</v>
      </c>
    </row>
    <row r="616" spans="1:12" x14ac:dyDescent="0.3">
      <c r="A616" t="s">
        <v>743</v>
      </c>
      <c r="B616" t="s">
        <v>154</v>
      </c>
      <c r="C616" s="1">
        <v>44794</v>
      </c>
      <c r="D616" t="s">
        <v>163</v>
      </c>
      <c r="E616" t="s">
        <v>170</v>
      </c>
      <c r="F616">
        <v>72</v>
      </c>
      <c r="G616" t="s">
        <v>105</v>
      </c>
      <c r="H616" s="2">
        <v>7</v>
      </c>
      <c r="I616" s="3">
        <f t="shared" ca="1" si="1"/>
        <v>0.57203461490342211</v>
      </c>
      <c r="J616">
        <f>Table3[[#This Row],[Price of One Product]]*Table3[[#This Row],[No of Products in one Sale]]</f>
        <v>504</v>
      </c>
      <c r="K616">
        <f ca="1">ROUND(Table3[[#This Row],[Revenue-Bef]]-(Table3[[#This Row],[Revenue-Bef]]*Table3[[#This Row],[Discount]]),0)</f>
        <v>216</v>
      </c>
      <c r="L616">
        <f ca="1">Table3[[#This Row],[Revenue-Bef]]-Table3[[#This Row],[Revenue-Aft]]</f>
        <v>288</v>
      </c>
    </row>
    <row r="617" spans="1:12" x14ac:dyDescent="0.3">
      <c r="A617" t="s">
        <v>744</v>
      </c>
      <c r="B617" t="s">
        <v>155</v>
      </c>
      <c r="C617" s="1">
        <v>44792</v>
      </c>
      <c r="D617" t="s">
        <v>164</v>
      </c>
      <c r="E617" t="s">
        <v>170</v>
      </c>
      <c r="F617">
        <v>65</v>
      </c>
      <c r="G617" t="s">
        <v>103</v>
      </c>
      <c r="H617" s="2">
        <v>3</v>
      </c>
      <c r="I617" s="3">
        <f t="shared" ca="1" si="1"/>
        <v>0.61897919260164724</v>
      </c>
      <c r="J617">
        <f>Table3[[#This Row],[Price of One Product]]*Table3[[#This Row],[No of Products in one Sale]]</f>
        <v>195</v>
      </c>
      <c r="K617">
        <f ca="1">ROUND(Table3[[#This Row],[Revenue-Bef]]-(Table3[[#This Row],[Revenue-Bef]]*Table3[[#This Row],[Discount]]),0)</f>
        <v>74</v>
      </c>
      <c r="L617">
        <f ca="1">Table3[[#This Row],[Revenue-Bef]]-Table3[[#This Row],[Revenue-Aft]]</f>
        <v>121</v>
      </c>
    </row>
    <row r="618" spans="1:12" x14ac:dyDescent="0.3">
      <c r="A618" t="s">
        <v>745</v>
      </c>
      <c r="B618" t="s">
        <v>156</v>
      </c>
      <c r="C618" s="1">
        <v>44770</v>
      </c>
      <c r="D618" t="s">
        <v>165</v>
      </c>
      <c r="E618" t="s">
        <v>170</v>
      </c>
      <c r="F618">
        <v>250</v>
      </c>
      <c r="G618" t="s">
        <v>104</v>
      </c>
      <c r="H618" s="2">
        <v>1</v>
      </c>
      <c r="I618" s="3">
        <f t="shared" ca="1" si="1"/>
        <v>0.57885000969673983</v>
      </c>
      <c r="J618">
        <f>Table3[[#This Row],[Price of One Product]]*Table3[[#This Row],[No of Products in one Sale]]</f>
        <v>250</v>
      </c>
      <c r="K618">
        <f ca="1">ROUND(Table3[[#This Row],[Revenue-Bef]]-(Table3[[#This Row],[Revenue-Bef]]*Table3[[#This Row],[Discount]]),0)</f>
        <v>105</v>
      </c>
      <c r="L618">
        <f ca="1">Table3[[#This Row],[Revenue-Bef]]-Table3[[#This Row],[Revenue-Aft]]</f>
        <v>145</v>
      </c>
    </row>
    <row r="619" spans="1:12" x14ac:dyDescent="0.3">
      <c r="A619" t="s">
        <v>746</v>
      </c>
      <c r="B619" t="s">
        <v>157</v>
      </c>
      <c r="C619" s="1">
        <v>44761</v>
      </c>
      <c r="D619" t="s">
        <v>166</v>
      </c>
      <c r="E619" t="s">
        <v>170</v>
      </c>
      <c r="F619">
        <v>130</v>
      </c>
      <c r="G619" t="s">
        <v>105</v>
      </c>
      <c r="H619" s="2">
        <v>5</v>
      </c>
      <c r="I619" s="3">
        <f t="shared" ca="1" si="1"/>
        <v>0.50156304130638418</v>
      </c>
      <c r="J619">
        <f>Table3[[#This Row],[Price of One Product]]*Table3[[#This Row],[No of Products in one Sale]]</f>
        <v>650</v>
      </c>
      <c r="K619">
        <f ca="1">ROUND(Table3[[#This Row],[Revenue-Bef]]-(Table3[[#This Row],[Revenue-Bef]]*Table3[[#This Row],[Discount]]),0)</f>
        <v>324</v>
      </c>
      <c r="L619">
        <f ca="1">Table3[[#This Row],[Revenue-Bef]]-Table3[[#This Row],[Revenue-Aft]]</f>
        <v>326</v>
      </c>
    </row>
    <row r="620" spans="1:12" x14ac:dyDescent="0.3">
      <c r="A620" t="s">
        <v>747</v>
      </c>
      <c r="B620" t="s">
        <v>158</v>
      </c>
      <c r="C620" s="1">
        <v>44773</v>
      </c>
      <c r="D620" t="s">
        <v>167</v>
      </c>
      <c r="E620" t="s">
        <v>170</v>
      </c>
      <c r="F620">
        <v>60</v>
      </c>
      <c r="G620" t="s">
        <v>103</v>
      </c>
      <c r="H620" s="2">
        <v>7</v>
      </c>
      <c r="I620" s="3">
        <f t="shared" ca="1" si="1"/>
        <v>0.95906274226744748</v>
      </c>
      <c r="J620">
        <f>Table3[[#This Row],[Price of One Product]]*Table3[[#This Row],[No of Products in one Sale]]</f>
        <v>420</v>
      </c>
      <c r="K620">
        <f ca="1">ROUND(Table3[[#This Row],[Revenue-Bef]]-(Table3[[#This Row],[Revenue-Bef]]*Table3[[#This Row],[Discount]]),0)</f>
        <v>17</v>
      </c>
      <c r="L620">
        <f ca="1">Table3[[#This Row],[Revenue-Bef]]-Table3[[#This Row],[Revenue-Aft]]</f>
        <v>403</v>
      </c>
    </row>
    <row r="621" spans="1:12" x14ac:dyDescent="0.3">
      <c r="A621" t="s">
        <v>748</v>
      </c>
      <c r="B621" t="s">
        <v>154</v>
      </c>
      <c r="C621" s="1">
        <v>44766</v>
      </c>
      <c r="D621" t="s">
        <v>163</v>
      </c>
      <c r="E621" t="s">
        <v>170</v>
      </c>
      <c r="F621">
        <v>72</v>
      </c>
      <c r="G621" t="s">
        <v>104</v>
      </c>
      <c r="H621" s="2">
        <v>7</v>
      </c>
      <c r="I621" s="3">
        <f t="shared" ca="1" si="1"/>
        <v>0.92130349408813028</v>
      </c>
      <c r="J621">
        <f>Table3[[#This Row],[Price of One Product]]*Table3[[#This Row],[No of Products in one Sale]]</f>
        <v>504</v>
      </c>
      <c r="K621">
        <f ca="1">ROUND(Table3[[#This Row],[Revenue-Bef]]-(Table3[[#This Row],[Revenue-Bef]]*Table3[[#This Row],[Discount]]),0)</f>
        <v>40</v>
      </c>
      <c r="L621">
        <f ca="1">Table3[[#This Row],[Revenue-Bef]]-Table3[[#This Row],[Revenue-Aft]]</f>
        <v>464</v>
      </c>
    </row>
    <row r="622" spans="1:12" x14ac:dyDescent="0.3">
      <c r="A622" t="s">
        <v>749</v>
      </c>
      <c r="B622" t="s">
        <v>155</v>
      </c>
      <c r="C622" s="1">
        <v>44793</v>
      </c>
      <c r="D622" t="s">
        <v>164</v>
      </c>
      <c r="E622" t="s">
        <v>170</v>
      </c>
      <c r="F622">
        <v>65</v>
      </c>
      <c r="G622" t="s">
        <v>105</v>
      </c>
      <c r="H622" s="2">
        <v>11</v>
      </c>
      <c r="I622" s="3">
        <f t="shared" ca="1" si="1"/>
        <v>0.4634911632138855</v>
      </c>
      <c r="J622">
        <f>Table3[[#This Row],[Price of One Product]]*Table3[[#This Row],[No of Products in one Sale]]</f>
        <v>715</v>
      </c>
      <c r="K622">
        <f ca="1">ROUND(Table3[[#This Row],[Revenue-Bef]]-(Table3[[#This Row],[Revenue-Bef]]*Table3[[#This Row],[Discount]]),0)</f>
        <v>384</v>
      </c>
      <c r="L622">
        <f ca="1">Table3[[#This Row],[Revenue-Bef]]-Table3[[#This Row],[Revenue-Aft]]</f>
        <v>331</v>
      </c>
    </row>
    <row r="623" spans="1:12" x14ac:dyDescent="0.3">
      <c r="A623" t="s">
        <v>750</v>
      </c>
      <c r="B623" t="s">
        <v>156</v>
      </c>
      <c r="C623" s="1">
        <v>44769</v>
      </c>
      <c r="D623" t="s">
        <v>165</v>
      </c>
      <c r="E623" t="s">
        <v>171</v>
      </c>
      <c r="F623">
        <v>250</v>
      </c>
      <c r="G623" t="s">
        <v>103</v>
      </c>
      <c r="H623" s="2">
        <v>1</v>
      </c>
      <c r="I623" s="3">
        <f t="shared" ca="1" si="1"/>
        <v>0.51468905708943746</v>
      </c>
      <c r="J623">
        <f>Table3[[#This Row],[Price of One Product]]*Table3[[#This Row],[No of Products in one Sale]]</f>
        <v>250</v>
      </c>
      <c r="K623">
        <f ca="1">ROUND(Table3[[#This Row],[Revenue-Bef]]-(Table3[[#This Row],[Revenue-Bef]]*Table3[[#This Row],[Discount]]),0)</f>
        <v>121</v>
      </c>
      <c r="L623">
        <f ca="1">Table3[[#This Row],[Revenue-Bef]]-Table3[[#This Row],[Revenue-Aft]]</f>
        <v>129</v>
      </c>
    </row>
    <row r="624" spans="1:12" x14ac:dyDescent="0.3">
      <c r="A624" t="s">
        <v>751</v>
      </c>
      <c r="B624" t="s">
        <v>157</v>
      </c>
      <c r="C624" s="1">
        <v>44758</v>
      </c>
      <c r="D624" t="s">
        <v>166</v>
      </c>
      <c r="E624" t="s">
        <v>170</v>
      </c>
      <c r="F624">
        <v>130</v>
      </c>
      <c r="G624" t="s">
        <v>104</v>
      </c>
      <c r="H624" s="2">
        <v>5</v>
      </c>
      <c r="I624" s="3">
        <f t="shared" ca="1" si="1"/>
        <v>0.29199332081827256</v>
      </c>
      <c r="J624">
        <f>Table3[[#This Row],[Price of One Product]]*Table3[[#This Row],[No of Products in one Sale]]</f>
        <v>650</v>
      </c>
      <c r="K624">
        <f ca="1">ROUND(Table3[[#This Row],[Revenue-Bef]]-(Table3[[#This Row],[Revenue-Bef]]*Table3[[#This Row],[Discount]]),0)</f>
        <v>460</v>
      </c>
      <c r="L624">
        <f ca="1">Table3[[#This Row],[Revenue-Bef]]-Table3[[#This Row],[Revenue-Aft]]</f>
        <v>190</v>
      </c>
    </row>
    <row r="625" spans="1:12" x14ac:dyDescent="0.3">
      <c r="A625" t="s">
        <v>752</v>
      </c>
      <c r="B625" t="s">
        <v>154</v>
      </c>
      <c r="C625" s="1">
        <v>44803</v>
      </c>
      <c r="D625" t="s">
        <v>163</v>
      </c>
      <c r="E625" t="s">
        <v>170</v>
      </c>
      <c r="F625">
        <v>72</v>
      </c>
      <c r="G625" t="s">
        <v>105</v>
      </c>
      <c r="H625" s="2">
        <v>11</v>
      </c>
      <c r="I625" s="3">
        <f t="shared" ca="1" si="1"/>
        <v>0.92445520162427075</v>
      </c>
      <c r="J625">
        <f>Table3[[#This Row],[Price of One Product]]*Table3[[#This Row],[No of Products in one Sale]]</f>
        <v>792</v>
      </c>
      <c r="K625">
        <f ca="1">ROUND(Table3[[#This Row],[Revenue-Bef]]-(Table3[[#This Row],[Revenue-Bef]]*Table3[[#This Row],[Discount]]),0)</f>
        <v>60</v>
      </c>
      <c r="L625">
        <f ca="1">Table3[[#This Row],[Revenue-Bef]]-Table3[[#This Row],[Revenue-Aft]]</f>
        <v>732</v>
      </c>
    </row>
    <row r="626" spans="1:12" x14ac:dyDescent="0.3">
      <c r="A626" t="s">
        <v>753</v>
      </c>
      <c r="B626" t="s">
        <v>155</v>
      </c>
      <c r="C626" s="1">
        <v>44808</v>
      </c>
      <c r="D626" t="s">
        <v>164</v>
      </c>
      <c r="E626" t="s">
        <v>170</v>
      </c>
      <c r="F626">
        <v>65</v>
      </c>
      <c r="G626" t="s">
        <v>103</v>
      </c>
      <c r="H626" s="2">
        <v>7</v>
      </c>
      <c r="I626" s="3">
        <f t="shared" ca="1" si="1"/>
        <v>0.63795762830667158</v>
      </c>
      <c r="J626">
        <f>Table3[[#This Row],[Price of One Product]]*Table3[[#This Row],[No of Products in one Sale]]</f>
        <v>455</v>
      </c>
      <c r="K626">
        <f ca="1">ROUND(Table3[[#This Row],[Revenue-Bef]]-(Table3[[#This Row],[Revenue-Bef]]*Table3[[#This Row],[Discount]]),0)</f>
        <v>165</v>
      </c>
      <c r="L626">
        <f ca="1">Table3[[#This Row],[Revenue-Bef]]-Table3[[#This Row],[Revenue-Aft]]</f>
        <v>290</v>
      </c>
    </row>
    <row r="627" spans="1:12" x14ac:dyDescent="0.3">
      <c r="A627" t="s">
        <v>754</v>
      </c>
      <c r="B627" t="s">
        <v>156</v>
      </c>
      <c r="C627" s="1">
        <v>44784</v>
      </c>
      <c r="D627" t="s">
        <v>165</v>
      </c>
      <c r="E627" t="s">
        <v>170</v>
      </c>
      <c r="F627">
        <v>250</v>
      </c>
      <c r="G627" t="s">
        <v>104</v>
      </c>
      <c r="H627" s="2">
        <v>2</v>
      </c>
      <c r="I627" s="3">
        <f t="shared" ca="1" si="1"/>
        <v>0.34358259045883721</v>
      </c>
      <c r="J627">
        <f>Table3[[#This Row],[Price of One Product]]*Table3[[#This Row],[No of Products in one Sale]]</f>
        <v>500</v>
      </c>
      <c r="K627">
        <f ca="1">ROUND(Table3[[#This Row],[Revenue-Bef]]-(Table3[[#This Row],[Revenue-Bef]]*Table3[[#This Row],[Discount]]),0)</f>
        <v>328</v>
      </c>
      <c r="L627">
        <f ca="1">Table3[[#This Row],[Revenue-Bef]]-Table3[[#This Row],[Revenue-Aft]]</f>
        <v>172</v>
      </c>
    </row>
    <row r="628" spans="1:12" x14ac:dyDescent="0.3">
      <c r="A628" t="s">
        <v>755</v>
      </c>
      <c r="B628" t="s">
        <v>157</v>
      </c>
      <c r="C628" s="1">
        <v>44764</v>
      </c>
      <c r="D628" t="s">
        <v>166</v>
      </c>
      <c r="E628" t="s">
        <v>170</v>
      </c>
      <c r="F628">
        <v>130</v>
      </c>
      <c r="G628" t="s">
        <v>105</v>
      </c>
      <c r="H628" s="2">
        <v>3</v>
      </c>
      <c r="I628" s="3">
        <f t="shared" ca="1" si="1"/>
        <v>0.45808537735345678</v>
      </c>
      <c r="J628">
        <f>Table3[[#This Row],[Price of One Product]]*Table3[[#This Row],[No of Products in one Sale]]</f>
        <v>390</v>
      </c>
      <c r="K628">
        <f ca="1">ROUND(Table3[[#This Row],[Revenue-Bef]]-(Table3[[#This Row],[Revenue-Bef]]*Table3[[#This Row],[Discount]]),0)</f>
        <v>211</v>
      </c>
      <c r="L628">
        <f ca="1">Table3[[#This Row],[Revenue-Bef]]-Table3[[#This Row],[Revenue-Aft]]</f>
        <v>179</v>
      </c>
    </row>
    <row r="629" spans="1:12" x14ac:dyDescent="0.3">
      <c r="A629" t="s">
        <v>756</v>
      </c>
      <c r="B629" t="s">
        <v>158</v>
      </c>
      <c r="C629" s="1">
        <v>44795</v>
      </c>
      <c r="D629" t="s">
        <v>167</v>
      </c>
      <c r="E629" t="s">
        <v>171</v>
      </c>
      <c r="F629">
        <v>60</v>
      </c>
      <c r="G629" t="s">
        <v>103</v>
      </c>
      <c r="H629" s="2">
        <v>4</v>
      </c>
      <c r="I629" s="3">
        <f t="shared" ca="1" si="1"/>
        <v>0.22376121554371531</v>
      </c>
      <c r="J629">
        <f>Table3[[#This Row],[Price of One Product]]*Table3[[#This Row],[No of Products in one Sale]]</f>
        <v>240</v>
      </c>
      <c r="K629">
        <f ca="1">ROUND(Table3[[#This Row],[Revenue-Bef]]-(Table3[[#This Row],[Revenue-Bef]]*Table3[[#This Row],[Discount]]),0)</f>
        <v>186</v>
      </c>
      <c r="L629">
        <f ca="1">Table3[[#This Row],[Revenue-Bef]]-Table3[[#This Row],[Revenue-Aft]]</f>
        <v>54</v>
      </c>
    </row>
    <row r="630" spans="1:12" x14ac:dyDescent="0.3">
      <c r="A630" t="s">
        <v>757</v>
      </c>
      <c r="B630" t="s">
        <v>159</v>
      </c>
      <c r="C630" s="1">
        <v>44799</v>
      </c>
      <c r="D630" t="s">
        <v>168</v>
      </c>
      <c r="E630" t="s">
        <v>170</v>
      </c>
      <c r="F630">
        <v>95</v>
      </c>
      <c r="G630" t="s">
        <v>104</v>
      </c>
      <c r="H630" s="2">
        <v>4</v>
      </c>
      <c r="I630" s="3">
        <f t="shared" ref="I630:I693" ca="1" si="2">RAND()</f>
        <v>0.45433845181276555</v>
      </c>
      <c r="J630">
        <f>Table3[[#This Row],[Price of One Product]]*Table3[[#This Row],[No of Products in one Sale]]</f>
        <v>380</v>
      </c>
      <c r="K630">
        <f ca="1">ROUND(Table3[[#This Row],[Revenue-Bef]]-(Table3[[#This Row],[Revenue-Bef]]*Table3[[#This Row],[Discount]]),0)</f>
        <v>207</v>
      </c>
      <c r="L630">
        <f ca="1">Table3[[#This Row],[Revenue-Bef]]-Table3[[#This Row],[Revenue-Aft]]</f>
        <v>173</v>
      </c>
    </row>
    <row r="631" spans="1:12" x14ac:dyDescent="0.3">
      <c r="A631" t="s">
        <v>758</v>
      </c>
      <c r="B631" t="s">
        <v>154</v>
      </c>
      <c r="C631" s="1">
        <v>44800</v>
      </c>
      <c r="D631" t="s">
        <v>163</v>
      </c>
      <c r="E631" t="s">
        <v>170</v>
      </c>
      <c r="F631">
        <v>72</v>
      </c>
      <c r="G631" t="s">
        <v>105</v>
      </c>
      <c r="H631" s="2">
        <v>8</v>
      </c>
      <c r="I631" s="3">
        <f t="shared" ca="1" si="2"/>
        <v>0.20290015767617098</v>
      </c>
      <c r="J631">
        <f>Table3[[#This Row],[Price of One Product]]*Table3[[#This Row],[No of Products in one Sale]]</f>
        <v>576</v>
      </c>
      <c r="K631">
        <f ca="1">ROUND(Table3[[#This Row],[Revenue-Bef]]-(Table3[[#This Row],[Revenue-Bef]]*Table3[[#This Row],[Discount]]),0)</f>
        <v>459</v>
      </c>
      <c r="L631">
        <f ca="1">Table3[[#This Row],[Revenue-Bef]]-Table3[[#This Row],[Revenue-Aft]]</f>
        <v>117</v>
      </c>
    </row>
    <row r="632" spans="1:12" x14ac:dyDescent="0.3">
      <c r="A632" t="s">
        <v>759</v>
      </c>
      <c r="B632" t="s">
        <v>155</v>
      </c>
      <c r="C632" s="1">
        <v>44771</v>
      </c>
      <c r="D632" t="s">
        <v>164</v>
      </c>
      <c r="E632" t="s">
        <v>170</v>
      </c>
      <c r="F632">
        <v>65</v>
      </c>
      <c r="G632" t="s">
        <v>103</v>
      </c>
      <c r="H632" s="2">
        <v>12</v>
      </c>
      <c r="I632" s="3">
        <f t="shared" ca="1" si="2"/>
        <v>0.42190592174292552</v>
      </c>
      <c r="J632">
        <f>Table3[[#This Row],[Price of One Product]]*Table3[[#This Row],[No of Products in one Sale]]</f>
        <v>780</v>
      </c>
      <c r="K632">
        <f ca="1">ROUND(Table3[[#This Row],[Revenue-Bef]]-(Table3[[#This Row],[Revenue-Bef]]*Table3[[#This Row],[Discount]]),0)</f>
        <v>451</v>
      </c>
      <c r="L632">
        <f ca="1">Table3[[#This Row],[Revenue-Bef]]-Table3[[#This Row],[Revenue-Aft]]</f>
        <v>329</v>
      </c>
    </row>
    <row r="633" spans="1:12" x14ac:dyDescent="0.3">
      <c r="A633" t="s">
        <v>760</v>
      </c>
      <c r="B633" t="s">
        <v>156</v>
      </c>
      <c r="C633" s="1">
        <v>44760</v>
      </c>
      <c r="D633" t="s">
        <v>165</v>
      </c>
      <c r="E633" t="s">
        <v>171</v>
      </c>
      <c r="F633">
        <v>250</v>
      </c>
      <c r="G633" t="s">
        <v>104</v>
      </c>
      <c r="H633" s="2">
        <v>3</v>
      </c>
      <c r="I633" s="3">
        <f t="shared" ca="1" si="2"/>
        <v>0.90042177134288359</v>
      </c>
      <c r="J633">
        <f>Table3[[#This Row],[Price of One Product]]*Table3[[#This Row],[No of Products in one Sale]]</f>
        <v>750</v>
      </c>
      <c r="K633">
        <f ca="1">ROUND(Table3[[#This Row],[Revenue-Bef]]-(Table3[[#This Row],[Revenue-Bef]]*Table3[[#This Row],[Discount]]),0)</f>
        <v>75</v>
      </c>
      <c r="L633">
        <f ca="1">Table3[[#This Row],[Revenue-Bef]]-Table3[[#This Row],[Revenue-Aft]]</f>
        <v>675</v>
      </c>
    </row>
    <row r="634" spans="1:12" x14ac:dyDescent="0.3">
      <c r="A634" t="s">
        <v>761</v>
      </c>
      <c r="B634" t="s">
        <v>157</v>
      </c>
      <c r="C634" s="1">
        <v>44778</v>
      </c>
      <c r="D634" t="s">
        <v>166</v>
      </c>
      <c r="E634" t="s">
        <v>171</v>
      </c>
      <c r="F634">
        <v>130</v>
      </c>
      <c r="G634" t="s">
        <v>105</v>
      </c>
      <c r="H634" s="2">
        <v>2</v>
      </c>
      <c r="I634" s="3">
        <f t="shared" ca="1" si="2"/>
        <v>6.4440026526720318E-2</v>
      </c>
      <c r="J634">
        <f>Table3[[#This Row],[Price of One Product]]*Table3[[#This Row],[No of Products in one Sale]]</f>
        <v>260</v>
      </c>
      <c r="K634">
        <f ca="1">ROUND(Table3[[#This Row],[Revenue-Bef]]-(Table3[[#This Row],[Revenue-Bef]]*Table3[[#This Row],[Discount]]),0)</f>
        <v>243</v>
      </c>
      <c r="L634">
        <f ca="1">Table3[[#This Row],[Revenue-Bef]]-Table3[[#This Row],[Revenue-Aft]]</f>
        <v>17</v>
      </c>
    </row>
    <row r="635" spans="1:12" x14ac:dyDescent="0.3">
      <c r="A635" t="s">
        <v>762</v>
      </c>
      <c r="B635" t="s">
        <v>154</v>
      </c>
      <c r="C635" s="1">
        <v>44755</v>
      </c>
      <c r="D635" t="s">
        <v>163</v>
      </c>
      <c r="E635" t="s">
        <v>171</v>
      </c>
      <c r="F635">
        <v>72</v>
      </c>
      <c r="G635" t="s">
        <v>103</v>
      </c>
      <c r="H635" s="2">
        <v>10</v>
      </c>
      <c r="I635" s="3">
        <f t="shared" ca="1" si="2"/>
        <v>0.65297336762527924</v>
      </c>
      <c r="J635">
        <f>Table3[[#This Row],[Price of One Product]]*Table3[[#This Row],[No of Products in one Sale]]</f>
        <v>720</v>
      </c>
      <c r="K635">
        <f ca="1">ROUND(Table3[[#This Row],[Revenue-Bef]]-(Table3[[#This Row],[Revenue-Bef]]*Table3[[#This Row],[Discount]]),0)</f>
        <v>250</v>
      </c>
      <c r="L635">
        <f ca="1">Table3[[#This Row],[Revenue-Bef]]-Table3[[#This Row],[Revenue-Aft]]</f>
        <v>470</v>
      </c>
    </row>
    <row r="636" spans="1:12" x14ac:dyDescent="0.3">
      <c r="A636" t="s">
        <v>763</v>
      </c>
      <c r="B636" t="s">
        <v>155</v>
      </c>
      <c r="C636" s="1">
        <v>44770</v>
      </c>
      <c r="D636" t="s">
        <v>164</v>
      </c>
      <c r="E636" t="s">
        <v>171</v>
      </c>
      <c r="F636">
        <v>65</v>
      </c>
      <c r="G636" t="s">
        <v>104</v>
      </c>
      <c r="H636" s="2">
        <v>9</v>
      </c>
      <c r="I636" s="3">
        <f t="shared" ca="1" si="2"/>
        <v>0.77490056997790024</v>
      </c>
      <c r="J636">
        <f>Table3[[#This Row],[Price of One Product]]*Table3[[#This Row],[No of Products in one Sale]]</f>
        <v>585</v>
      </c>
      <c r="K636">
        <f ca="1">ROUND(Table3[[#This Row],[Revenue-Bef]]-(Table3[[#This Row],[Revenue-Bef]]*Table3[[#This Row],[Discount]]),0)</f>
        <v>132</v>
      </c>
      <c r="L636">
        <f ca="1">Table3[[#This Row],[Revenue-Bef]]-Table3[[#This Row],[Revenue-Aft]]</f>
        <v>453</v>
      </c>
    </row>
    <row r="637" spans="1:12" x14ac:dyDescent="0.3">
      <c r="A637" t="s">
        <v>764</v>
      </c>
      <c r="B637" t="s">
        <v>156</v>
      </c>
      <c r="C637" s="1">
        <v>44772</v>
      </c>
      <c r="D637" t="s">
        <v>165</v>
      </c>
      <c r="E637" t="s">
        <v>171</v>
      </c>
      <c r="F637">
        <v>250</v>
      </c>
      <c r="G637" t="s">
        <v>105</v>
      </c>
      <c r="H637" s="2">
        <v>2</v>
      </c>
      <c r="I637" s="3">
        <f t="shared" ca="1" si="2"/>
        <v>0.63546316974816841</v>
      </c>
      <c r="J637">
        <f>Table3[[#This Row],[Price of One Product]]*Table3[[#This Row],[No of Products in one Sale]]</f>
        <v>500</v>
      </c>
      <c r="K637">
        <f ca="1">ROUND(Table3[[#This Row],[Revenue-Bef]]-(Table3[[#This Row],[Revenue-Bef]]*Table3[[#This Row],[Discount]]),0)</f>
        <v>182</v>
      </c>
      <c r="L637">
        <f ca="1">Table3[[#This Row],[Revenue-Bef]]-Table3[[#This Row],[Revenue-Aft]]</f>
        <v>318</v>
      </c>
    </row>
    <row r="638" spans="1:12" x14ac:dyDescent="0.3">
      <c r="A638" t="s">
        <v>765</v>
      </c>
      <c r="B638" t="s">
        <v>157</v>
      </c>
      <c r="C638" s="1">
        <v>44799</v>
      </c>
      <c r="D638" t="s">
        <v>166</v>
      </c>
      <c r="E638" t="s">
        <v>171</v>
      </c>
      <c r="F638">
        <v>130</v>
      </c>
      <c r="G638" t="s">
        <v>103</v>
      </c>
      <c r="H638" s="2">
        <v>3</v>
      </c>
      <c r="I638" s="3">
        <f t="shared" ca="1" si="2"/>
        <v>0.51856433215699127</v>
      </c>
      <c r="J638">
        <f>Table3[[#This Row],[Price of One Product]]*Table3[[#This Row],[No of Products in one Sale]]</f>
        <v>390</v>
      </c>
      <c r="K638">
        <f ca="1">ROUND(Table3[[#This Row],[Revenue-Bef]]-(Table3[[#This Row],[Revenue-Bef]]*Table3[[#This Row],[Discount]]),0)</f>
        <v>188</v>
      </c>
      <c r="L638">
        <f ca="1">Table3[[#This Row],[Revenue-Bef]]-Table3[[#This Row],[Revenue-Aft]]</f>
        <v>202</v>
      </c>
    </row>
    <row r="639" spans="1:12" x14ac:dyDescent="0.3">
      <c r="A639" t="s">
        <v>766</v>
      </c>
      <c r="B639" t="s">
        <v>154</v>
      </c>
      <c r="C639" s="1">
        <v>44782</v>
      </c>
      <c r="D639" t="s">
        <v>163</v>
      </c>
      <c r="E639" t="s">
        <v>170</v>
      </c>
      <c r="F639">
        <v>72</v>
      </c>
      <c r="G639" t="s">
        <v>103</v>
      </c>
      <c r="H639" s="2">
        <v>9</v>
      </c>
      <c r="I639" s="3">
        <f t="shared" ca="1" si="2"/>
        <v>9.7061205191904865E-2</v>
      </c>
      <c r="J639">
        <f>Table3[[#This Row],[Price of One Product]]*Table3[[#This Row],[No of Products in one Sale]]</f>
        <v>648</v>
      </c>
      <c r="K639">
        <f ca="1">ROUND(Table3[[#This Row],[Revenue-Bef]]-(Table3[[#This Row],[Revenue-Bef]]*Table3[[#This Row],[Discount]]),0)</f>
        <v>585</v>
      </c>
      <c r="L639">
        <f ca="1">Table3[[#This Row],[Revenue-Bef]]-Table3[[#This Row],[Revenue-Aft]]</f>
        <v>63</v>
      </c>
    </row>
    <row r="640" spans="1:12" x14ac:dyDescent="0.3">
      <c r="A640" t="s">
        <v>767</v>
      </c>
      <c r="B640" t="s">
        <v>155</v>
      </c>
      <c r="C640" s="1">
        <v>44761</v>
      </c>
      <c r="D640" t="s">
        <v>164</v>
      </c>
      <c r="E640" t="s">
        <v>171</v>
      </c>
      <c r="F640">
        <v>65</v>
      </c>
      <c r="G640" t="s">
        <v>104</v>
      </c>
      <c r="H640" s="2">
        <v>6</v>
      </c>
      <c r="I640" s="3">
        <f t="shared" ca="1" si="2"/>
        <v>0.46359026029701023</v>
      </c>
      <c r="J640">
        <f>Table3[[#This Row],[Price of One Product]]*Table3[[#This Row],[No of Products in one Sale]]</f>
        <v>390</v>
      </c>
      <c r="K640">
        <f ca="1">ROUND(Table3[[#This Row],[Revenue-Bef]]-(Table3[[#This Row],[Revenue-Bef]]*Table3[[#This Row],[Discount]]),0)</f>
        <v>209</v>
      </c>
      <c r="L640">
        <f ca="1">Table3[[#This Row],[Revenue-Bef]]-Table3[[#This Row],[Revenue-Aft]]</f>
        <v>181</v>
      </c>
    </row>
    <row r="641" spans="1:12" x14ac:dyDescent="0.3">
      <c r="A641" t="s">
        <v>768</v>
      </c>
      <c r="B641" t="s">
        <v>156</v>
      </c>
      <c r="C641" s="1">
        <v>44794</v>
      </c>
      <c r="D641" t="s">
        <v>165</v>
      </c>
      <c r="E641" t="s">
        <v>170</v>
      </c>
      <c r="F641">
        <v>250</v>
      </c>
      <c r="G641" t="s">
        <v>105</v>
      </c>
      <c r="H641" s="2">
        <v>3</v>
      </c>
      <c r="I641" s="3">
        <f t="shared" ca="1" si="2"/>
        <v>2.3108168845126009E-2</v>
      </c>
      <c r="J641">
        <f>Table3[[#This Row],[Price of One Product]]*Table3[[#This Row],[No of Products in one Sale]]</f>
        <v>750</v>
      </c>
      <c r="K641">
        <f ca="1">ROUND(Table3[[#This Row],[Revenue-Bef]]-(Table3[[#This Row],[Revenue-Bef]]*Table3[[#This Row],[Discount]]),0)</f>
        <v>733</v>
      </c>
      <c r="L641">
        <f ca="1">Table3[[#This Row],[Revenue-Bef]]-Table3[[#This Row],[Revenue-Aft]]</f>
        <v>17</v>
      </c>
    </row>
    <row r="642" spans="1:12" x14ac:dyDescent="0.3">
      <c r="A642" t="s">
        <v>769</v>
      </c>
      <c r="B642" t="s">
        <v>157</v>
      </c>
      <c r="C642" s="1">
        <v>44762</v>
      </c>
      <c r="D642" t="s">
        <v>166</v>
      </c>
      <c r="E642" t="s">
        <v>171</v>
      </c>
      <c r="F642">
        <v>130</v>
      </c>
      <c r="G642" t="s">
        <v>103</v>
      </c>
      <c r="H642" s="2">
        <v>3</v>
      </c>
      <c r="I642" s="3">
        <f t="shared" ca="1" si="2"/>
        <v>0.74777865599804072</v>
      </c>
      <c r="J642">
        <f>Table3[[#This Row],[Price of One Product]]*Table3[[#This Row],[No of Products in one Sale]]</f>
        <v>390</v>
      </c>
      <c r="K642">
        <f ca="1">ROUND(Table3[[#This Row],[Revenue-Bef]]-(Table3[[#This Row],[Revenue-Bef]]*Table3[[#This Row],[Discount]]),0)</f>
        <v>98</v>
      </c>
      <c r="L642">
        <f ca="1">Table3[[#This Row],[Revenue-Bef]]-Table3[[#This Row],[Revenue-Aft]]</f>
        <v>292</v>
      </c>
    </row>
    <row r="643" spans="1:12" x14ac:dyDescent="0.3">
      <c r="A643" t="s">
        <v>770</v>
      </c>
      <c r="B643" t="s">
        <v>154</v>
      </c>
      <c r="C643" s="1">
        <v>44769</v>
      </c>
      <c r="D643" t="s">
        <v>163</v>
      </c>
      <c r="E643" t="s">
        <v>170</v>
      </c>
      <c r="F643">
        <v>72</v>
      </c>
      <c r="G643" t="s">
        <v>104</v>
      </c>
      <c r="H643" s="2">
        <v>11</v>
      </c>
      <c r="I643" s="3">
        <f t="shared" ca="1" si="2"/>
        <v>0.53294467590097927</v>
      </c>
      <c r="J643">
        <f>Table3[[#This Row],[Price of One Product]]*Table3[[#This Row],[No of Products in one Sale]]</f>
        <v>792</v>
      </c>
      <c r="K643">
        <f ca="1">ROUND(Table3[[#This Row],[Revenue-Bef]]-(Table3[[#This Row],[Revenue-Bef]]*Table3[[#This Row],[Discount]]),0)</f>
        <v>370</v>
      </c>
      <c r="L643">
        <f ca="1">Table3[[#This Row],[Revenue-Bef]]-Table3[[#This Row],[Revenue-Aft]]</f>
        <v>422</v>
      </c>
    </row>
    <row r="644" spans="1:12" x14ac:dyDescent="0.3">
      <c r="A644" t="s">
        <v>771</v>
      </c>
      <c r="B644" t="s">
        <v>155</v>
      </c>
      <c r="C644" s="1">
        <v>44770</v>
      </c>
      <c r="D644" t="s">
        <v>164</v>
      </c>
      <c r="E644" t="s">
        <v>171</v>
      </c>
      <c r="F644">
        <v>65</v>
      </c>
      <c r="G644" t="s">
        <v>105</v>
      </c>
      <c r="H644" s="2">
        <v>13</v>
      </c>
      <c r="I644" s="3">
        <f t="shared" ca="1" si="2"/>
        <v>0.62202468962001711</v>
      </c>
      <c r="J644">
        <f>Table3[[#This Row],[Price of One Product]]*Table3[[#This Row],[No of Products in one Sale]]</f>
        <v>845</v>
      </c>
      <c r="K644">
        <f ca="1">ROUND(Table3[[#This Row],[Revenue-Bef]]-(Table3[[#This Row],[Revenue-Bef]]*Table3[[#This Row],[Discount]]),0)</f>
        <v>319</v>
      </c>
      <c r="L644">
        <f ca="1">Table3[[#This Row],[Revenue-Bef]]-Table3[[#This Row],[Revenue-Aft]]</f>
        <v>526</v>
      </c>
    </row>
    <row r="645" spans="1:12" x14ac:dyDescent="0.3">
      <c r="A645" t="s">
        <v>772</v>
      </c>
      <c r="B645" t="s">
        <v>156</v>
      </c>
      <c r="C645" s="1">
        <v>44797</v>
      </c>
      <c r="D645" t="s">
        <v>165</v>
      </c>
      <c r="E645" t="s">
        <v>170</v>
      </c>
      <c r="F645">
        <v>250</v>
      </c>
      <c r="G645" t="s">
        <v>103</v>
      </c>
      <c r="H645" s="2">
        <v>3</v>
      </c>
      <c r="I645" s="3">
        <f t="shared" ca="1" si="2"/>
        <v>0.51029382281111735</v>
      </c>
      <c r="J645">
        <f>Table3[[#This Row],[Price of One Product]]*Table3[[#This Row],[No of Products in one Sale]]</f>
        <v>750</v>
      </c>
      <c r="K645">
        <f ca="1">ROUND(Table3[[#This Row],[Revenue-Bef]]-(Table3[[#This Row],[Revenue-Bef]]*Table3[[#This Row],[Discount]]),0)</f>
        <v>367</v>
      </c>
      <c r="L645">
        <f ca="1">Table3[[#This Row],[Revenue-Bef]]-Table3[[#This Row],[Revenue-Aft]]</f>
        <v>383</v>
      </c>
    </row>
    <row r="646" spans="1:12" x14ac:dyDescent="0.3">
      <c r="A646" t="s">
        <v>773</v>
      </c>
      <c r="B646" t="s">
        <v>157</v>
      </c>
      <c r="C646" s="1">
        <v>44783</v>
      </c>
      <c r="D646" t="s">
        <v>166</v>
      </c>
      <c r="E646" t="s">
        <v>171</v>
      </c>
      <c r="F646">
        <v>130</v>
      </c>
      <c r="G646" t="s">
        <v>104</v>
      </c>
      <c r="H646" s="2">
        <v>3</v>
      </c>
      <c r="I646" s="3">
        <f t="shared" ca="1" si="2"/>
        <v>0.97970764549755318</v>
      </c>
      <c r="J646">
        <f>Table3[[#This Row],[Price of One Product]]*Table3[[#This Row],[No of Products in one Sale]]</f>
        <v>390</v>
      </c>
      <c r="K646">
        <f ca="1">ROUND(Table3[[#This Row],[Revenue-Bef]]-(Table3[[#This Row],[Revenue-Bef]]*Table3[[#This Row],[Discount]]),0)</f>
        <v>8</v>
      </c>
      <c r="L646">
        <f ca="1">Table3[[#This Row],[Revenue-Bef]]-Table3[[#This Row],[Revenue-Aft]]</f>
        <v>382</v>
      </c>
    </row>
    <row r="647" spans="1:12" x14ac:dyDescent="0.3">
      <c r="A647" t="s">
        <v>774</v>
      </c>
      <c r="B647" t="s">
        <v>158</v>
      </c>
      <c r="C647" s="1">
        <v>44801</v>
      </c>
      <c r="D647" t="s">
        <v>167</v>
      </c>
      <c r="E647" t="s">
        <v>170</v>
      </c>
      <c r="F647">
        <v>60</v>
      </c>
      <c r="G647" t="s">
        <v>105</v>
      </c>
      <c r="H647" s="2">
        <v>6</v>
      </c>
      <c r="I647" s="3">
        <f t="shared" ca="1" si="2"/>
        <v>0.26028463322160622</v>
      </c>
      <c r="J647">
        <f>Table3[[#This Row],[Price of One Product]]*Table3[[#This Row],[No of Products in one Sale]]</f>
        <v>360</v>
      </c>
      <c r="K647">
        <f ca="1">ROUND(Table3[[#This Row],[Revenue-Bef]]-(Table3[[#This Row],[Revenue-Bef]]*Table3[[#This Row],[Discount]]),0)</f>
        <v>266</v>
      </c>
      <c r="L647">
        <f ca="1">Table3[[#This Row],[Revenue-Bef]]-Table3[[#This Row],[Revenue-Aft]]</f>
        <v>94</v>
      </c>
    </row>
    <row r="648" spans="1:12" x14ac:dyDescent="0.3">
      <c r="A648" t="s">
        <v>775</v>
      </c>
      <c r="B648" t="s">
        <v>154</v>
      </c>
      <c r="C648" s="1">
        <v>44808</v>
      </c>
      <c r="D648" t="s">
        <v>163</v>
      </c>
      <c r="E648" t="s">
        <v>171</v>
      </c>
      <c r="F648">
        <v>72</v>
      </c>
      <c r="G648" t="s">
        <v>103</v>
      </c>
      <c r="H648" s="2">
        <v>6</v>
      </c>
      <c r="I648" s="3">
        <f t="shared" ca="1" si="2"/>
        <v>0.84091051904649317</v>
      </c>
      <c r="J648">
        <f>Table3[[#This Row],[Price of One Product]]*Table3[[#This Row],[No of Products in one Sale]]</f>
        <v>432</v>
      </c>
      <c r="K648">
        <f ca="1">ROUND(Table3[[#This Row],[Revenue-Bef]]-(Table3[[#This Row],[Revenue-Bef]]*Table3[[#This Row],[Discount]]),0)</f>
        <v>69</v>
      </c>
      <c r="L648">
        <f ca="1">Table3[[#This Row],[Revenue-Bef]]-Table3[[#This Row],[Revenue-Aft]]</f>
        <v>363</v>
      </c>
    </row>
    <row r="649" spans="1:12" x14ac:dyDescent="0.3">
      <c r="A649" t="s">
        <v>776</v>
      </c>
      <c r="B649" t="s">
        <v>155</v>
      </c>
      <c r="C649" s="1">
        <v>44808</v>
      </c>
      <c r="D649" t="s">
        <v>164</v>
      </c>
      <c r="E649" t="s">
        <v>170</v>
      </c>
      <c r="F649">
        <v>65</v>
      </c>
      <c r="G649" t="s">
        <v>104</v>
      </c>
      <c r="H649" s="2">
        <v>5</v>
      </c>
      <c r="I649" s="3">
        <f t="shared" ca="1" si="2"/>
        <v>0.21716557437112005</v>
      </c>
      <c r="J649">
        <f>Table3[[#This Row],[Price of One Product]]*Table3[[#This Row],[No of Products in one Sale]]</f>
        <v>325</v>
      </c>
      <c r="K649">
        <f ca="1">ROUND(Table3[[#This Row],[Revenue-Bef]]-(Table3[[#This Row],[Revenue-Bef]]*Table3[[#This Row],[Discount]]),0)</f>
        <v>254</v>
      </c>
      <c r="L649">
        <f ca="1">Table3[[#This Row],[Revenue-Bef]]-Table3[[#This Row],[Revenue-Aft]]</f>
        <v>71</v>
      </c>
    </row>
    <row r="650" spans="1:12" x14ac:dyDescent="0.3">
      <c r="A650" t="s">
        <v>777</v>
      </c>
      <c r="B650" t="s">
        <v>156</v>
      </c>
      <c r="C650" s="1">
        <v>44781</v>
      </c>
      <c r="D650" t="s">
        <v>165</v>
      </c>
      <c r="E650" t="s">
        <v>171</v>
      </c>
      <c r="F650">
        <v>250</v>
      </c>
      <c r="G650" t="s">
        <v>105</v>
      </c>
      <c r="H650" s="2">
        <v>3</v>
      </c>
      <c r="I650" s="3">
        <f t="shared" ca="1" si="2"/>
        <v>0.74915618946454932</v>
      </c>
      <c r="J650">
        <f>Table3[[#This Row],[Price of One Product]]*Table3[[#This Row],[No of Products in one Sale]]</f>
        <v>750</v>
      </c>
      <c r="K650">
        <f ca="1">ROUND(Table3[[#This Row],[Revenue-Bef]]-(Table3[[#This Row],[Revenue-Bef]]*Table3[[#This Row],[Discount]]),0)</f>
        <v>188</v>
      </c>
      <c r="L650">
        <f ca="1">Table3[[#This Row],[Revenue-Bef]]-Table3[[#This Row],[Revenue-Aft]]</f>
        <v>562</v>
      </c>
    </row>
    <row r="651" spans="1:12" x14ac:dyDescent="0.3">
      <c r="A651" t="s">
        <v>778</v>
      </c>
      <c r="B651" t="s">
        <v>157</v>
      </c>
      <c r="C651" s="1">
        <v>44783</v>
      </c>
      <c r="D651" t="s">
        <v>166</v>
      </c>
      <c r="E651" t="s">
        <v>170</v>
      </c>
      <c r="F651">
        <v>130</v>
      </c>
      <c r="G651" t="s">
        <v>103</v>
      </c>
      <c r="H651" s="2">
        <v>6</v>
      </c>
      <c r="I651" s="3">
        <f t="shared" ca="1" si="2"/>
        <v>0.51432976586027168</v>
      </c>
      <c r="J651">
        <f>Table3[[#This Row],[Price of One Product]]*Table3[[#This Row],[No of Products in one Sale]]</f>
        <v>780</v>
      </c>
      <c r="K651">
        <f ca="1">ROUND(Table3[[#This Row],[Revenue-Bef]]-(Table3[[#This Row],[Revenue-Bef]]*Table3[[#This Row],[Discount]]),0)</f>
        <v>379</v>
      </c>
      <c r="L651">
        <f ca="1">Table3[[#This Row],[Revenue-Bef]]-Table3[[#This Row],[Revenue-Aft]]</f>
        <v>401</v>
      </c>
    </row>
    <row r="652" spans="1:12" x14ac:dyDescent="0.3">
      <c r="A652" t="s">
        <v>779</v>
      </c>
      <c r="B652" t="s">
        <v>154</v>
      </c>
      <c r="C652" s="1">
        <v>44762</v>
      </c>
      <c r="D652" t="s">
        <v>163</v>
      </c>
      <c r="E652" t="s">
        <v>171</v>
      </c>
      <c r="F652">
        <v>72</v>
      </c>
      <c r="G652" t="s">
        <v>104</v>
      </c>
      <c r="H652" s="2">
        <v>5</v>
      </c>
      <c r="I652" s="3">
        <f t="shared" ca="1" si="2"/>
        <v>3.7729280744950966E-2</v>
      </c>
      <c r="J652">
        <f>Table3[[#This Row],[Price of One Product]]*Table3[[#This Row],[No of Products in one Sale]]</f>
        <v>360</v>
      </c>
      <c r="K652">
        <f ca="1">ROUND(Table3[[#This Row],[Revenue-Bef]]-(Table3[[#This Row],[Revenue-Bef]]*Table3[[#This Row],[Discount]]),0)</f>
        <v>346</v>
      </c>
      <c r="L652">
        <f ca="1">Table3[[#This Row],[Revenue-Bef]]-Table3[[#This Row],[Revenue-Aft]]</f>
        <v>14</v>
      </c>
    </row>
    <row r="653" spans="1:12" x14ac:dyDescent="0.3">
      <c r="A653" t="s">
        <v>780</v>
      </c>
      <c r="B653" t="s">
        <v>155</v>
      </c>
      <c r="C653" s="1">
        <v>44800</v>
      </c>
      <c r="D653" t="s">
        <v>164</v>
      </c>
      <c r="E653" t="s">
        <v>170</v>
      </c>
      <c r="F653">
        <v>65</v>
      </c>
      <c r="G653" t="s">
        <v>105</v>
      </c>
      <c r="H653" s="2">
        <v>10</v>
      </c>
      <c r="I653" s="3">
        <f t="shared" ca="1" si="2"/>
        <v>0.41119165473080044</v>
      </c>
      <c r="J653">
        <f>Table3[[#This Row],[Price of One Product]]*Table3[[#This Row],[No of Products in one Sale]]</f>
        <v>650</v>
      </c>
      <c r="K653">
        <f ca="1">ROUND(Table3[[#This Row],[Revenue-Bef]]-(Table3[[#This Row],[Revenue-Bef]]*Table3[[#This Row],[Discount]]),0)</f>
        <v>383</v>
      </c>
      <c r="L653">
        <f ca="1">Table3[[#This Row],[Revenue-Bef]]-Table3[[#This Row],[Revenue-Aft]]</f>
        <v>267</v>
      </c>
    </row>
    <row r="654" spans="1:12" x14ac:dyDescent="0.3">
      <c r="A654" t="s">
        <v>781</v>
      </c>
      <c r="B654" t="s">
        <v>156</v>
      </c>
      <c r="C654" s="1">
        <v>44799</v>
      </c>
      <c r="D654" t="s">
        <v>165</v>
      </c>
      <c r="E654" t="s">
        <v>171</v>
      </c>
      <c r="F654">
        <v>250</v>
      </c>
      <c r="G654" t="s">
        <v>103</v>
      </c>
      <c r="H654" s="2">
        <v>2</v>
      </c>
      <c r="I654" s="3">
        <f t="shared" ca="1" si="2"/>
        <v>0.38606042117470485</v>
      </c>
      <c r="J654">
        <f>Table3[[#This Row],[Price of One Product]]*Table3[[#This Row],[No of Products in one Sale]]</f>
        <v>500</v>
      </c>
      <c r="K654">
        <f ca="1">ROUND(Table3[[#This Row],[Revenue-Bef]]-(Table3[[#This Row],[Revenue-Bef]]*Table3[[#This Row],[Discount]]),0)</f>
        <v>307</v>
      </c>
      <c r="L654">
        <f ca="1">Table3[[#This Row],[Revenue-Bef]]-Table3[[#This Row],[Revenue-Aft]]</f>
        <v>193</v>
      </c>
    </row>
    <row r="655" spans="1:12" x14ac:dyDescent="0.3">
      <c r="A655" t="s">
        <v>782</v>
      </c>
      <c r="B655" t="s">
        <v>157</v>
      </c>
      <c r="C655" s="1">
        <v>44777</v>
      </c>
      <c r="D655" t="s">
        <v>166</v>
      </c>
      <c r="E655" t="s">
        <v>170</v>
      </c>
      <c r="F655">
        <v>130</v>
      </c>
      <c r="G655" t="s">
        <v>104</v>
      </c>
      <c r="H655" s="2">
        <v>2</v>
      </c>
      <c r="I655" s="3">
        <f t="shared" ca="1" si="2"/>
        <v>0.19049222105186348</v>
      </c>
      <c r="J655">
        <f>Table3[[#This Row],[Price of One Product]]*Table3[[#This Row],[No of Products in one Sale]]</f>
        <v>260</v>
      </c>
      <c r="K655">
        <f ca="1">ROUND(Table3[[#This Row],[Revenue-Bef]]-(Table3[[#This Row],[Revenue-Bef]]*Table3[[#This Row],[Discount]]),0)</f>
        <v>210</v>
      </c>
      <c r="L655">
        <f ca="1">Table3[[#This Row],[Revenue-Bef]]-Table3[[#This Row],[Revenue-Aft]]</f>
        <v>50</v>
      </c>
    </row>
    <row r="656" spans="1:12" x14ac:dyDescent="0.3">
      <c r="A656" t="s">
        <v>783</v>
      </c>
      <c r="B656" t="s">
        <v>158</v>
      </c>
      <c r="C656" s="1">
        <v>44800</v>
      </c>
      <c r="D656" t="s">
        <v>167</v>
      </c>
      <c r="E656" t="s">
        <v>170</v>
      </c>
      <c r="F656">
        <v>60</v>
      </c>
      <c r="G656" t="s">
        <v>105</v>
      </c>
      <c r="H656" s="2">
        <v>10</v>
      </c>
      <c r="I656" s="3">
        <f t="shared" ca="1" si="2"/>
        <v>0.5544986617206995</v>
      </c>
      <c r="J656">
        <f>Table3[[#This Row],[Price of One Product]]*Table3[[#This Row],[No of Products in one Sale]]</f>
        <v>600</v>
      </c>
      <c r="K656">
        <f ca="1">ROUND(Table3[[#This Row],[Revenue-Bef]]-(Table3[[#This Row],[Revenue-Bef]]*Table3[[#This Row],[Discount]]),0)</f>
        <v>267</v>
      </c>
      <c r="L656">
        <f ca="1">Table3[[#This Row],[Revenue-Bef]]-Table3[[#This Row],[Revenue-Aft]]</f>
        <v>333</v>
      </c>
    </row>
    <row r="657" spans="1:12" x14ac:dyDescent="0.3">
      <c r="A657" t="s">
        <v>784</v>
      </c>
      <c r="B657" t="s">
        <v>159</v>
      </c>
      <c r="C657" s="1">
        <v>44770</v>
      </c>
      <c r="D657" t="s">
        <v>168</v>
      </c>
      <c r="E657" t="s">
        <v>171</v>
      </c>
      <c r="F657">
        <v>95</v>
      </c>
      <c r="G657" t="s">
        <v>103</v>
      </c>
      <c r="H657" s="2">
        <v>3</v>
      </c>
      <c r="I657" s="3">
        <f t="shared" ca="1" si="2"/>
        <v>0.44542381446043167</v>
      </c>
      <c r="J657">
        <f>Table3[[#This Row],[Price of One Product]]*Table3[[#This Row],[No of Products in one Sale]]</f>
        <v>285</v>
      </c>
      <c r="K657">
        <f ca="1">ROUND(Table3[[#This Row],[Revenue-Bef]]-(Table3[[#This Row],[Revenue-Bef]]*Table3[[#This Row],[Discount]]),0)</f>
        <v>158</v>
      </c>
      <c r="L657">
        <f ca="1">Table3[[#This Row],[Revenue-Bef]]-Table3[[#This Row],[Revenue-Aft]]</f>
        <v>127</v>
      </c>
    </row>
    <row r="658" spans="1:12" x14ac:dyDescent="0.3">
      <c r="A658" t="s">
        <v>785</v>
      </c>
      <c r="B658" t="s">
        <v>154</v>
      </c>
      <c r="C658" s="1">
        <v>44774</v>
      </c>
      <c r="D658" t="s">
        <v>163</v>
      </c>
      <c r="E658" t="s">
        <v>171</v>
      </c>
      <c r="F658">
        <v>72</v>
      </c>
      <c r="G658" t="s">
        <v>104</v>
      </c>
      <c r="H658" s="2">
        <v>6</v>
      </c>
      <c r="I658" s="3">
        <f t="shared" ca="1" si="2"/>
        <v>0.7772745058093129</v>
      </c>
      <c r="J658">
        <f>Table3[[#This Row],[Price of One Product]]*Table3[[#This Row],[No of Products in one Sale]]</f>
        <v>432</v>
      </c>
      <c r="K658">
        <f ca="1">ROUND(Table3[[#This Row],[Revenue-Bef]]-(Table3[[#This Row],[Revenue-Bef]]*Table3[[#This Row],[Discount]]),0)</f>
        <v>96</v>
      </c>
      <c r="L658">
        <f ca="1">Table3[[#This Row],[Revenue-Bef]]-Table3[[#This Row],[Revenue-Aft]]</f>
        <v>336</v>
      </c>
    </row>
    <row r="659" spans="1:12" x14ac:dyDescent="0.3">
      <c r="A659" t="s">
        <v>786</v>
      </c>
      <c r="B659" t="s">
        <v>155</v>
      </c>
      <c r="C659" s="1">
        <v>44779</v>
      </c>
      <c r="D659" t="s">
        <v>164</v>
      </c>
      <c r="E659" t="s">
        <v>171</v>
      </c>
      <c r="F659">
        <v>65</v>
      </c>
      <c r="G659" t="s">
        <v>105</v>
      </c>
      <c r="H659" s="2">
        <v>8</v>
      </c>
      <c r="I659" s="3">
        <f t="shared" ca="1" si="2"/>
        <v>0.17889352761713584</v>
      </c>
      <c r="J659">
        <f>Table3[[#This Row],[Price of One Product]]*Table3[[#This Row],[No of Products in one Sale]]</f>
        <v>520</v>
      </c>
      <c r="K659">
        <f ca="1">ROUND(Table3[[#This Row],[Revenue-Bef]]-(Table3[[#This Row],[Revenue-Bef]]*Table3[[#This Row],[Discount]]),0)</f>
        <v>427</v>
      </c>
      <c r="L659">
        <f ca="1">Table3[[#This Row],[Revenue-Bef]]-Table3[[#This Row],[Revenue-Aft]]</f>
        <v>93</v>
      </c>
    </row>
    <row r="660" spans="1:12" x14ac:dyDescent="0.3">
      <c r="A660" t="s">
        <v>787</v>
      </c>
      <c r="B660" t="s">
        <v>156</v>
      </c>
      <c r="C660" s="1">
        <v>44796</v>
      </c>
      <c r="D660" t="s">
        <v>165</v>
      </c>
      <c r="E660" t="s">
        <v>170</v>
      </c>
      <c r="F660">
        <v>250</v>
      </c>
      <c r="G660" t="s">
        <v>103</v>
      </c>
      <c r="H660" s="2">
        <v>2</v>
      </c>
      <c r="I660" s="3">
        <f t="shared" ca="1" si="2"/>
        <v>0.29409891951542211</v>
      </c>
      <c r="J660">
        <f>Table3[[#This Row],[Price of One Product]]*Table3[[#This Row],[No of Products in one Sale]]</f>
        <v>500</v>
      </c>
      <c r="K660">
        <f ca="1">ROUND(Table3[[#This Row],[Revenue-Bef]]-(Table3[[#This Row],[Revenue-Bef]]*Table3[[#This Row],[Discount]]),0)</f>
        <v>353</v>
      </c>
      <c r="L660">
        <f ca="1">Table3[[#This Row],[Revenue-Bef]]-Table3[[#This Row],[Revenue-Aft]]</f>
        <v>147</v>
      </c>
    </row>
    <row r="661" spans="1:12" x14ac:dyDescent="0.3">
      <c r="A661" t="s">
        <v>788</v>
      </c>
      <c r="B661" t="s">
        <v>157</v>
      </c>
      <c r="C661" s="1">
        <v>44772</v>
      </c>
      <c r="D661" t="s">
        <v>166</v>
      </c>
      <c r="E661" t="s">
        <v>170</v>
      </c>
      <c r="F661">
        <v>130</v>
      </c>
      <c r="G661" t="s">
        <v>104</v>
      </c>
      <c r="H661" s="2">
        <v>2</v>
      </c>
      <c r="I661" s="3">
        <f t="shared" ca="1" si="2"/>
        <v>0.84308335657758315</v>
      </c>
      <c r="J661">
        <f>Table3[[#This Row],[Price of One Product]]*Table3[[#This Row],[No of Products in one Sale]]</f>
        <v>260</v>
      </c>
      <c r="K661">
        <f ca="1">ROUND(Table3[[#This Row],[Revenue-Bef]]-(Table3[[#This Row],[Revenue-Bef]]*Table3[[#This Row],[Discount]]),0)</f>
        <v>41</v>
      </c>
      <c r="L661">
        <f ca="1">Table3[[#This Row],[Revenue-Bef]]-Table3[[#This Row],[Revenue-Aft]]</f>
        <v>219</v>
      </c>
    </row>
    <row r="662" spans="1:12" x14ac:dyDescent="0.3">
      <c r="A662" t="s">
        <v>789</v>
      </c>
      <c r="B662" t="s">
        <v>154</v>
      </c>
      <c r="C662" s="1">
        <v>44809</v>
      </c>
      <c r="D662" t="s">
        <v>163</v>
      </c>
      <c r="E662" t="s">
        <v>170</v>
      </c>
      <c r="F662">
        <v>72</v>
      </c>
      <c r="G662" t="s">
        <v>105</v>
      </c>
      <c r="H662" s="2">
        <v>9</v>
      </c>
      <c r="I662" s="3">
        <f t="shared" ca="1" si="2"/>
        <v>0.10459719700573533</v>
      </c>
      <c r="J662">
        <f>Table3[[#This Row],[Price of One Product]]*Table3[[#This Row],[No of Products in one Sale]]</f>
        <v>648</v>
      </c>
      <c r="K662">
        <f ca="1">ROUND(Table3[[#This Row],[Revenue-Bef]]-(Table3[[#This Row],[Revenue-Bef]]*Table3[[#This Row],[Discount]]),0)</f>
        <v>580</v>
      </c>
      <c r="L662">
        <f ca="1">Table3[[#This Row],[Revenue-Bef]]-Table3[[#This Row],[Revenue-Aft]]</f>
        <v>68</v>
      </c>
    </row>
    <row r="663" spans="1:12" x14ac:dyDescent="0.3">
      <c r="A663" t="s">
        <v>790</v>
      </c>
      <c r="B663" t="s">
        <v>155</v>
      </c>
      <c r="C663" s="1">
        <v>44757</v>
      </c>
      <c r="D663" t="s">
        <v>164</v>
      </c>
      <c r="E663" t="s">
        <v>170</v>
      </c>
      <c r="F663">
        <v>65</v>
      </c>
      <c r="G663" t="s">
        <v>103</v>
      </c>
      <c r="H663" s="2">
        <v>4</v>
      </c>
      <c r="I663" s="3">
        <f t="shared" ca="1" si="2"/>
        <v>0.62971995314315821</v>
      </c>
      <c r="J663">
        <f>Table3[[#This Row],[Price of One Product]]*Table3[[#This Row],[No of Products in one Sale]]</f>
        <v>260</v>
      </c>
      <c r="K663">
        <f ca="1">ROUND(Table3[[#This Row],[Revenue-Bef]]-(Table3[[#This Row],[Revenue-Bef]]*Table3[[#This Row],[Discount]]),0)</f>
        <v>96</v>
      </c>
      <c r="L663">
        <f ca="1">Table3[[#This Row],[Revenue-Bef]]-Table3[[#This Row],[Revenue-Aft]]</f>
        <v>164</v>
      </c>
    </row>
    <row r="664" spans="1:12" x14ac:dyDescent="0.3">
      <c r="A664" t="s">
        <v>791</v>
      </c>
      <c r="B664" t="s">
        <v>156</v>
      </c>
      <c r="C664" s="1">
        <v>44782</v>
      </c>
      <c r="D664" t="s">
        <v>165</v>
      </c>
      <c r="E664" t="s">
        <v>170</v>
      </c>
      <c r="F664">
        <v>250</v>
      </c>
      <c r="G664" t="s">
        <v>104</v>
      </c>
      <c r="H664" s="2">
        <v>1</v>
      </c>
      <c r="I664" s="3">
        <f t="shared" ca="1" si="2"/>
        <v>0.56019572255523797</v>
      </c>
      <c r="J664">
        <f>Table3[[#This Row],[Price of One Product]]*Table3[[#This Row],[No of Products in one Sale]]</f>
        <v>250</v>
      </c>
      <c r="K664">
        <f ca="1">ROUND(Table3[[#This Row],[Revenue-Bef]]-(Table3[[#This Row],[Revenue-Bef]]*Table3[[#This Row],[Discount]]),0)</f>
        <v>110</v>
      </c>
      <c r="L664">
        <f ca="1">Table3[[#This Row],[Revenue-Bef]]-Table3[[#This Row],[Revenue-Aft]]</f>
        <v>140</v>
      </c>
    </row>
    <row r="665" spans="1:12" x14ac:dyDescent="0.3">
      <c r="A665" t="s">
        <v>792</v>
      </c>
      <c r="B665" t="s">
        <v>157</v>
      </c>
      <c r="C665" s="1">
        <v>44809</v>
      </c>
      <c r="D665" t="s">
        <v>166</v>
      </c>
      <c r="E665" t="s">
        <v>170</v>
      </c>
      <c r="F665">
        <v>130</v>
      </c>
      <c r="G665" t="s">
        <v>105</v>
      </c>
      <c r="H665" s="2">
        <v>5</v>
      </c>
      <c r="I665" s="3">
        <f t="shared" ca="1" si="2"/>
        <v>0.67042277724744037</v>
      </c>
      <c r="J665">
        <f>Table3[[#This Row],[Price of One Product]]*Table3[[#This Row],[No of Products in one Sale]]</f>
        <v>650</v>
      </c>
      <c r="K665">
        <f ca="1">ROUND(Table3[[#This Row],[Revenue-Bef]]-(Table3[[#This Row],[Revenue-Bef]]*Table3[[#This Row],[Discount]]),0)</f>
        <v>214</v>
      </c>
      <c r="L665">
        <f ca="1">Table3[[#This Row],[Revenue-Bef]]-Table3[[#This Row],[Revenue-Aft]]</f>
        <v>436</v>
      </c>
    </row>
    <row r="666" spans="1:12" x14ac:dyDescent="0.3">
      <c r="A666" t="s">
        <v>793</v>
      </c>
      <c r="B666" t="s">
        <v>158</v>
      </c>
      <c r="C666" s="1">
        <v>44795</v>
      </c>
      <c r="D666" t="s">
        <v>167</v>
      </c>
      <c r="E666" t="s">
        <v>170</v>
      </c>
      <c r="F666">
        <v>60</v>
      </c>
      <c r="G666" t="s">
        <v>103</v>
      </c>
      <c r="H666" s="2">
        <v>12</v>
      </c>
      <c r="I666" s="3">
        <f t="shared" ca="1" si="2"/>
        <v>0.30461153540509101</v>
      </c>
      <c r="J666">
        <f>Table3[[#This Row],[Price of One Product]]*Table3[[#This Row],[No of Products in one Sale]]</f>
        <v>720</v>
      </c>
      <c r="K666">
        <f ca="1">ROUND(Table3[[#This Row],[Revenue-Bef]]-(Table3[[#This Row],[Revenue-Bef]]*Table3[[#This Row],[Discount]]),0)</f>
        <v>501</v>
      </c>
      <c r="L666">
        <f ca="1">Table3[[#This Row],[Revenue-Bef]]-Table3[[#This Row],[Revenue-Aft]]</f>
        <v>219</v>
      </c>
    </row>
    <row r="667" spans="1:12" x14ac:dyDescent="0.3">
      <c r="A667" t="s">
        <v>794</v>
      </c>
      <c r="B667" t="s">
        <v>154</v>
      </c>
      <c r="C667" s="1">
        <v>44801</v>
      </c>
      <c r="D667" t="s">
        <v>163</v>
      </c>
      <c r="E667" t="s">
        <v>170</v>
      </c>
      <c r="F667">
        <v>72</v>
      </c>
      <c r="G667" t="s">
        <v>104</v>
      </c>
      <c r="H667" s="2">
        <v>6</v>
      </c>
      <c r="I667" s="3">
        <f t="shared" ca="1" si="2"/>
        <v>0.57579335162101908</v>
      </c>
      <c r="J667">
        <f>Table3[[#This Row],[Price of One Product]]*Table3[[#This Row],[No of Products in one Sale]]</f>
        <v>432</v>
      </c>
      <c r="K667">
        <f ca="1">ROUND(Table3[[#This Row],[Revenue-Bef]]-(Table3[[#This Row],[Revenue-Bef]]*Table3[[#This Row],[Discount]]),0)</f>
        <v>183</v>
      </c>
      <c r="L667">
        <f ca="1">Table3[[#This Row],[Revenue-Bef]]-Table3[[#This Row],[Revenue-Aft]]</f>
        <v>249</v>
      </c>
    </row>
    <row r="668" spans="1:12" x14ac:dyDescent="0.3">
      <c r="A668" t="s">
        <v>795</v>
      </c>
      <c r="B668" t="s">
        <v>155</v>
      </c>
      <c r="C668" s="1">
        <v>44770</v>
      </c>
      <c r="D668" t="s">
        <v>164</v>
      </c>
      <c r="E668" t="s">
        <v>170</v>
      </c>
      <c r="F668">
        <v>65</v>
      </c>
      <c r="G668" t="s">
        <v>105</v>
      </c>
      <c r="H668" s="2">
        <v>6</v>
      </c>
      <c r="I668" s="3">
        <f t="shared" ca="1" si="2"/>
        <v>0.31389725397308965</v>
      </c>
      <c r="J668">
        <f>Table3[[#This Row],[Price of One Product]]*Table3[[#This Row],[No of Products in one Sale]]</f>
        <v>390</v>
      </c>
      <c r="K668">
        <f ca="1">ROUND(Table3[[#This Row],[Revenue-Bef]]-(Table3[[#This Row],[Revenue-Bef]]*Table3[[#This Row],[Discount]]),0)</f>
        <v>268</v>
      </c>
      <c r="L668">
        <f ca="1">Table3[[#This Row],[Revenue-Bef]]-Table3[[#This Row],[Revenue-Aft]]</f>
        <v>122</v>
      </c>
    </row>
    <row r="669" spans="1:12" x14ac:dyDescent="0.3">
      <c r="A669" t="s">
        <v>796</v>
      </c>
      <c r="B669" t="s">
        <v>156</v>
      </c>
      <c r="C669" s="1">
        <v>44764</v>
      </c>
      <c r="D669" t="s">
        <v>165</v>
      </c>
      <c r="E669" t="s">
        <v>171</v>
      </c>
      <c r="F669">
        <v>250</v>
      </c>
      <c r="G669" t="s">
        <v>103</v>
      </c>
      <c r="H669" s="2">
        <v>2</v>
      </c>
      <c r="I669" s="3">
        <f t="shared" ca="1" si="2"/>
        <v>5.789200384379245E-3</v>
      </c>
      <c r="J669">
        <f>Table3[[#This Row],[Price of One Product]]*Table3[[#This Row],[No of Products in one Sale]]</f>
        <v>500</v>
      </c>
      <c r="K669">
        <f ca="1">ROUND(Table3[[#This Row],[Revenue-Bef]]-(Table3[[#This Row],[Revenue-Bef]]*Table3[[#This Row],[Discount]]),0)</f>
        <v>497</v>
      </c>
      <c r="L669">
        <f ca="1">Table3[[#This Row],[Revenue-Bef]]-Table3[[#This Row],[Revenue-Aft]]</f>
        <v>3</v>
      </c>
    </row>
    <row r="670" spans="1:12" x14ac:dyDescent="0.3">
      <c r="A670" t="s">
        <v>797</v>
      </c>
      <c r="B670" t="s">
        <v>157</v>
      </c>
      <c r="C670" s="1">
        <v>44776</v>
      </c>
      <c r="D670" t="s">
        <v>166</v>
      </c>
      <c r="E670" t="s">
        <v>170</v>
      </c>
      <c r="F670">
        <v>130</v>
      </c>
      <c r="G670" t="s">
        <v>104</v>
      </c>
      <c r="H670" s="2">
        <v>4</v>
      </c>
      <c r="I670" s="3">
        <f t="shared" ca="1" si="2"/>
        <v>0.24500417214697323</v>
      </c>
      <c r="J670">
        <f>Table3[[#This Row],[Price of One Product]]*Table3[[#This Row],[No of Products in one Sale]]</f>
        <v>520</v>
      </c>
      <c r="K670">
        <f ca="1">ROUND(Table3[[#This Row],[Revenue-Bef]]-(Table3[[#This Row],[Revenue-Bef]]*Table3[[#This Row],[Discount]]),0)</f>
        <v>393</v>
      </c>
      <c r="L670">
        <f ca="1">Table3[[#This Row],[Revenue-Bef]]-Table3[[#This Row],[Revenue-Aft]]</f>
        <v>127</v>
      </c>
    </row>
    <row r="671" spans="1:12" x14ac:dyDescent="0.3">
      <c r="A671" t="s">
        <v>798</v>
      </c>
      <c r="B671" t="s">
        <v>154</v>
      </c>
      <c r="C671" s="1">
        <v>44771</v>
      </c>
      <c r="D671" t="s">
        <v>163</v>
      </c>
      <c r="E671" t="s">
        <v>170</v>
      </c>
      <c r="F671">
        <v>72</v>
      </c>
      <c r="G671" t="s">
        <v>105</v>
      </c>
      <c r="H671" s="2">
        <v>10</v>
      </c>
      <c r="I671" s="3">
        <f t="shared" ca="1" si="2"/>
        <v>0.91589408864314381</v>
      </c>
      <c r="J671">
        <f>Table3[[#This Row],[Price of One Product]]*Table3[[#This Row],[No of Products in one Sale]]</f>
        <v>720</v>
      </c>
      <c r="K671">
        <f ca="1">ROUND(Table3[[#This Row],[Revenue-Bef]]-(Table3[[#This Row],[Revenue-Bef]]*Table3[[#This Row],[Discount]]),0)</f>
        <v>61</v>
      </c>
      <c r="L671">
        <f ca="1">Table3[[#This Row],[Revenue-Bef]]-Table3[[#This Row],[Revenue-Aft]]</f>
        <v>659</v>
      </c>
    </row>
    <row r="672" spans="1:12" x14ac:dyDescent="0.3">
      <c r="A672" t="s">
        <v>799</v>
      </c>
      <c r="B672" t="s">
        <v>155</v>
      </c>
      <c r="C672" s="1">
        <v>44794</v>
      </c>
      <c r="D672" t="s">
        <v>164</v>
      </c>
      <c r="E672" t="s">
        <v>170</v>
      </c>
      <c r="F672">
        <v>65</v>
      </c>
      <c r="G672" t="s">
        <v>103</v>
      </c>
      <c r="H672" s="2">
        <v>8</v>
      </c>
      <c r="I672" s="3">
        <f t="shared" ca="1" si="2"/>
        <v>0.76603376233304354</v>
      </c>
      <c r="J672">
        <f>Table3[[#This Row],[Price of One Product]]*Table3[[#This Row],[No of Products in one Sale]]</f>
        <v>520</v>
      </c>
      <c r="K672">
        <f ca="1">ROUND(Table3[[#This Row],[Revenue-Bef]]-(Table3[[#This Row],[Revenue-Bef]]*Table3[[#This Row],[Discount]]),0)</f>
        <v>122</v>
      </c>
      <c r="L672">
        <f ca="1">Table3[[#This Row],[Revenue-Bef]]-Table3[[#This Row],[Revenue-Aft]]</f>
        <v>398</v>
      </c>
    </row>
    <row r="673" spans="1:12" x14ac:dyDescent="0.3">
      <c r="A673" t="s">
        <v>800</v>
      </c>
      <c r="B673" t="s">
        <v>156</v>
      </c>
      <c r="C673" s="1">
        <v>44792</v>
      </c>
      <c r="D673" t="s">
        <v>165</v>
      </c>
      <c r="E673" t="s">
        <v>170</v>
      </c>
      <c r="F673">
        <v>250</v>
      </c>
      <c r="G673" t="s">
        <v>104</v>
      </c>
      <c r="H673" s="2">
        <v>2</v>
      </c>
      <c r="I673" s="3">
        <f t="shared" ca="1" si="2"/>
        <v>0.73564870614841404</v>
      </c>
      <c r="J673">
        <f>Table3[[#This Row],[Price of One Product]]*Table3[[#This Row],[No of Products in one Sale]]</f>
        <v>500</v>
      </c>
      <c r="K673">
        <f ca="1">ROUND(Table3[[#This Row],[Revenue-Bef]]-(Table3[[#This Row],[Revenue-Bef]]*Table3[[#This Row],[Discount]]),0)</f>
        <v>132</v>
      </c>
      <c r="L673">
        <f ca="1">Table3[[#This Row],[Revenue-Bef]]-Table3[[#This Row],[Revenue-Aft]]</f>
        <v>368</v>
      </c>
    </row>
    <row r="674" spans="1:12" x14ac:dyDescent="0.3">
      <c r="A674" t="s">
        <v>801</v>
      </c>
      <c r="B674" t="s">
        <v>157</v>
      </c>
      <c r="C674" s="1">
        <v>44792</v>
      </c>
      <c r="D674" t="s">
        <v>166</v>
      </c>
      <c r="E674" t="s">
        <v>170</v>
      </c>
      <c r="F674">
        <v>130</v>
      </c>
      <c r="G674" t="s">
        <v>105</v>
      </c>
      <c r="H674" s="2">
        <v>2</v>
      </c>
      <c r="I674" s="3">
        <f t="shared" ca="1" si="2"/>
        <v>0.39884937628635264</v>
      </c>
      <c r="J674">
        <f>Table3[[#This Row],[Price of One Product]]*Table3[[#This Row],[No of Products in one Sale]]</f>
        <v>260</v>
      </c>
      <c r="K674">
        <f ca="1">ROUND(Table3[[#This Row],[Revenue-Bef]]-(Table3[[#This Row],[Revenue-Bef]]*Table3[[#This Row],[Discount]]),0)</f>
        <v>156</v>
      </c>
      <c r="L674">
        <f ca="1">Table3[[#This Row],[Revenue-Bef]]-Table3[[#This Row],[Revenue-Aft]]</f>
        <v>104</v>
      </c>
    </row>
    <row r="675" spans="1:12" x14ac:dyDescent="0.3">
      <c r="A675" t="s">
        <v>802</v>
      </c>
      <c r="B675" t="s">
        <v>158</v>
      </c>
      <c r="C675" s="1">
        <v>44790</v>
      </c>
      <c r="D675" t="s">
        <v>167</v>
      </c>
      <c r="E675" t="s">
        <v>171</v>
      </c>
      <c r="F675">
        <v>60</v>
      </c>
      <c r="G675" t="s">
        <v>103</v>
      </c>
      <c r="H675" s="2">
        <v>14</v>
      </c>
      <c r="I675" s="3">
        <f t="shared" ca="1" si="2"/>
        <v>0.18357185953867461</v>
      </c>
      <c r="J675">
        <f>Table3[[#This Row],[Price of One Product]]*Table3[[#This Row],[No of Products in one Sale]]</f>
        <v>840</v>
      </c>
      <c r="K675">
        <f ca="1">ROUND(Table3[[#This Row],[Revenue-Bef]]-(Table3[[#This Row],[Revenue-Bef]]*Table3[[#This Row],[Discount]]),0)</f>
        <v>686</v>
      </c>
      <c r="L675">
        <f ca="1">Table3[[#This Row],[Revenue-Bef]]-Table3[[#This Row],[Revenue-Aft]]</f>
        <v>154</v>
      </c>
    </row>
    <row r="676" spans="1:12" x14ac:dyDescent="0.3">
      <c r="A676" t="s">
        <v>803</v>
      </c>
      <c r="B676" t="s">
        <v>159</v>
      </c>
      <c r="C676" s="1">
        <v>44809</v>
      </c>
      <c r="D676" t="s">
        <v>168</v>
      </c>
      <c r="E676" t="s">
        <v>170</v>
      </c>
      <c r="F676">
        <v>95</v>
      </c>
      <c r="G676" t="s">
        <v>104</v>
      </c>
      <c r="H676" s="2">
        <v>3</v>
      </c>
      <c r="I676" s="3">
        <f t="shared" ca="1" si="2"/>
        <v>0.35387934189681647</v>
      </c>
      <c r="J676">
        <f>Table3[[#This Row],[Price of One Product]]*Table3[[#This Row],[No of Products in one Sale]]</f>
        <v>285</v>
      </c>
      <c r="K676">
        <f ca="1">ROUND(Table3[[#This Row],[Revenue-Bef]]-(Table3[[#This Row],[Revenue-Bef]]*Table3[[#This Row],[Discount]]),0)</f>
        <v>184</v>
      </c>
      <c r="L676">
        <f ca="1">Table3[[#This Row],[Revenue-Bef]]-Table3[[#This Row],[Revenue-Aft]]</f>
        <v>101</v>
      </c>
    </row>
    <row r="677" spans="1:12" x14ac:dyDescent="0.3">
      <c r="A677" t="s">
        <v>804</v>
      </c>
      <c r="B677" t="s">
        <v>154</v>
      </c>
      <c r="C677" s="1">
        <v>44772</v>
      </c>
      <c r="D677" t="s">
        <v>163</v>
      </c>
      <c r="E677" t="s">
        <v>170</v>
      </c>
      <c r="F677">
        <v>72</v>
      </c>
      <c r="G677" t="s">
        <v>105</v>
      </c>
      <c r="H677" s="2">
        <v>6</v>
      </c>
      <c r="I677" s="3">
        <f t="shared" ca="1" si="2"/>
        <v>0.66737228207456212</v>
      </c>
      <c r="J677">
        <f>Table3[[#This Row],[Price of One Product]]*Table3[[#This Row],[No of Products in one Sale]]</f>
        <v>432</v>
      </c>
      <c r="K677">
        <f ca="1">ROUND(Table3[[#This Row],[Revenue-Bef]]-(Table3[[#This Row],[Revenue-Bef]]*Table3[[#This Row],[Discount]]),0)</f>
        <v>144</v>
      </c>
      <c r="L677">
        <f ca="1">Table3[[#This Row],[Revenue-Bef]]-Table3[[#This Row],[Revenue-Aft]]</f>
        <v>288</v>
      </c>
    </row>
    <row r="678" spans="1:12" x14ac:dyDescent="0.3">
      <c r="A678" t="s">
        <v>805</v>
      </c>
      <c r="B678" t="s">
        <v>155</v>
      </c>
      <c r="C678" s="1">
        <v>44802</v>
      </c>
      <c r="D678" t="s">
        <v>164</v>
      </c>
      <c r="E678" t="s">
        <v>170</v>
      </c>
      <c r="F678">
        <v>65</v>
      </c>
      <c r="G678" t="s">
        <v>103</v>
      </c>
      <c r="H678" s="2">
        <v>12</v>
      </c>
      <c r="I678" s="3">
        <f t="shared" ca="1" si="2"/>
        <v>0.76494038854224744</v>
      </c>
      <c r="J678">
        <f>Table3[[#This Row],[Price of One Product]]*Table3[[#This Row],[No of Products in one Sale]]</f>
        <v>780</v>
      </c>
      <c r="K678">
        <f ca="1">ROUND(Table3[[#This Row],[Revenue-Bef]]-(Table3[[#This Row],[Revenue-Bef]]*Table3[[#This Row],[Discount]]),0)</f>
        <v>183</v>
      </c>
      <c r="L678">
        <f ca="1">Table3[[#This Row],[Revenue-Bef]]-Table3[[#This Row],[Revenue-Aft]]</f>
        <v>597</v>
      </c>
    </row>
    <row r="679" spans="1:12" x14ac:dyDescent="0.3">
      <c r="A679" t="s">
        <v>806</v>
      </c>
      <c r="B679" t="s">
        <v>156</v>
      </c>
      <c r="C679" s="1">
        <v>44809</v>
      </c>
      <c r="D679" t="s">
        <v>165</v>
      </c>
      <c r="E679" t="s">
        <v>171</v>
      </c>
      <c r="F679">
        <v>250</v>
      </c>
      <c r="G679" t="s">
        <v>104</v>
      </c>
      <c r="H679" s="2">
        <v>2</v>
      </c>
      <c r="I679" s="3">
        <f t="shared" ca="1" si="2"/>
        <v>0.90156605874468676</v>
      </c>
      <c r="J679">
        <f>Table3[[#This Row],[Price of One Product]]*Table3[[#This Row],[No of Products in one Sale]]</f>
        <v>500</v>
      </c>
      <c r="K679">
        <f ca="1">ROUND(Table3[[#This Row],[Revenue-Bef]]-(Table3[[#This Row],[Revenue-Bef]]*Table3[[#This Row],[Discount]]),0)</f>
        <v>49</v>
      </c>
      <c r="L679">
        <f ca="1">Table3[[#This Row],[Revenue-Bef]]-Table3[[#This Row],[Revenue-Aft]]</f>
        <v>451</v>
      </c>
    </row>
    <row r="680" spans="1:12" x14ac:dyDescent="0.3">
      <c r="A680" t="s">
        <v>807</v>
      </c>
      <c r="B680" t="s">
        <v>157</v>
      </c>
      <c r="C680" s="1">
        <v>44793</v>
      </c>
      <c r="D680" t="s">
        <v>166</v>
      </c>
      <c r="E680" t="s">
        <v>171</v>
      </c>
      <c r="F680">
        <v>130</v>
      </c>
      <c r="G680" t="s">
        <v>105</v>
      </c>
      <c r="H680" s="2">
        <v>2</v>
      </c>
      <c r="I680" s="3">
        <f t="shared" ca="1" si="2"/>
        <v>0.80160157631936846</v>
      </c>
      <c r="J680">
        <f>Table3[[#This Row],[Price of One Product]]*Table3[[#This Row],[No of Products in one Sale]]</f>
        <v>260</v>
      </c>
      <c r="K680">
        <f ca="1">ROUND(Table3[[#This Row],[Revenue-Bef]]-(Table3[[#This Row],[Revenue-Bef]]*Table3[[#This Row],[Discount]]),0)</f>
        <v>52</v>
      </c>
      <c r="L680">
        <f ca="1">Table3[[#This Row],[Revenue-Bef]]-Table3[[#This Row],[Revenue-Aft]]</f>
        <v>208</v>
      </c>
    </row>
    <row r="681" spans="1:12" x14ac:dyDescent="0.3">
      <c r="A681" t="s">
        <v>808</v>
      </c>
      <c r="B681" t="s">
        <v>154</v>
      </c>
      <c r="C681" s="1">
        <v>44802</v>
      </c>
      <c r="D681" t="s">
        <v>163</v>
      </c>
      <c r="E681" t="s">
        <v>171</v>
      </c>
      <c r="F681">
        <v>72</v>
      </c>
      <c r="G681" t="s">
        <v>103</v>
      </c>
      <c r="H681" s="2">
        <v>8</v>
      </c>
      <c r="I681" s="3">
        <f t="shared" ca="1" si="2"/>
        <v>0.42789337357142332</v>
      </c>
      <c r="J681">
        <f>Table3[[#This Row],[Price of One Product]]*Table3[[#This Row],[No of Products in one Sale]]</f>
        <v>576</v>
      </c>
      <c r="K681">
        <f ca="1">ROUND(Table3[[#This Row],[Revenue-Bef]]-(Table3[[#This Row],[Revenue-Bef]]*Table3[[#This Row],[Discount]]),0)</f>
        <v>330</v>
      </c>
      <c r="L681">
        <f ca="1">Table3[[#This Row],[Revenue-Bef]]-Table3[[#This Row],[Revenue-Aft]]</f>
        <v>246</v>
      </c>
    </row>
    <row r="682" spans="1:12" x14ac:dyDescent="0.3">
      <c r="A682" t="s">
        <v>809</v>
      </c>
      <c r="B682" t="s">
        <v>155</v>
      </c>
      <c r="C682" s="1">
        <v>44766</v>
      </c>
      <c r="D682" t="s">
        <v>164</v>
      </c>
      <c r="E682" t="s">
        <v>171</v>
      </c>
      <c r="F682">
        <v>65</v>
      </c>
      <c r="G682" t="s">
        <v>104</v>
      </c>
      <c r="H682" s="2">
        <v>10</v>
      </c>
      <c r="I682" s="3">
        <f t="shared" ca="1" si="2"/>
        <v>0.38771788608575852</v>
      </c>
      <c r="J682">
        <f>Table3[[#This Row],[Price of One Product]]*Table3[[#This Row],[No of Products in one Sale]]</f>
        <v>650</v>
      </c>
      <c r="K682">
        <f ca="1">ROUND(Table3[[#This Row],[Revenue-Bef]]-(Table3[[#This Row],[Revenue-Bef]]*Table3[[#This Row],[Discount]]),0)</f>
        <v>398</v>
      </c>
      <c r="L682">
        <f ca="1">Table3[[#This Row],[Revenue-Bef]]-Table3[[#This Row],[Revenue-Aft]]</f>
        <v>252</v>
      </c>
    </row>
    <row r="683" spans="1:12" x14ac:dyDescent="0.3">
      <c r="A683" t="s">
        <v>810</v>
      </c>
      <c r="B683" t="s">
        <v>156</v>
      </c>
      <c r="C683" s="1">
        <v>44807</v>
      </c>
      <c r="D683" t="s">
        <v>165</v>
      </c>
      <c r="E683" t="s">
        <v>171</v>
      </c>
      <c r="F683">
        <v>250</v>
      </c>
      <c r="G683" t="s">
        <v>105</v>
      </c>
      <c r="H683" s="2">
        <v>3</v>
      </c>
      <c r="I683" s="3">
        <f t="shared" ca="1" si="2"/>
        <v>0.94351405590291793</v>
      </c>
      <c r="J683">
        <f>Table3[[#This Row],[Price of One Product]]*Table3[[#This Row],[No of Products in one Sale]]</f>
        <v>750</v>
      </c>
      <c r="K683">
        <f ca="1">ROUND(Table3[[#This Row],[Revenue-Bef]]-(Table3[[#This Row],[Revenue-Bef]]*Table3[[#This Row],[Discount]]),0)</f>
        <v>42</v>
      </c>
      <c r="L683">
        <f ca="1">Table3[[#This Row],[Revenue-Bef]]-Table3[[#This Row],[Revenue-Aft]]</f>
        <v>708</v>
      </c>
    </row>
    <row r="684" spans="1:12" x14ac:dyDescent="0.3">
      <c r="A684" t="s">
        <v>811</v>
      </c>
      <c r="B684" t="s">
        <v>157</v>
      </c>
      <c r="C684" s="1">
        <v>44784</v>
      </c>
      <c r="D684" t="s">
        <v>166</v>
      </c>
      <c r="E684" t="s">
        <v>171</v>
      </c>
      <c r="F684">
        <v>130</v>
      </c>
      <c r="G684" t="s">
        <v>103</v>
      </c>
      <c r="H684" s="2">
        <v>7</v>
      </c>
      <c r="I684" s="3">
        <f t="shared" ca="1" si="2"/>
        <v>0.64530952068058267</v>
      </c>
      <c r="J684">
        <f>Table3[[#This Row],[Price of One Product]]*Table3[[#This Row],[No of Products in one Sale]]</f>
        <v>910</v>
      </c>
      <c r="K684">
        <f ca="1">ROUND(Table3[[#This Row],[Revenue-Bef]]-(Table3[[#This Row],[Revenue-Bef]]*Table3[[#This Row],[Discount]]),0)</f>
        <v>323</v>
      </c>
      <c r="L684">
        <f ca="1">Table3[[#This Row],[Revenue-Bef]]-Table3[[#This Row],[Revenue-Aft]]</f>
        <v>587</v>
      </c>
    </row>
    <row r="685" spans="1:12" x14ac:dyDescent="0.3">
      <c r="A685" t="s">
        <v>812</v>
      </c>
      <c r="B685" t="s">
        <v>154</v>
      </c>
      <c r="C685" s="1">
        <v>44763</v>
      </c>
      <c r="D685" t="s">
        <v>163</v>
      </c>
      <c r="E685" t="s">
        <v>170</v>
      </c>
      <c r="F685">
        <v>72</v>
      </c>
      <c r="G685" t="s">
        <v>103</v>
      </c>
      <c r="H685" s="2">
        <v>10</v>
      </c>
      <c r="I685" s="3">
        <f t="shared" ca="1" si="2"/>
        <v>0.45128328295721709</v>
      </c>
      <c r="J685">
        <f>Table3[[#This Row],[Price of One Product]]*Table3[[#This Row],[No of Products in one Sale]]</f>
        <v>720</v>
      </c>
      <c r="K685">
        <f ca="1">ROUND(Table3[[#This Row],[Revenue-Bef]]-(Table3[[#This Row],[Revenue-Bef]]*Table3[[#This Row],[Discount]]),0)</f>
        <v>395</v>
      </c>
      <c r="L685">
        <f ca="1">Table3[[#This Row],[Revenue-Bef]]-Table3[[#This Row],[Revenue-Aft]]</f>
        <v>325</v>
      </c>
    </row>
    <row r="686" spans="1:12" x14ac:dyDescent="0.3">
      <c r="A686" t="s">
        <v>813</v>
      </c>
      <c r="B686" t="s">
        <v>155</v>
      </c>
      <c r="C686" s="1">
        <v>44799</v>
      </c>
      <c r="D686" t="s">
        <v>164</v>
      </c>
      <c r="E686" t="s">
        <v>171</v>
      </c>
      <c r="F686">
        <v>65</v>
      </c>
      <c r="G686" t="s">
        <v>104</v>
      </c>
      <c r="H686" s="2">
        <v>13</v>
      </c>
      <c r="I686" s="3">
        <f t="shared" ca="1" si="2"/>
        <v>0.49989703949702136</v>
      </c>
      <c r="J686">
        <f>Table3[[#This Row],[Price of One Product]]*Table3[[#This Row],[No of Products in one Sale]]</f>
        <v>845</v>
      </c>
      <c r="K686">
        <f ca="1">ROUND(Table3[[#This Row],[Revenue-Bef]]-(Table3[[#This Row],[Revenue-Bef]]*Table3[[#This Row],[Discount]]),0)</f>
        <v>423</v>
      </c>
      <c r="L686">
        <f ca="1">Table3[[#This Row],[Revenue-Bef]]-Table3[[#This Row],[Revenue-Aft]]</f>
        <v>422</v>
      </c>
    </row>
    <row r="687" spans="1:12" x14ac:dyDescent="0.3">
      <c r="A687" t="s">
        <v>814</v>
      </c>
      <c r="B687" t="s">
        <v>156</v>
      </c>
      <c r="C687" s="1">
        <v>44808</v>
      </c>
      <c r="D687" t="s">
        <v>165</v>
      </c>
      <c r="E687" t="s">
        <v>170</v>
      </c>
      <c r="F687">
        <v>250</v>
      </c>
      <c r="G687" t="s">
        <v>105</v>
      </c>
      <c r="H687" s="2">
        <v>1</v>
      </c>
      <c r="I687" s="3">
        <f t="shared" ca="1" si="2"/>
        <v>0.26124908781983192</v>
      </c>
      <c r="J687">
        <f>Table3[[#This Row],[Price of One Product]]*Table3[[#This Row],[No of Products in one Sale]]</f>
        <v>250</v>
      </c>
      <c r="K687">
        <f ca="1">ROUND(Table3[[#This Row],[Revenue-Bef]]-(Table3[[#This Row],[Revenue-Bef]]*Table3[[#This Row],[Discount]]),0)</f>
        <v>185</v>
      </c>
      <c r="L687">
        <f ca="1">Table3[[#This Row],[Revenue-Bef]]-Table3[[#This Row],[Revenue-Aft]]</f>
        <v>65</v>
      </c>
    </row>
    <row r="688" spans="1:12" x14ac:dyDescent="0.3">
      <c r="A688" t="s">
        <v>815</v>
      </c>
      <c r="B688" t="s">
        <v>157</v>
      </c>
      <c r="C688" s="1">
        <v>44786</v>
      </c>
      <c r="D688" t="s">
        <v>166</v>
      </c>
      <c r="E688" t="s">
        <v>171</v>
      </c>
      <c r="F688">
        <v>130</v>
      </c>
      <c r="G688" t="s">
        <v>103</v>
      </c>
      <c r="H688" s="2">
        <v>2</v>
      </c>
      <c r="I688" s="3">
        <f t="shared" ca="1" si="2"/>
        <v>0.7185730895025404</v>
      </c>
      <c r="J688">
        <f>Table3[[#This Row],[Price of One Product]]*Table3[[#This Row],[No of Products in one Sale]]</f>
        <v>260</v>
      </c>
      <c r="K688">
        <f ca="1">ROUND(Table3[[#This Row],[Revenue-Bef]]-(Table3[[#This Row],[Revenue-Bef]]*Table3[[#This Row],[Discount]]),0)</f>
        <v>73</v>
      </c>
      <c r="L688">
        <f ca="1">Table3[[#This Row],[Revenue-Bef]]-Table3[[#This Row],[Revenue-Aft]]</f>
        <v>187</v>
      </c>
    </row>
    <row r="689" spans="1:12" x14ac:dyDescent="0.3">
      <c r="A689" t="s">
        <v>816</v>
      </c>
      <c r="B689" t="s">
        <v>154</v>
      </c>
      <c r="C689" s="1">
        <v>44770</v>
      </c>
      <c r="D689" t="s">
        <v>163</v>
      </c>
      <c r="E689" t="s">
        <v>170</v>
      </c>
      <c r="F689">
        <v>72</v>
      </c>
      <c r="G689" t="s">
        <v>104</v>
      </c>
      <c r="H689" s="2">
        <v>10</v>
      </c>
      <c r="I689" s="3">
        <f t="shared" ca="1" si="2"/>
        <v>0.54459065216556979</v>
      </c>
      <c r="J689">
        <f>Table3[[#This Row],[Price of One Product]]*Table3[[#This Row],[No of Products in one Sale]]</f>
        <v>720</v>
      </c>
      <c r="K689">
        <f ca="1">ROUND(Table3[[#This Row],[Revenue-Bef]]-(Table3[[#This Row],[Revenue-Bef]]*Table3[[#This Row],[Discount]]),0)</f>
        <v>328</v>
      </c>
      <c r="L689">
        <f ca="1">Table3[[#This Row],[Revenue-Bef]]-Table3[[#This Row],[Revenue-Aft]]</f>
        <v>392</v>
      </c>
    </row>
    <row r="690" spans="1:12" x14ac:dyDescent="0.3">
      <c r="A690" t="s">
        <v>817</v>
      </c>
      <c r="B690" t="s">
        <v>155</v>
      </c>
      <c r="C690" s="1">
        <v>44777</v>
      </c>
      <c r="D690" t="s">
        <v>164</v>
      </c>
      <c r="E690" t="s">
        <v>171</v>
      </c>
      <c r="F690">
        <v>65</v>
      </c>
      <c r="G690" t="s">
        <v>105</v>
      </c>
      <c r="H690" s="2">
        <v>4</v>
      </c>
      <c r="I690" s="3">
        <f t="shared" ca="1" si="2"/>
        <v>5.2518352624814302E-2</v>
      </c>
      <c r="J690">
        <f>Table3[[#This Row],[Price of One Product]]*Table3[[#This Row],[No of Products in one Sale]]</f>
        <v>260</v>
      </c>
      <c r="K690">
        <f ca="1">ROUND(Table3[[#This Row],[Revenue-Bef]]-(Table3[[#This Row],[Revenue-Bef]]*Table3[[#This Row],[Discount]]),0)</f>
        <v>246</v>
      </c>
      <c r="L690">
        <f ca="1">Table3[[#This Row],[Revenue-Bef]]-Table3[[#This Row],[Revenue-Aft]]</f>
        <v>14</v>
      </c>
    </row>
    <row r="691" spans="1:12" x14ac:dyDescent="0.3">
      <c r="A691" t="s">
        <v>818</v>
      </c>
      <c r="B691" t="s">
        <v>156</v>
      </c>
      <c r="C691" s="1">
        <v>44780</v>
      </c>
      <c r="D691" t="s">
        <v>165</v>
      </c>
      <c r="E691" t="s">
        <v>170</v>
      </c>
      <c r="F691">
        <v>250</v>
      </c>
      <c r="G691" t="s">
        <v>103</v>
      </c>
      <c r="H691" s="2">
        <v>3</v>
      </c>
      <c r="I691" s="3">
        <f t="shared" ca="1" si="2"/>
        <v>0.77893960222100189</v>
      </c>
      <c r="J691">
        <f>Table3[[#This Row],[Price of One Product]]*Table3[[#This Row],[No of Products in one Sale]]</f>
        <v>750</v>
      </c>
      <c r="K691">
        <f ca="1">ROUND(Table3[[#This Row],[Revenue-Bef]]-(Table3[[#This Row],[Revenue-Bef]]*Table3[[#This Row],[Discount]]),0)</f>
        <v>166</v>
      </c>
      <c r="L691">
        <f ca="1">Table3[[#This Row],[Revenue-Bef]]-Table3[[#This Row],[Revenue-Aft]]</f>
        <v>584</v>
      </c>
    </row>
    <row r="692" spans="1:12" x14ac:dyDescent="0.3">
      <c r="A692" t="s">
        <v>819</v>
      </c>
      <c r="B692" t="s">
        <v>157</v>
      </c>
      <c r="C692" s="1">
        <v>44778</v>
      </c>
      <c r="D692" t="s">
        <v>166</v>
      </c>
      <c r="E692" t="s">
        <v>171</v>
      </c>
      <c r="F692">
        <v>130</v>
      </c>
      <c r="G692" t="s">
        <v>104</v>
      </c>
      <c r="H692" s="2">
        <v>4</v>
      </c>
      <c r="I692" s="3">
        <f t="shared" ca="1" si="2"/>
        <v>0.26412995282933849</v>
      </c>
      <c r="J692">
        <f>Table3[[#This Row],[Price of One Product]]*Table3[[#This Row],[No of Products in one Sale]]</f>
        <v>520</v>
      </c>
      <c r="K692">
        <f ca="1">ROUND(Table3[[#This Row],[Revenue-Bef]]-(Table3[[#This Row],[Revenue-Bef]]*Table3[[#This Row],[Discount]]),0)</f>
        <v>383</v>
      </c>
      <c r="L692">
        <f ca="1">Table3[[#This Row],[Revenue-Bef]]-Table3[[#This Row],[Revenue-Aft]]</f>
        <v>137</v>
      </c>
    </row>
    <row r="693" spans="1:12" x14ac:dyDescent="0.3">
      <c r="A693" t="s">
        <v>820</v>
      </c>
      <c r="B693" t="s">
        <v>158</v>
      </c>
      <c r="C693" s="1">
        <v>44774</v>
      </c>
      <c r="D693" t="s">
        <v>167</v>
      </c>
      <c r="E693" t="s">
        <v>170</v>
      </c>
      <c r="F693">
        <v>60</v>
      </c>
      <c r="G693" t="s">
        <v>105</v>
      </c>
      <c r="H693" s="2">
        <v>13</v>
      </c>
      <c r="I693" s="3">
        <f t="shared" ca="1" si="2"/>
        <v>0.45321693185322376</v>
      </c>
      <c r="J693">
        <f>Table3[[#This Row],[Price of One Product]]*Table3[[#This Row],[No of Products in one Sale]]</f>
        <v>780</v>
      </c>
      <c r="K693">
        <f ca="1">ROUND(Table3[[#This Row],[Revenue-Bef]]-(Table3[[#This Row],[Revenue-Bef]]*Table3[[#This Row],[Discount]]),0)</f>
        <v>426</v>
      </c>
      <c r="L693">
        <f ca="1">Table3[[#This Row],[Revenue-Bef]]-Table3[[#This Row],[Revenue-Aft]]</f>
        <v>354</v>
      </c>
    </row>
    <row r="694" spans="1:12" x14ac:dyDescent="0.3">
      <c r="A694" t="s">
        <v>821</v>
      </c>
      <c r="B694" t="s">
        <v>154</v>
      </c>
      <c r="C694" s="1">
        <v>44760</v>
      </c>
      <c r="D694" t="s">
        <v>163</v>
      </c>
      <c r="E694" t="s">
        <v>171</v>
      </c>
      <c r="F694">
        <v>72</v>
      </c>
      <c r="G694" t="s">
        <v>103</v>
      </c>
      <c r="H694" s="2">
        <v>3</v>
      </c>
      <c r="I694" s="3">
        <f t="shared" ref="I694:I757" ca="1" si="3">RAND()</f>
        <v>0.82233625546347655</v>
      </c>
      <c r="J694">
        <f>Table3[[#This Row],[Price of One Product]]*Table3[[#This Row],[No of Products in one Sale]]</f>
        <v>216</v>
      </c>
      <c r="K694">
        <f ca="1">ROUND(Table3[[#This Row],[Revenue-Bef]]-(Table3[[#This Row],[Revenue-Bef]]*Table3[[#This Row],[Discount]]),0)</f>
        <v>38</v>
      </c>
      <c r="L694">
        <f ca="1">Table3[[#This Row],[Revenue-Bef]]-Table3[[#This Row],[Revenue-Aft]]</f>
        <v>178</v>
      </c>
    </row>
    <row r="695" spans="1:12" x14ac:dyDescent="0.3">
      <c r="A695" t="s">
        <v>822</v>
      </c>
      <c r="B695" t="s">
        <v>155</v>
      </c>
      <c r="C695" s="1">
        <v>44756</v>
      </c>
      <c r="D695" t="s">
        <v>164</v>
      </c>
      <c r="E695" t="s">
        <v>170</v>
      </c>
      <c r="F695">
        <v>65</v>
      </c>
      <c r="G695" t="s">
        <v>104</v>
      </c>
      <c r="H695" s="2">
        <v>9</v>
      </c>
      <c r="I695" s="3">
        <f t="shared" ca="1" si="3"/>
        <v>0.65764029762088116</v>
      </c>
      <c r="J695">
        <f>Table3[[#This Row],[Price of One Product]]*Table3[[#This Row],[No of Products in one Sale]]</f>
        <v>585</v>
      </c>
      <c r="K695">
        <f ca="1">ROUND(Table3[[#This Row],[Revenue-Bef]]-(Table3[[#This Row],[Revenue-Bef]]*Table3[[#This Row],[Discount]]),0)</f>
        <v>200</v>
      </c>
      <c r="L695">
        <f ca="1">Table3[[#This Row],[Revenue-Bef]]-Table3[[#This Row],[Revenue-Aft]]</f>
        <v>385</v>
      </c>
    </row>
    <row r="696" spans="1:12" x14ac:dyDescent="0.3">
      <c r="A696" t="s">
        <v>823</v>
      </c>
      <c r="B696" t="s">
        <v>156</v>
      </c>
      <c r="C696" s="1">
        <v>44755</v>
      </c>
      <c r="D696" t="s">
        <v>165</v>
      </c>
      <c r="E696" t="s">
        <v>171</v>
      </c>
      <c r="F696">
        <v>250</v>
      </c>
      <c r="G696" t="s">
        <v>105</v>
      </c>
      <c r="H696" s="2">
        <v>3</v>
      </c>
      <c r="I696" s="3">
        <f t="shared" ca="1" si="3"/>
        <v>0.13792020619095657</v>
      </c>
      <c r="J696">
        <f>Table3[[#This Row],[Price of One Product]]*Table3[[#This Row],[No of Products in one Sale]]</f>
        <v>750</v>
      </c>
      <c r="K696">
        <f ca="1">ROUND(Table3[[#This Row],[Revenue-Bef]]-(Table3[[#This Row],[Revenue-Bef]]*Table3[[#This Row],[Discount]]),0)</f>
        <v>647</v>
      </c>
      <c r="L696">
        <f ca="1">Table3[[#This Row],[Revenue-Bef]]-Table3[[#This Row],[Revenue-Aft]]</f>
        <v>103</v>
      </c>
    </row>
    <row r="697" spans="1:12" x14ac:dyDescent="0.3">
      <c r="A697" t="s">
        <v>824</v>
      </c>
      <c r="B697" t="s">
        <v>157</v>
      </c>
      <c r="C697" s="1">
        <v>44770</v>
      </c>
      <c r="D697" t="s">
        <v>166</v>
      </c>
      <c r="E697" t="s">
        <v>170</v>
      </c>
      <c r="F697">
        <v>130</v>
      </c>
      <c r="G697" t="s">
        <v>103</v>
      </c>
      <c r="H697" s="2">
        <v>5</v>
      </c>
      <c r="I697" s="3">
        <f t="shared" ca="1" si="3"/>
        <v>0.59070899862603243</v>
      </c>
      <c r="J697">
        <f>Table3[[#This Row],[Price of One Product]]*Table3[[#This Row],[No of Products in one Sale]]</f>
        <v>650</v>
      </c>
      <c r="K697">
        <f ca="1">ROUND(Table3[[#This Row],[Revenue-Bef]]-(Table3[[#This Row],[Revenue-Bef]]*Table3[[#This Row],[Discount]]),0)</f>
        <v>266</v>
      </c>
      <c r="L697">
        <f ca="1">Table3[[#This Row],[Revenue-Bef]]-Table3[[#This Row],[Revenue-Aft]]</f>
        <v>384</v>
      </c>
    </row>
    <row r="698" spans="1:12" x14ac:dyDescent="0.3">
      <c r="A698" t="s">
        <v>825</v>
      </c>
      <c r="B698" t="s">
        <v>154</v>
      </c>
      <c r="C698" s="1">
        <v>44755</v>
      </c>
      <c r="D698" t="s">
        <v>163</v>
      </c>
      <c r="E698" t="s">
        <v>171</v>
      </c>
      <c r="F698">
        <v>72</v>
      </c>
      <c r="G698" t="s">
        <v>104</v>
      </c>
      <c r="H698" s="2">
        <v>9</v>
      </c>
      <c r="I698" s="3">
        <f t="shared" ca="1" si="3"/>
        <v>0.6993968638611493</v>
      </c>
      <c r="J698">
        <f>Table3[[#This Row],[Price of One Product]]*Table3[[#This Row],[No of Products in one Sale]]</f>
        <v>648</v>
      </c>
      <c r="K698">
        <f ca="1">ROUND(Table3[[#This Row],[Revenue-Bef]]-(Table3[[#This Row],[Revenue-Bef]]*Table3[[#This Row],[Discount]]),0)</f>
        <v>195</v>
      </c>
      <c r="L698">
        <f ca="1">Table3[[#This Row],[Revenue-Bef]]-Table3[[#This Row],[Revenue-Aft]]</f>
        <v>453</v>
      </c>
    </row>
    <row r="699" spans="1:12" x14ac:dyDescent="0.3">
      <c r="A699" t="s">
        <v>826</v>
      </c>
      <c r="B699" t="s">
        <v>155</v>
      </c>
      <c r="C699" s="1">
        <v>44775</v>
      </c>
      <c r="D699" t="s">
        <v>164</v>
      </c>
      <c r="E699" t="s">
        <v>170</v>
      </c>
      <c r="F699">
        <v>65</v>
      </c>
      <c r="G699" t="s">
        <v>105</v>
      </c>
      <c r="H699" s="2">
        <v>7</v>
      </c>
      <c r="I699" s="3">
        <f t="shared" ca="1" si="3"/>
        <v>0.70942661099327409</v>
      </c>
      <c r="J699">
        <f>Table3[[#This Row],[Price of One Product]]*Table3[[#This Row],[No of Products in one Sale]]</f>
        <v>455</v>
      </c>
      <c r="K699">
        <f ca="1">ROUND(Table3[[#This Row],[Revenue-Bef]]-(Table3[[#This Row],[Revenue-Bef]]*Table3[[#This Row],[Discount]]),0)</f>
        <v>132</v>
      </c>
      <c r="L699">
        <f ca="1">Table3[[#This Row],[Revenue-Bef]]-Table3[[#This Row],[Revenue-Aft]]</f>
        <v>323</v>
      </c>
    </row>
    <row r="700" spans="1:12" x14ac:dyDescent="0.3">
      <c r="A700" t="s">
        <v>827</v>
      </c>
      <c r="B700" t="s">
        <v>156</v>
      </c>
      <c r="C700" s="1">
        <v>44797</v>
      </c>
      <c r="D700" t="s">
        <v>165</v>
      </c>
      <c r="E700" t="s">
        <v>171</v>
      </c>
      <c r="F700">
        <v>250</v>
      </c>
      <c r="G700" t="s">
        <v>103</v>
      </c>
      <c r="H700" s="2">
        <v>2</v>
      </c>
      <c r="I700" s="3">
        <f t="shared" ca="1" si="3"/>
        <v>0.23029458056328367</v>
      </c>
      <c r="J700">
        <f>Table3[[#This Row],[Price of One Product]]*Table3[[#This Row],[No of Products in one Sale]]</f>
        <v>500</v>
      </c>
      <c r="K700">
        <f ca="1">ROUND(Table3[[#This Row],[Revenue-Bef]]-(Table3[[#This Row],[Revenue-Bef]]*Table3[[#This Row],[Discount]]),0)</f>
        <v>385</v>
      </c>
      <c r="L700">
        <f ca="1">Table3[[#This Row],[Revenue-Bef]]-Table3[[#This Row],[Revenue-Aft]]</f>
        <v>115</v>
      </c>
    </row>
    <row r="701" spans="1:12" x14ac:dyDescent="0.3">
      <c r="A701" t="s">
        <v>828</v>
      </c>
      <c r="B701" t="s">
        <v>157</v>
      </c>
      <c r="C701" s="1">
        <v>44802</v>
      </c>
      <c r="D701" t="s">
        <v>166</v>
      </c>
      <c r="E701" t="s">
        <v>170</v>
      </c>
      <c r="F701">
        <v>130</v>
      </c>
      <c r="G701" t="s">
        <v>104</v>
      </c>
      <c r="H701" s="2">
        <v>7</v>
      </c>
      <c r="I701" s="3">
        <f t="shared" ca="1" si="3"/>
        <v>0.11776619032991409</v>
      </c>
      <c r="J701">
        <f>Table3[[#This Row],[Price of One Product]]*Table3[[#This Row],[No of Products in one Sale]]</f>
        <v>910</v>
      </c>
      <c r="K701">
        <f ca="1">ROUND(Table3[[#This Row],[Revenue-Bef]]-(Table3[[#This Row],[Revenue-Bef]]*Table3[[#This Row],[Discount]]),0)</f>
        <v>803</v>
      </c>
      <c r="L701">
        <f ca="1">Table3[[#This Row],[Revenue-Bef]]-Table3[[#This Row],[Revenue-Aft]]</f>
        <v>107</v>
      </c>
    </row>
    <row r="702" spans="1:12" x14ac:dyDescent="0.3">
      <c r="A702" t="s">
        <v>829</v>
      </c>
      <c r="B702" t="s">
        <v>158</v>
      </c>
      <c r="C702" s="1">
        <v>44764</v>
      </c>
      <c r="D702" t="s">
        <v>167</v>
      </c>
      <c r="E702" t="s">
        <v>170</v>
      </c>
      <c r="F702">
        <v>60</v>
      </c>
      <c r="G702" t="s">
        <v>105</v>
      </c>
      <c r="H702" s="2">
        <v>8</v>
      </c>
      <c r="I702" s="3">
        <f t="shared" ca="1" si="3"/>
        <v>0.44472544008480186</v>
      </c>
      <c r="J702">
        <f>Table3[[#This Row],[Price of One Product]]*Table3[[#This Row],[No of Products in one Sale]]</f>
        <v>480</v>
      </c>
      <c r="K702">
        <f ca="1">ROUND(Table3[[#This Row],[Revenue-Bef]]-(Table3[[#This Row],[Revenue-Bef]]*Table3[[#This Row],[Discount]]),0)</f>
        <v>267</v>
      </c>
      <c r="L702">
        <f ca="1">Table3[[#This Row],[Revenue-Bef]]-Table3[[#This Row],[Revenue-Aft]]</f>
        <v>213</v>
      </c>
    </row>
    <row r="703" spans="1:12" x14ac:dyDescent="0.3">
      <c r="A703" t="s">
        <v>830</v>
      </c>
      <c r="B703" t="s">
        <v>159</v>
      </c>
      <c r="C703" s="1">
        <v>44780</v>
      </c>
      <c r="D703" t="s">
        <v>168</v>
      </c>
      <c r="E703" t="s">
        <v>171</v>
      </c>
      <c r="F703">
        <v>95</v>
      </c>
      <c r="G703" t="s">
        <v>103</v>
      </c>
      <c r="H703" s="2">
        <v>2</v>
      </c>
      <c r="I703" s="3">
        <f t="shared" ca="1" si="3"/>
        <v>0.37164450124711068</v>
      </c>
      <c r="J703">
        <f>Table3[[#This Row],[Price of One Product]]*Table3[[#This Row],[No of Products in one Sale]]</f>
        <v>190</v>
      </c>
      <c r="K703">
        <f ca="1">ROUND(Table3[[#This Row],[Revenue-Bef]]-(Table3[[#This Row],[Revenue-Bef]]*Table3[[#This Row],[Discount]]),0)</f>
        <v>119</v>
      </c>
      <c r="L703">
        <f ca="1">Table3[[#This Row],[Revenue-Bef]]-Table3[[#This Row],[Revenue-Aft]]</f>
        <v>71</v>
      </c>
    </row>
    <row r="704" spans="1:12" x14ac:dyDescent="0.3">
      <c r="A704" t="s">
        <v>831</v>
      </c>
      <c r="B704" t="s">
        <v>154</v>
      </c>
      <c r="C704" s="1">
        <v>44799</v>
      </c>
      <c r="D704" t="s">
        <v>163</v>
      </c>
      <c r="E704" t="s">
        <v>171</v>
      </c>
      <c r="F704">
        <v>72</v>
      </c>
      <c r="G704" t="s">
        <v>104</v>
      </c>
      <c r="H704" s="2">
        <v>5</v>
      </c>
      <c r="I704" s="3">
        <f t="shared" ca="1" si="3"/>
        <v>0.76853031904599911</v>
      </c>
      <c r="J704">
        <f>Table3[[#This Row],[Price of One Product]]*Table3[[#This Row],[No of Products in one Sale]]</f>
        <v>360</v>
      </c>
      <c r="K704">
        <f ca="1">ROUND(Table3[[#This Row],[Revenue-Bef]]-(Table3[[#This Row],[Revenue-Bef]]*Table3[[#This Row],[Discount]]),0)</f>
        <v>83</v>
      </c>
      <c r="L704">
        <f ca="1">Table3[[#This Row],[Revenue-Bef]]-Table3[[#This Row],[Revenue-Aft]]</f>
        <v>277</v>
      </c>
    </row>
    <row r="705" spans="1:12" x14ac:dyDescent="0.3">
      <c r="A705" t="s">
        <v>832</v>
      </c>
      <c r="B705" t="s">
        <v>155</v>
      </c>
      <c r="C705" s="1">
        <v>44761</v>
      </c>
      <c r="D705" t="s">
        <v>164</v>
      </c>
      <c r="E705" t="s">
        <v>171</v>
      </c>
      <c r="F705">
        <v>65</v>
      </c>
      <c r="G705" t="s">
        <v>105</v>
      </c>
      <c r="H705" s="2">
        <v>13</v>
      </c>
      <c r="I705" s="3">
        <f t="shared" ca="1" si="3"/>
        <v>0.16740961562333001</v>
      </c>
      <c r="J705">
        <f>Table3[[#This Row],[Price of One Product]]*Table3[[#This Row],[No of Products in one Sale]]</f>
        <v>845</v>
      </c>
      <c r="K705">
        <f ca="1">ROUND(Table3[[#This Row],[Revenue-Bef]]-(Table3[[#This Row],[Revenue-Bef]]*Table3[[#This Row],[Discount]]),0)</f>
        <v>704</v>
      </c>
      <c r="L705">
        <f ca="1">Table3[[#This Row],[Revenue-Bef]]-Table3[[#This Row],[Revenue-Aft]]</f>
        <v>141</v>
      </c>
    </row>
    <row r="706" spans="1:12" x14ac:dyDescent="0.3">
      <c r="A706" t="s">
        <v>833</v>
      </c>
      <c r="B706" t="s">
        <v>156</v>
      </c>
      <c r="C706" s="1">
        <v>44782</v>
      </c>
      <c r="D706" t="s">
        <v>165</v>
      </c>
      <c r="E706" t="s">
        <v>170</v>
      </c>
      <c r="F706">
        <v>250</v>
      </c>
      <c r="G706" t="s">
        <v>103</v>
      </c>
      <c r="H706" s="2">
        <v>3</v>
      </c>
      <c r="I706" s="3">
        <f t="shared" ca="1" si="3"/>
        <v>5.8579482501486924E-2</v>
      </c>
      <c r="J706">
        <f>Table3[[#This Row],[Price of One Product]]*Table3[[#This Row],[No of Products in one Sale]]</f>
        <v>750</v>
      </c>
      <c r="K706">
        <f ca="1">ROUND(Table3[[#This Row],[Revenue-Bef]]-(Table3[[#This Row],[Revenue-Bef]]*Table3[[#This Row],[Discount]]),0)</f>
        <v>706</v>
      </c>
      <c r="L706">
        <f ca="1">Table3[[#This Row],[Revenue-Bef]]-Table3[[#This Row],[Revenue-Aft]]</f>
        <v>44</v>
      </c>
    </row>
    <row r="707" spans="1:12" x14ac:dyDescent="0.3">
      <c r="A707" t="s">
        <v>834</v>
      </c>
      <c r="B707" t="s">
        <v>157</v>
      </c>
      <c r="C707" s="1">
        <v>44806</v>
      </c>
      <c r="D707" t="s">
        <v>166</v>
      </c>
      <c r="E707" t="s">
        <v>170</v>
      </c>
      <c r="F707">
        <v>130</v>
      </c>
      <c r="G707" t="s">
        <v>104</v>
      </c>
      <c r="H707" s="2">
        <v>2</v>
      </c>
      <c r="I707" s="3">
        <f t="shared" ca="1" si="3"/>
        <v>0.9000837693806063</v>
      </c>
      <c r="J707">
        <f>Table3[[#This Row],[Price of One Product]]*Table3[[#This Row],[No of Products in one Sale]]</f>
        <v>260</v>
      </c>
      <c r="K707">
        <f ca="1">ROUND(Table3[[#This Row],[Revenue-Bef]]-(Table3[[#This Row],[Revenue-Bef]]*Table3[[#This Row],[Discount]]),0)</f>
        <v>26</v>
      </c>
      <c r="L707">
        <f ca="1">Table3[[#This Row],[Revenue-Bef]]-Table3[[#This Row],[Revenue-Aft]]</f>
        <v>234</v>
      </c>
    </row>
    <row r="708" spans="1:12" x14ac:dyDescent="0.3">
      <c r="A708" t="s">
        <v>835</v>
      </c>
      <c r="B708" t="s">
        <v>154</v>
      </c>
      <c r="C708" s="1">
        <v>44798</v>
      </c>
      <c r="D708" t="s">
        <v>163</v>
      </c>
      <c r="E708" t="s">
        <v>170</v>
      </c>
      <c r="F708">
        <v>72</v>
      </c>
      <c r="G708" t="s">
        <v>105</v>
      </c>
      <c r="H708" s="2">
        <v>5</v>
      </c>
      <c r="I708" s="3">
        <f t="shared" ca="1" si="3"/>
        <v>0.92889927212583057</v>
      </c>
      <c r="J708">
        <f>Table3[[#This Row],[Price of One Product]]*Table3[[#This Row],[No of Products in one Sale]]</f>
        <v>360</v>
      </c>
      <c r="K708">
        <f ca="1">ROUND(Table3[[#This Row],[Revenue-Bef]]-(Table3[[#This Row],[Revenue-Bef]]*Table3[[#This Row],[Discount]]),0)</f>
        <v>26</v>
      </c>
      <c r="L708">
        <f ca="1">Table3[[#This Row],[Revenue-Bef]]-Table3[[#This Row],[Revenue-Aft]]</f>
        <v>334</v>
      </c>
    </row>
    <row r="709" spans="1:12" x14ac:dyDescent="0.3">
      <c r="A709" t="s">
        <v>836</v>
      </c>
      <c r="B709" t="s">
        <v>155</v>
      </c>
      <c r="C709" s="1">
        <v>44758</v>
      </c>
      <c r="D709" t="s">
        <v>164</v>
      </c>
      <c r="E709" t="s">
        <v>170</v>
      </c>
      <c r="F709">
        <v>65</v>
      </c>
      <c r="G709" t="s">
        <v>103</v>
      </c>
      <c r="H709" s="2">
        <v>6</v>
      </c>
      <c r="I709" s="3">
        <f t="shared" ca="1" si="3"/>
        <v>9.9326912324868677E-2</v>
      </c>
      <c r="J709">
        <f>Table3[[#This Row],[Price of One Product]]*Table3[[#This Row],[No of Products in one Sale]]</f>
        <v>390</v>
      </c>
      <c r="K709">
        <f ca="1">ROUND(Table3[[#This Row],[Revenue-Bef]]-(Table3[[#This Row],[Revenue-Bef]]*Table3[[#This Row],[Discount]]),0)</f>
        <v>351</v>
      </c>
      <c r="L709">
        <f ca="1">Table3[[#This Row],[Revenue-Bef]]-Table3[[#This Row],[Revenue-Aft]]</f>
        <v>39</v>
      </c>
    </row>
    <row r="710" spans="1:12" x14ac:dyDescent="0.3">
      <c r="A710" t="s">
        <v>837</v>
      </c>
      <c r="B710" t="s">
        <v>156</v>
      </c>
      <c r="C710" s="1">
        <v>44785</v>
      </c>
      <c r="D710" t="s">
        <v>165</v>
      </c>
      <c r="E710" t="s">
        <v>170</v>
      </c>
      <c r="F710">
        <v>250</v>
      </c>
      <c r="G710" t="s">
        <v>104</v>
      </c>
      <c r="H710" s="2">
        <v>1</v>
      </c>
      <c r="I710" s="3">
        <f t="shared" ca="1" si="3"/>
        <v>0.51763516177333335</v>
      </c>
      <c r="J710">
        <f>Table3[[#This Row],[Price of One Product]]*Table3[[#This Row],[No of Products in one Sale]]</f>
        <v>250</v>
      </c>
      <c r="K710">
        <f ca="1">ROUND(Table3[[#This Row],[Revenue-Bef]]-(Table3[[#This Row],[Revenue-Bef]]*Table3[[#This Row],[Discount]]),0)</f>
        <v>121</v>
      </c>
      <c r="L710">
        <f ca="1">Table3[[#This Row],[Revenue-Bef]]-Table3[[#This Row],[Revenue-Aft]]</f>
        <v>129</v>
      </c>
    </row>
    <row r="711" spans="1:12" x14ac:dyDescent="0.3">
      <c r="A711" t="s">
        <v>838</v>
      </c>
      <c r="B711" t="s">
        <v>157</v>
      </c>
      <c r="C711" s="1">
        <v>44761</v>
      </c>
      <c r="D711" t="s">
        <v>166</v>
      </c>
      <c r="E711" t="s">
        <v>170</v>
      </c>
      <c r="F711">
        <v>130</v>
      </c>
      <c r="G711" t="s">
        <v>105</v>
      </c>
      <c r="H711" s="2">
        <v>4</v>
      </c>
      <c r="I711" s="3">
        <f t="shared" ca="1" si="3"/>
        <v>0.18214769906970141</v>
      </c>
      <c r="J711">
        <f>Table3[[#This Row],[Price of One Product]]*Table3[[#This Row],[No of Products in one Sale]]</f>
        <v>520</v>
      </c>
      <c r="K711">
        <f ca="1">ROUND(Table3[[#This Row],[Revenue-Bef]]-(Table3[[#This Row],[Revenue-Bef]]*Table3[[#This Row],[Discount]]),0)</f>
        <v>425</v>
      </c>
      <c r="L711">
        <f ca="1">Table3[[#This Row],[Revenue-Bef]]-Table3[[#This Row],[Revenue-Aft]]</f>
        <v>95</v>
      </c>
    </row>
    <row r="712" spans="1:12" x14ac:dyDescent="0.3">
      <c r="A712" t="s">
        <v>839</v>
      </c>
      <c r="B712" t="s">
        <v>158</v>
      </c>
      <c r="C712" s="1">
        <v>44800</v>
      </c>
      <c r="D712" t="s">
        <v>167</v>
      </c>
      <c r="E712" t="s">
        <v>170</v>
      </c>
      <c r="F712">
        <v>60</v>
      </c>
      <c r="G712" t="s">
        <v>103</v>
      </c>
      <c r="H712" s="2">
        <v>7</v>
      </c>
      <c r="I712" s="3">
        <f t="shared" ca="1" si="3"/>
        <v>0.61409603118231848</v>
      </c>
      <c r="J712">
        <f>Table3[[#This Row],[Price of One Product]]*Table3[[#This Row],[No of Products in one Sale]]</f>
        <v>420</v>
      </c>
      <c r="K712">
        <f ca="1">ROUND(Table3[[#This Row],[Revenue-Bef]]-(Table3[[#This Row],[Revenue-Bef]]*Table3[[#This Row],[Discount]]),0)</f>
        <v>162</v>
      </c>
      <c r="L712">
        <f ca="1">Table3[[#This Row],[Revenue-Bef]]-Table3[[#This Row],[Revenue-Aft]]</f>
        <v>258</v>
      </c>
    </row>
    <row r="713" spans="1:12" x14ac:dyDescent="0.3">
      <c r="A713" t="s">
        <v>840</v>
      </c>
      <c r="B713" t="s">
        <v>154</v>
      </c>
      <c r="C713" s="1">
        <v>44807</v>
      </c>
      <c r="D713" t="s">
        <v>163</v>
      </c>
      <c r="E713" t="s">
        <v>170</v>
      </c>
      <c r="F713">
        <v>72</v>
      </c>
      <c r="G713" t="s">
        <v>104</v>
      </c>
      <c r="H713" s="2">
        <v>6</v>
      </c>
      <c r="I713" s="3">
        <f t="shared" ca="1" si="3"/>
        <v>9.4539580964065451E-2</v>
      </c>
      <c r="J713">
        <f>Table3[[#This Row],[Price of One Product]]*Table3[[#This Row],[No of Products in one Sale]]</f>
        <v>432</v>
      </c>
      <c r="K713">
        <f ca="1">ROUND(Table3[[#This Row],[Revenue-Bef]]-(Table3[[#This Row],[Revenue-Bef]]*Table3[[#This Row],[Discount]]),0)</f>
        <v>391</v>
      </c>
      <c r="L713">
        <f ca="1">Table3[[#This Row],[Revenue-Bef]]-Table3[[#This Row],[Revenue-Aft]]</f>
        <v>41</v>
      </c>
    </row>
    <row r="714" spans="1:12" x14ac:dyDescent="0.3">
      <c r="A714" t="s">
        <v>841</v>
      </c>
      <c r="B714" t="s">
        <v>155</v>
      </c>
      <c r="C714" s="1">
        <v>44799</v>
      </c>
      <c r="D714" t="s">
        <v>164</v>
      </c>
      <c r="E714" t="s">
        <v>170</v>
      </c>
      <c r="F714">
        <v>65</v>
      </c>
      <c r="G714" t="s">
        <v>105</v>
      </c>
      <c r="H714" s="2">
        <v>11</v>
      </c>
      <c r="I714" s="3">
        <f t="shared" ca="1" si="3"/>
        <v>0.44914650530555278</v>
      </c>
      <c r="J714">
        <f>Table3[[#This Row],[Price of One Product]]*Table3[[#This Row],[No of Products in one Sale]]</f>
        <v>715</v>
      </c>
      <c r="K714">
        <f ca="1">ROUND(Table3[[#This Row],[Revenue-Bef]]-(Table3[[#This Row],[Revenue-Bef]]*Table3[[#This Row],[Discount]]),0)</f>
        <v>394</v>
      </c>
      <c r="L714">
        <f ca="1">Table3[[#This Row],[Revenue-Bef]]-Table3[[#This Row],[Revenue-Aft]]</f>
        <v>321</v>
      </c>
    </row>
    <row r="715" spans="1:12" x14ac:dyDescent="0.3">
      <c r="A715" t="s">
        <v>842</v>
      </c>
      <c r="B715" t="s">
        <v>156</v>
      </c>
      <c r="C715" s="1">
        <v>44759</v>
      </c>
      <c r="D715" t="s">
        <v>165</v>
      </c>
      <c r="E715" t="s">
        <v>171</v>
      </c>
      <c r="F715">
        <v>250</v>
      </c>
      <c r="G715" t="s">
        <v>103</v>
      </c>
      <c r="H715" s="2">
        <v>1</v>
      </c>
      <c r="I715" s="3">
        <f t="shared" ca="1" si="3"/>
        <v>0.70089694871781572</v>
      </c>
      <c r="J715">
        <f>Table3[[#This Row],[Price of One Product]]*Table3[[#This Row],[No of Products in one Sale]]</f>
        <v>250</v>
      </c>
      <c r="K715">
        <f ca="1">ROUND(Table3[[#This Row],[Revenue-Bef]]-(Table3[[#This Row],[Revenue-Bef]]*Table3[[#This Row],[Discount]]),0)</f>
        <v>75</v>
      </c>
      <c r="L715">
        <f ca="1">Table3[[#This Row],[Revenue-Bef]]-Table3[[#This Row],[Revenue-Aft]]</f>
        <v>175</v>
      </c>
    </row>
    <row r="716" spans="1:12" x14ac:dyDescent="0.3">
      <c r="A716" t="s">
        <v>843</v>
      </c>
      <c r="B716" t="s">
        <v>157</v>
      </c>
      <c r="C716" s="1">
        <v>44763</v>
      </c>
      <c r="D716" t="s">
        <v>166</v>
      </c>
      <c r="E716" t="s">
        <v>170</v>
      </c>
      <c r="F716">
        <v>130</v>
      </c>
      <c r="G716" t="s">
        <v>104</v>
      </c>
      <c r="H716" s="2">
        <v>2</v>
      </c>
      <c r="I716" s="3">
        <f t="shared" ca="1" si="3"/>
        <v>0.61578429990796146</v>
      </c>
      <c r="J716">
        <f>Table3[[#This Row],[Price of One Product]]*Table3[[#This Row],[No of Products in one Sale]]</f>
        <v>260</v>
      </c>
      <c r="K716">
        <f ca="1">ROUND(Table3[[#This Row],[Revenue-Bef]]-(Table3[[#This Row],[Revenue-Bef]]*Table3[[#This Row],[Discount]]),0)</f>
        <v>100</v>
      </c>
      <c r="L716">
        <f ca="1">Table3[[#This Row],[Revenue-Bef]]-Table3[[#This Row],[Revenue-Aft]]</f>
        <v>160</v>
      </c>
    </row>
    <row r="717" spans="1:12" x14ac:dyDescent="0.3">
      <c r="A717" t="s">
        <v>844</v>
      </c>
      <c r="B717" t="s">
        <v>154</v>
      </c>
      <c r="C717" s="1">
        <v>44776</v>
      </c>
      <c r="D717" t="s">
        <v>163</v>
      </c>
      <c r="E717" t="s">
        <v>170</v>
      </c>
      <c r="F717">
        <v>72</v>
      </c>
      <c r="G717" t="s">
        <v>105</v>
      </c>
      <c r="H717" s="2">
        <v>12</v>
      </c>
      <c r="I717" s="3">
        <f t="shared" ca="1" si="3"/>
        <v>0.21008635160729205</v>
      </c>
      <c r="J717">
        <f>Table3[[#This Row],[Price of One Product]]*Table3[[#This Row],[No of Products in one Sale]]</f>
        <v>864</v>
      </c>
      <c r="K717">
        <f ca="1">ROUND(Table3[[#This Row],[Revenue-Bef]]-(Table3[[#This Row],[Revenue-Bef]]*Table3[[#This Row],[Discount]]),0)</f>
        <v>682</v>
      </c>
      <c r="L717">
        <f ca="1">Table3[[#This Row],[Revenue-Bef]]-Table3[[#This Row],[Revenue-Aft]]</f>
        <v>182</v>
      </c>
    </row>
    <row r="718" spans="1:12" x14ac:dyDescent="0.3">
      <c r="A718" t="s">
        <v>845</v>
      </c>
      <c r="B718" t="s">
        <v>155</v>
      </c>
      <c r="C718" s="1">
        <v>44763</v>
      </c>
      <c r="D718" t="s">
        <v>164</v>
      </c>
      <c r="E718" t="s">
        <v>170</v>
      </c>
      <c r="F718">
        <v>65</v>
      </c>
      <c r="G718" t="s">
        <v>103</v>
      </c>
      <c r="H718" s="2">
        <v>9</v>
      </c>
      <c r="I718" s="3">
        <f t="shared" ca="1" si="3"/>
        <v>0.83532971528627686</v>
      </c>
      <c r="J718">
        <f>Table3[[#This Row],[Price of One Product]]*Table3[[#This Row],[No of Products in one Sale]]</f>
        <v>585</v>
      </c>
      <c r="K718">
        <f ca="1">ROUND(Table3[[#This Row],[Revenue-Bef]]-(Table3[[#This Row],[Revenue-Bef]]*Table3[[#This Row],[Discount]]),0)</f>
        <v>96</v>
      </c>
      <c r="L718">
        <f ca="1">Table3[[#This Row],[Revenue-Bef]]-Table3[[#This Row],[Revenue-Aft]]</f>
        <v>489</v>
      </c>
    </row>
    <row r="719" spans="1:12" x14ac:dyDescent="0.3">
      <c r="A719" t="s">
        <v>846</v>
      </c>
      <c r="B719" t="s">
        <v>156</v>
      </c>
      <c r="C719" s="1">
        <v>44803</v>
      </c>
      <c r="D719" t="s">
        <v>165</v>
      </c>
      <c r="E719" t="s">
        <v>170</v>
      </c>
      <c r="F719">
        <v>250</v>
      </c>
      <c r="G719" t="s">
        <v>104</v>
      </c>
      <c r="H719" s="2">
        <v>2</v>
      </c>
      <c r="I719" s="3">
        <f t="shared" ca="1" si="3"/>
        <v>0.64337696756141183</v>
      </c>
      <c r="J719">
        <f>Table3[[#This Row],[Price of One Product]]*Table3[[#This Row],[No of Products in one Sale]]</f>
        <v>500</v>
      </c>
      <c r="K719">
        <f ca="1">ROUND(Table3[[#This Row],[Revenue-Bef]]-(Table3[[#This Row],[Revenue-Bef]]*Table3[[#This Row],[Discount]]),0)</f>
        <v>178</v>
      </c>
      <c r="L719">
        <f ca="1">Table3[[#This Row],[Revenue-Bef]]-Table3[[#This Row],[Revenue-Aft]]</f>
        <v>322</v>
      </c>
    </row>
    <row r="720" spans="1:12" x14ac:dyDescent="0.3">
      <c r="A720" t="s">
        <v>847</v>
      </c>
      <c r="B720" t="s">
        <v>157</v>
      </c>
      <c r="C720" s="1">
        <v>44806</v>
      </c>
      <c r="D720" t="s">
        <v>166</v>
      </c>
      <c r="E720" t="s">
        <v>170</v>
      </c>
      <c r="F720">
        <v>130</v>
      </c>
      <c r="G720" t="s">
        <v>105</v>
      </c>
      <c r="H720" s="2">
        <v>2</v>
      </c>
      <c r="I720" s="3">
        <f t="shared" ca="1" si="3"/>
        <v>0.37021258633102627</v>
      </c>
      <c r="J720">
        <f>Table3[[#This Row],[Price of One Product]]*Table3[[#This Row],[No of Products in one Sale]]</f>
        <v>260</v>
      </c>
      <c r="K720">
        <f ca="1">ROUND(Table3[[#This Row],[Revenue-Bef]]-(Table3[[#This Row],[Revenue-Bef]]*Table3[[#This Row],[Discount]]),0)</f>
        <v>164</v>
      </c>
      <c r="L720">
        <f ca="1">Table3[[#This Row],[Revenue-Bef]]-Table3[[#This Row],[Revenue-Aft]]</f>
        <v>96</v>
      </c>
    </row>
    <row r="721" spans="1:12" x14ac:dyDescent="0.3">
      <c r="A721" t="s">
        <v>848</v>
      </c>
      <c r="B721" t="s">
        <v>158</v>
      </c>
      <c r="C721" s="1">
        <v>44774</v>
      </c>
      <c r="D721" t="s">
        <v>167</v>
      </c>
      <c r="E721" t="s">
        <v>171</v>
      </c>
      <c r="F721">
        <v>60</v>
      </c>
      <c r="G721" t="s">
        <v>103</v>
      </c>
      <c r="H721" s="2">
        <v>12</v>
      </c>
      <c r="I721" s="3">
        <f t="shared" ca="1" si="3"/>
        <v>3.5572898535475295E-2</v>
      </c>
      <c r="J721">
        <f>Table3[[#This Row],[Price of One Product]]*Table3[[#This Row],[No of Products in one Sale]]</f>
        <v>720</v>
      </c>
      <c r="K721">
        <f ca="1">ROUND(Table3[[#This Row],[Revenue-Bef]]-(Table3[[#This Row],[Revenue-Bef]]*Table3[[#This Row],[Discount]]),0)</f>
        <v>694</v>
      </c>
      <c r="L721">
        <f ca="1">Table3[[#This Row],[Revenue-Bef]]-Table3[[#This Row],[Revenue-Aft]]</f>
        <v>26</v>
      </c>
    </row>
    <row r="722" spans="1:12" x14ac:dyDescent="0.3">
      <c r="A722" t="s">
        <v>849</v>
      </c>
      <c r="B722" t="s">
        <v>159</v>
      </c>
      <c r="C722" s="1">
        <v>44769</v>
      </c>
      <c r="D722" t="s">
        <v>168</v>
      </c>
      <c r="E722" t="s">
        <v>170</v>
      </c>
      <c r="F722">
        <v>95</v>
      </c>
      <c r="G722" t="s">
        <v>104</v>
      </c>
      <c r="H722" s="2">
        <v>5</v>
      </c>
      <c r="I722" s="3">
        <f t="shared" ca="1" si="3"/>
        <v>0.81955526030145809</v>
      </c>
      <c r="J722">
        <f>Table3[[#This Row],[Price of One Product]]*Table3[[#This Row],[No of Products in one Sale]]</f>
        <v>475</v>
      </c>
      <c r="K722">
        <f ca="1">ROUND(Table3[[#This Row],[Revenue-Bef]]-(Table3[[#This Row],[Revenue-Bef]]*Table3[[#This Row],[Discount]]),0)</f>
        <v>86</v>
      </c>
      <c r="L722">
        <f ca="1">Table3[[#This Row],[Revenue-Bef]]-Table3[[#This Row],[Revenue-Aft]]</f>
        <v>389</v>
      </c>
    </row>
    <row r="723" spans="1:12" x14ac:dyDescent="0.3">
      <c r="A723" t="s">
        <v>850</v>
      </c>
      <c r="B723" t="s">
        <v>154</v>
      </c>
      <c r="C723" s="1">
        <v>44793</v>
      </c>
      <c r="D723" t="s">
        <v>163</v>
      </c>
      <c r="E723" t="s">
        <v>170</v>
      </c>
      <c r="F723">
        <v>72</v>
      </c>
      <c r="G723" t="s">
        <v>105</v>
      </c>
      <c r="H723" s="2">
        <v>8</v>
      </c>
      <c r="I723" s="3">
        <f t="shared" ca="1" si="3"/>
        <v>0.93919812277467374</v>
      </c>
      <c r="J723">
        <f>Table3[[#This Row],[Price of One Product]]*Table3[[#This Row],[No of Products in one Sale]]</f>
        <v>576</v>
      </c>
      <c r="K723">
        <f ca="1">ROUND(Table3[[#This Row],[Revenue-Bef]]-(Table3[[#This Row],[Revenue-Bef]]*Table3[[#This Row],[Discount]]),0)</f>
        <v>35</v>
      </c>
      <c r="L723">
        <f ca="1">Table3[[#This Row],[Revenue-Bef]]-Table3[[#This Row],[Revenue-Aft]]</f>
        <v>541</v>
      </c>
    </row>
    <row r="724" spans="1:12" x14ac:dyDescent="0.3">
      <c r="A724" t="s">
        <v>851</v>
      </c>
      <c r="B724" t="s">
        <v>155</v>
      </c>
      <c r="C724" s="1">
        <v>44768</v>
      </c>
      <c r="D724" t="s">
        <v>164</v>
      </c>
      <c r="E724" t="s">
        <v>170</v>
      </c>
      <c r="F724">
        <v>65</v>
      </c>
      <c r="G724" t="s">
        <v>103</v>
      </c>
      <c r="H724" s="2">
        <v>4</v>
      </c>
      <c r="I724" s="3">
        <f t="shared" ca="1" si="3"/>
        <v>0.54576556768320861</v>
      </c>
      <c r="J724">
        <f>Table3[[#This Row],[Price of One Product]]*Table3[[#This Row],[No of Products in one Sale]]</f>
        <v>260</v>
      </c>
      <c r="K724">
        <f ca="1">ROUND(Table3[[#This Row],[Revenue-Bef]]-(Table3[[#This Row],[Revenue-Bef]]*Table3[[#This Row],[Discount]]),0)</f>
        <v>118</v>
      </c>
      <c r="L724">
        <f ca="1">Table3[[#This Row],[Revenue-Bef]]-Table3[[#This Row],[Revenue-Aft]]</f>
        <v>142</v>
      </c>
    </row>
    <row r="725" spans="1:12" x14ac:dyDescent="0.3">
      <c r="A725" t="s">
        <v>852</v>
      </c>
      <c r="B725" t="s">
        <v>156</v>
      </c>
      <c r="C725" s="1">
        <v>44803</v>
      </c>
      <c r="D725" t="s">
        <v>165</v>
      </c>
      <c r="E725" t="s">
        <v>171</v>
      </c>
      <c r="F725">
        <v>250</v>
      </c>
      <c r="G725" t="s">
        <v>104</v>
      </c>
      <c r="H725" s="2">
        <v>2</v>
      </c>
      <c r="I725" s="3">
        <f t="shared" ca="1" si="3"/>
        <v>0.92066102110705994</v>
      </c>
      <c r="J725">
        <f>Table3[[#This Row],[Price of One Product]]*Table3[[#This Row],[No of Products in one Sale]]</f>
        <v>500</v>
      </c>
      <c r="K725">
        <f ca="1">ROUND(Table3[[#This Row],[Revenue-Bef]]-(Table3[[#This Row],[Revenue-Bef]]*Table3[[#This Row],[Discount]]),0)</f>
        <v>40</v>
      </c>
      <c r="L725">
        <f ca="1">Table3[[#This Row],[Revenue-Bef]]-Table3[[#This Row],[Revenue-Aft]]</f>
        <v>460</v>
      </c>
    </row>
    <row r="726" spans="1:12" x14ac:dyDescent="0.3">
      <c r="A726" t="s">
        <v>853</v>
      </c>
      <c r="B726" t="s">
        <v>157</v>
      </c>
      <c r="C726" s="1">
        <v>44755</v>
      </c>
      <c r="D726" t="s">
        <v>166</v>
      </c>
      <c r="E726" t="s">
        <v>171</v>
      </c>
      <c r="F726">
        <v>130</v>
      </c>
      <c r="G726" t="s">
        <v>105</v>
      </c>
      <c r="H726" s="2">
        <v>4</v>
      </c>
      <c r="I726" s="3">
        <f t="shared" ca="1" si="3"/>
        <v>0.73627462480403316</v>
      </c>
      <c r="J726">
        <f>Table3[[#This Row],[Price of One Product]]*Table3[[#This Row],[No of Products in one Sale]]</f>
        <v>520</v>
      </c>
      <c r="K726">
        <f ca="1">ROUND(Table3[[#This Row],[Revenue-Bef]]-(Table3[[#This Row],[Revenue-Bef]]*Table3[[#This Row],[Discount]]),0)</f>
        <v>137</v>
      </c>
      <c r="L726">
        <f ca="1">Table3[[#This Row],[Revenue-Bef]]-Table3[[#This Row],[Revenue-Aft]]</f>
        <v>383</v>
      </c>
    </row>
    <row r="727" spans="1:12" x14ac:dyDescent="0.3">
      <c r="A727" t="s">
        <v>854</v>
      </c>
      <c r="B727" t="s">
        <v>154</v>
      </c>
      <c r="C727" s="1">
        <v>44789</v>
      </c>
      <c r="D727" t="s">
        <v>163</v>
      </c>
      <c r="E727" t="s">
        <v>171</v>
      </c>
      <c r="F727">
        <v>72</v>
      </c>
      <c r="G727" t="s">
        <v>103</v>
      </c>
      <c r="H727" s="2">
        <v>5</v>
      </c>
      <c r="I727" s="3">
        <f t="shared" ca="1" si="3"/>
        <v>0.80179533057268415</v>
      </c>
      <c r="J727">
        <f>Table3[[#This Row],[Price of One Product]]*Table3[[#This Row],[No of Products in one Sale]]</f>
        <v>360</v>
      </c>
      <c r="K727">
        <f ca="1">ROUND(Table3[[#This Row],[Revenue-Bef]]-(Table3[[#This Row],[Revenue-Bef]]*Table3[[#This Row],[Discount]]),0)</f>
        <v>71</v>
      </c>
      <c r="L727">
        <f ca="1">Table3[[#This Row],[Revenue-Bef]]-Table3[[#This Row],[Revenue-Aft]]</f>
        <v>289</v>
      </c>
    </row>
    <row r="728" spans="1:12" x14ac:dyDescent="0.3">
      <c r="A728" t="s">
        <v>855</v>
      </c>
      <c r="B728" t="s">
        <v>155</v>
      </c>
      <c r="C728" s="1">
        <v>44785</v>
      </c>
      <c r="D728" t="s">
        <v>164</v>
      </c>
      <c r="E728" t="s">
        <v>171</v>
      </c>
      <c r="F728">
        <v>65</v>
      </c>
      <c r="G728" t="s">
        <v>104</v>
      </c>
      <c r="H728" s="2">
        <v>10</v>
      </c>
      <c r="I728" s="3">
        <f t="shared" ca="1" si="3"/>
        <v>0.93940106238951859</v>
      </c>
      <c r="J728">
        <f>Table3[[#This Row],[Price of One Product]]*Table3[[#This Row],[No of Products in one Sale]]</f>
        <v>650</v>
      </c>
      <c r="K728">
        <f ca="1">ROUND(Table3[[#This Row],[Revenue-Bef]]-(Table3[[#This Row],[Revenue-Bef]]*Table3[[#This Row],[Discount]]),0)</f>
        <v>39</v>
      </c>
      <c r="L728">
        <f ca="1">Table3[[#This Row],[Revenue-Bef]]-Table3[[#This Row],[Revenue-Aft]]</f>
        <v>611</v>
      </c>
    </row>
    <row r="729" spans="1:12" x14ac:dyDescent="0.3">
      <c r="A729" t="s">
        <v>856</v>
      </c>
      <c r="B729" t="s">
        <v>156</v>
      </c>
      <c r="C729" s="1">
        <v>44775</v>
      </c>
      <c r="D729" t="s">
        <v>165</v>
      </c>
      <c r="E729" t="s">
        <v>171</v>
      </c>
      <c r="F729">
        <v>250</v>
      </c>
      <c r="G729" t="s">
        <v>105</v>
      </c>
      <c r="H729" s="2">
        <v>2</v>
      </c>
      <c r="I729" s="3">
        <f t="shared" ca="1" si="3"/>
        <v>0.25382164149490427</v>
      </c>
      <c r="J729">
        <f>Table3[[#This Row],[Price of One Product]]*Table3[[#This Row],[No of Products in one Sale]]</f>
        <v>500</v>
      </c>
      <c r="K729">
        <f ca="1">ROUND(Table3[[#This Row],[Revenue-Bef]]-(Table3[[#This Row],[Revenue-Bef]]*Table3[[#This Row],[Discount]]),0)</f>
        <v>373</v>
      </c>
      <c r="L729">
        <f ca="1">Table3[[#This Row],[Revenue-Bef]]-Table3[[#This Row],[Revenue-Aft]]</f>
        <v>127</v>
      </c>
    </row>
    <row r="730" spans="1:12" x14ac:dyDescent="0.3">
      <c r="A730" t="s">
        <v>857</v>
      </c>
      <c r="B730" t="s">
        <v>157</v>
      </c>
      <c r="C730" s="1">
        <v>44807</v>
      </c>
      <c r="D730" t="s">
        <v>166</v>
      </c>
      <c r="E730" t="s">
        <v>171</v>
      </c>
      <c r="F730">
        <v>130</v>
      </c>
      <c r="G730" t="s">
        <v>103</v>
      </c>
      <c r="H730" s="2">
        <v>3</v>
      </c>
      <c r="I730" s="3">
        <f t="shared" ca="1" si="3"/>
        <v>0.83784003108199256</v>
      </c>
      <c r="J730">
        <f>Table3[[#This Row],[Price of One Product]]*Table3[[#This Row],[No of Products in one Sale]]</f>
        <v>390</v>
      </c>
      <c r="K730">
        <f ca="1">ROUND(Table3[[#This Row],[Revenue-Bef]]-(Table3[[#This Row],[Revenue-Bef]]*Table3[[#This Row],[Discount]]),0)</f>
        <v>63</v>
      </c>
      <c r="L730">
        <f ca="1">Table3[[#This Row],[Revenue-Bef]]-Table3[[#This Row],[Revenue-Aft]]</f>
        <v>327</v>
      </c>
    </row>
    <row r="731" spans="1:12" x14ac:dyDescent="0.3">
      <c r="A731" t="s">
        <v>858</v>
      </c>
      <c r="B731" t="s">
        <v>154</v>
      </c>
      <c r="C731" s="1">
        <v>44765</v>
      </c>
      <c r="D731" t="s">
        <v>163</v>
      </c>
      <c r="E731" t="s">
        <v>171</v>
      </c>
      <c r="F731">
        <v>72</v>
      </c>
      <c r="G731" t="s">
        <v>103</v>
      </c>
      <c r="H731" s="2">
        <v>9</v>
      </c>
      <c r="I731" s="3">
        <f t="shared" ca="1" si="3"/>
        <v>0.15252800870173877</v>
      </c>
      <c r="J731">
        <f>Table3[[#This Row],[Price of One Product]]*Table3[[#This Row],[No of Products in one Sale]]</f>
        <v>648</v>
      </c>
      <c r="K731">
        <f ca="1">ROUND(Table3[[#This Row],[Revenue-Bef]]-(Table3[[#This Row],[Revenue-Bef]]*Table3[[#This Row],[Discount]]),0)</f>
        <v>549</v>
      </c>
      <c r="L731">
        <f ca="1">Table3[[#This Row],[Revenue-Bef]]-Table3[[#This Row],[Revenue-Aft]]</f>
        <v>99</v>
      </c>
    </row>
    <row r="732" spans="1:12" x14ac:dyDescent="0.3">
      <c r="A732" t="s">
        <v>859</v>
      </c>
      <c r="B732" t="s">
        <v>155</v>
      </c>
      <c r="C732" s="1">
        <v>44791</v>
      </c>
      <c r="D732" t="s">
        <v>164</v>
      </c>
      <c r="E732" t="s">
        <v>170</v>
      </c>
      <c r="F732">
        <v>65</v>
      </c>
      <c r="G732" t="s">
        <v>104</v>
      </c>
      <c r="H732" s="2">
        <v>11</v>
      </c>
      <c r="I732" s="3">
        <f t="shared" ca="1" si="3"/>
        <v>0.35965832974516376</v>
      </c>
      <c r="J732">
        <f>Table3[[#This Row],[Price of One Product]]*Table3[[#This Row],[No of Products in one Sale]]</f>
        <v>715</v>
      </c>
      <c r="K732">
        <f ca="1">ROUND(Table3[[#This Row],[Revenue-Bef]]-(Table3[[#This Row],[Revenue-Bef]]*Table3[[#This Row],[Discount]]),0)</f>
        <v>458</v>
      </c>
      <c r="L732">
        <f ca="1">Table3[[#This Row],[Revenue-Bef]]-Table3[[#This Row],[Revenue-Aft]]</f>
        <v>257</v>
      </c>
    </row>
    <row r="733" spans="1:12" x14ac:dyDescent="0.3">
      <c r="A733" t="s">
        <v>860</v>
      </c>
      <c r="B733" t="s">
        <v>156</v>
      </c>
      <c r="C733" s="1">
        <v>44777</v>
      </c>
      <c r="D733" t="s">
        <v>165</v>
      </c>
      <c r="E733" t="s">
        <v>170</v>
      </c>
      <c r="F733">
        <v>250</v>
      </c>
      <c r="G733" t="s">
        <v>105</v>
      </c>
      <c r="H733" s="2">
        <v>1</v>
      </c>
      <c r="I733" s="3">
        <f t="shared" ca="1" si="3"/>
        <v>4.2625645040533011E-2</v>
      </c>
      <c r="J733">
        <f>Table3[[#This Row],[Price of One Product]]*Table3[[#This Row],[No of Products in one Sale]]</f>
        <v>250</v>
      </c>
      <c r="K733">
        <f ca="1">ROUND(Table3[[#This Row],[Revenue-Bef]]-(Table3[[#This Row],[Revenue-Bef]]*Table3[[#This Row],[Discount]]),0)</f>
        <v>239</v>
      </c>
      <c r="L733">
        <f ca="1">Table3[[#This Row],[Revenue-Bef]]-Table3[[#This Row],[Revenue-Aft]]</f>
        <v>11</v>
      </c>
    </row>
    <row r="734" spans="1:12" x14ac:dyDescent="0.3">
      <c r="A734" t="s">
        <v>861</v>
      </c>
      <c r="B734" t="s">
        <v>157</v>
      </c>
      <c r="C734" s="1">
        <v>44806</v>
      </c>
      <c r="D734" t="s">
        <v>166</v>
      </c>
      <c r="E734" t="s">
        <v>170</v>
      </c>
      <c r="F734">
        <v>130</v>
      </c>
      <c r="G734" t="s">
        <v>103</v>
      </c>
      <c r="H734" s="2">
        <v>5</v>
      </c>
      <c r="I734" s="3">
        <f t="shared" ca="1" si="3"/>
        <v>0.33506347598129149</v>
      </c>
      <c r="J734">
        <f>Table3[[#This Row],[Price of One Product]]*Table3[[#This Row],[No of Products in one Sale]]</f>
        <v>650</v>
      </c>
      <c r="K734">
        <f ca="1">ROUND(Table3[[#This Row],[Revenue-Bef]]-(Table3[[#This Row],[Revenue-Bef]]*Table3[[#This Row],[Discount]]),0)</f>
        <v>432</v>
      </c>
      <c r="L734">
        <f ca="1">Table3[[#This Row],[Revenue-Bef]]-Table3[[#This Row],[Revenue-Aft]]</f>
        <v>218</v>
      </c>
    </row>
    <row r="735" spans="1:12" x14ac:dyDescent="0.3">
      <c r="A735" t="s">
        <v>862</v>
      </c>
      <c r="B735" t="s">
        <v>154</v>
      </c>
      <c r="C735" s="1">
        <v>44796</v>
      </c>
      <c r="D735" t="s">
        <v>163</v>
      </c>
      <c r="E735" t="s">
        <v>171</v>
      </c>
      <c r="F735">
        <v>72</v>
      </c>
      <c r="G735" t="s">
        <v>104</v>
      </c>
      <c r="H735" s="2">
        <v>11</v>
      </c>
      <c r="I735" s="3">
        <f t="shared" ca="1" si="3"/>
        <v>0.24375127180765055</v>
      </c>
      <c r="J735">
        <f>Table3[[#This Row],[Price of One Product]]*Table3[[#This Row],[No of Products in one Sale]]</f>
        <v>792</v>
      </c>
      <c r="K735">
        <f ca="1">ROUND(Table3[[#This Row],[Revenue-Bef]]-(Table3[[#This Row],[Revenue-Bef]]*Table3[[#This Row],[Discount]]),0)</f>
        <v>599</v>
      </c>
      <c r="L735">
        <f ca="1">Table3[[#This Row],[Revenue-Bef]]-Table3[[#This Row],[Revenue-Aft]]</f>
        <v>193</v>
      </c>
    </row>
    <row r="736" spans="1:12" x14ac:dyDescent="0.3">
      <c r="A736" t="s">
        <v>863</v>
      </c>
      <c r="B736" t="s">
        <v>155</v>
      </c>
      <c r="C736" s="1">
        <v>44760</v>
      </c>
      <c r="D736" t="s">
        <v>164</v>
      </c>
      <c r="E736" t="s">
        <v>171</v>
      </c>
      <c r="F736">
        <v>65</v>
      </c>
      <c r="G736" t="s">
        <v>105</v>
      </c>
      <c r="H736" s="2">
        <v>10</v>
      </c>
      <c r="I736" s="3">
        <f t="shared" ca="1" si="3"/>
        <v>0.44030398151883043</v>
      </c>
      <c r="J736">
        <f>Table3[[#This Row],[Price of One Product]]*Table3[[#This Row],[No of Products in one Sale]]</f>
        <v>650</v>
      </c>
      <c r="K736">
        <f ca="1">ROUND(Table3[[#This Row],[Revenue-Bef]]-(Table3[[#This Row],[Revenue-Bef]]*Table3[[#This Row],[Discount]]),0)</f>
        <v>364</v>
      </c>
      <c r="L736">
        <f ca="1">Table3[[#This Row],[Revenue-Bef]]-Table3[[#This Row],[Revenue-Aft]]</f>
        <v>286</v>
      </c>
    </row>
    <row r="737" spans="1:12" x14ac:dyDescent="0.3">
      <c r="A737" t="s">
        <v>864</v>
      </c>
      <c r="B737" t="s">
        <v>156</v>
      </c>
      <c r="C737" s="1">
        <v>44759</v>
      </c>
      <c r="D737" t="s">
        <v>165</v>
      </c>
      <c r="E737" t="s">
        <v>171</v>
      </c>
      <c r="F737">
        <v>250</v>
      </c>
      <c r="G737" t="s">
        <v>103</v>
      </c>
      <c r="H737" s="2">
        <v>2</v>
      </c>
      <c r="I737" s="3">
        <f t="shared" ca="1" si="3"/>
        <v>0.76017129944293516</v>
      </c>
      <c r="J737">
        <f>Table3[[#This Row],[Price of One Product]]*Table3[[#This Row],[No of Products in one Sale]]</f>
        <v>500</v>
      </c>
      <c r="K737">
        <f ca="1">ROUND(Table3[[#This Row],[Revenue-Bef]]-(Table3[[#This Row],[Revenue-Bef]]*Table3[[#This Row],[Discount]]),0)</f>
        <v>120</v>
      </c>
      <c r="L737">
        <f ca="1">Table3[[#This Row],[Revenue-Bef]]-Table3[[#This Row],[Revenue-Aft]]</f>
        <v>380</v>
      </c>
    </row>
    <row r="738" spans="1:12" x14ac:dyDescent="0.3">
      <c r="A738" t="s">
        <v>865</v>
      </c>
      <c r="B738" t="s">
        <v>157</v>
      </c>
      <c r="C738" s="1">
        <v>44795</v>
      </c>
      <c r="D738" t="s">
        <v>166</v>
      </c>
      <c r="E738" t="s">
        <v>171</v>
      </c>
      <c r="F738">
        <v>130</v>
      </c>
      <c r="G738" t="s">
        <v>104</v>
      </c>
      <c r="H738" s="2">
        <v>4</v>
      </c>
      <c r="I738" s="3">
        <f t="shared" ca="1" si="3"/>
        <v>0.13122022395405641</v>
      </c>
      <c r="J738">
        <f>Table3[[#This Row],[Price of One Product]]*Table3[[#This Row],[No of Products in one Sale]]</f>
        <v>520</v>
      </c>
      <c r="K738">
        <f ca="1">ROUND(Table3[[#This Row],[Revenue-Bef]]-(Table3[[#This Row],[Revenue-Bef]]*Table3[[#This Row],[Discount]]),0)</f>
        <v>452</v>
      </c>
      <c r="L738">
        <f ca="1">Table3[[#This Row],[Revenue-Bef]]-Table3[[#This Row],[Revenue-Aft]]</f>
        <v>68</v>
      </c>
    </row>
    <row r="739" spans="1:12" x14ac:dyDescent="0.3">
      <c r="A739" t="s">
        <v>866</v>
      </c>
      <c r="B739" t="s">
        <v>158</v>
      </c>
      <c r="C739" s="1">
        <v>44808</v>
      </c>
      <c r="D739" t="s">
        <v>167</v>
      </c>
      <c r="E739" t="s">
        <v>171</v>
      </c>
      <c r="F739">
        <v>60</v>
      </c>
      <c r="G739" t="s">
        <v>105</v>
      </c>
      <c r="H739" s="2">
        <v>4</v>
      </c>
      <c r="I739" s="3">
        <f t="shared" ca="1" si="3"/>
        <v>0.22181689475699828</v>
      </c>
      <c r="J739">
        <f>Table3[[#This Row],[Price of One Product]]*Table3[[#This Row],[No of Products in one Sale]]</f>
        <v>240</v>
      </c>
      <c r="K739">
        <f ca="1">ROUND(Table3[[#This Row],[Revenue-Bef]]-(Table3[[#This Row],[Revenue-Bef]]*Table3[[#This Row],[Discount]]),0)</f>
        <v>187</v>
      </c>
      <c r="L739">
        <f ca="1">Table3[[#This Row],[Revenue-Bef]]-Table3[[#This Row],[Revenue-Aft]]</f>
        <v>53</v>
      </c>
    </row>
    <row r="740" spans="1:12" x14ac:dyDescent="0.3">
      <c r="A740" t="s">
        <v>867</v>
      </c>
      <c r="B740" t="s">
        <v>154</v>
      </c>
      <c r="C740" s="1">
        <v>44756</v>
      </c>
      <c r="D740" t="s">
        <v>163</v>
      </c>
      <c r="E740" t="s">
        <v>171</v>
      </c>
      <c r="F740">
        <v>72</v>
      </c>
      <c r="G740" t="s">
        <v>103</v>
      </c>
      <c r="H740" s="2">
        <v>12</v>
      </c>
      <c r="I740" s="3">
        <f t="shared" ca="1" si="3"/>
        <v>0.22927348681566273</v>
      </c>
      <c r="J740">
        <f>Table3[[#This Row],[Price of One Product]]*Table3[[#This Row],[No of Products in one Sale]]</f>
        <v>864</v>
      </c>
      <c r="K740">
        <f ca="1">ROUND(Table3[[#This Row],[Revenue-Bef]]-(Table3[[#This Row],[Revenue-Bef]]*Table3[[#This Row],[Discount]]),0)</f>
        <v>666</v>
      </c>
      <c r="L740">
        <f ca="1">Table3[[#This Row],[Revenue-Bef]]-Table3[[#This Row],[Revenue-Aft]]</f>
        <v>198</v>
      </c>
    </row>
    <row r="741" spans="1:12" x14ac:dyDescent="0.3">
      <c r="A741" t="s">
        <v>868</v>
      </c>
      <c r="B741" t="s">
        <v>155</v>
      </c>
      <c r="C741" s="1">
        <v>44801</v>
      </c>
      <c r="D741" t="s">
        <v>164</v>
      </c>
      <c r="E741" t="s">
        <v>171</v>
      </c>
      <c r="F741">
        <v>65</v>
      </c>
      <c r="G741" t="s">
        <v>104</v>
      </c>
      <c r="H741" s="2">
        <v>5</v>
      </c>
      <c r="I741" s="3">
        <f t="shared" ca="1" si="3"/>
        <v>0.19923475610794195</v>
      </c>
      <c r="J741">
        <f>Table3[[#This Row],[Price of One Product]]*Table3[[#This Row],[No of Products in one Sale]]</f>
        <v>325</v>
      </c>
      <c r="K741">
        <f ca="1">ROUND(Table3[[#This Row],[Revenue-Bef]]-(Table3[[#This Row],[Revenue-Bef]]*Table3[[#This Row],[Discount]]),0)</f>
        <v>260</v>
      </c>
      <c r="L741">
        <f ca="1">Table3[[#This Row],[Revenue-Bef]]-Table3[[#This Row],[Revenue-Aft]]</f>
        <v>65</v>
      </c>
    </row>
    <row r="742" spans="1:12" x14ac:dyDescent="0.3">
      <c r="A742" t="s">
        <v>869</v>
      </c>
      <c r="B742" t="s">
        <v>156</v>
      </c>
      <c r="C742" s="1">
        <v>44806</v>
      </c>
      <c r="D742" t="s">
        <v>165</v>
      </c>
      <c r="E742" t="s">
        <v>170</v>
      </c>
      <c r="F742">
        <v>250</v>
      </c>
      <c r="G742" t="s">
        <v>105</v>
      </c>
      <c r="H742" s="2">
        <v>3</v>
      </c>
      <c r="I742" s="3">
        <f t="shared" ca="1" si="3"/>
        <v>0.84195491842895842</v>
      </c>
      <c r="J742">
        <f>Table3[[#This Row],[Price of One Product]]*Table3[[#This Row],[No of Products in one Sale]]</f>
        <v>750</v>
      </c>
      <c r="K742">
        <f ca="1">ROUND(Table3[[#This Row],[Revenue-Bef]]-(Table3[[#This Row],[Revenue-Bef]]*Table3[[#This Row],[Discount]]),0)</f>
        <v>119</v>
      </c>
      <c r="L742">
        <f ca="1">Table3[[#This Row],[Revenue-Bef]]-Table3[[#This Row],[Revenue-Aft]]</f>
        <v>631</v>
      </c>
    </row>
    <row r="743" spans="1:12" x14ac:dyDescent="0.3">
      <c r="A743" t="s">
        <v>870</v>
      </c>
      <c r="B743" t="s">
        <v>157</v>
      </c>
      <c r="C743" s="1">
        <v>44794</v>
      </c>
      <c r="D743" t="s">
        <v>166</v>
      </c>
      <c r="E743" t="s">
        <v>170</v>
      </c>
      <c r="F743">
        <v>130</v>
      </c>
      <c r="G743" t="s">
        <v>103</v>
      </c>
      <c r="H743" s="2">
        <v>2</v>
      </c>
      <c r="I743" s="3">
        <f t="shared" ca="1" si="3"/>
        <v>0.52653867822640332</v>
      </c>
      <c r="J743">
        <f>Table3[[#This Row],[Price of One Product]]*Table3[[#This Row],[No of Products in one Sale]]</f>
        <v>260</v>
      </c>
      <c r="K743">
        <f ca="1">ROUND(Table3[[#This Row],[Revenue-Bef]]-(Table3[[#This Row],[Revenue-Bef]]*Table3[[#This Row],[Discount]]),0)</f>
        <v>123</v>
      </c>
      <c r="L743">
        <f ca="1">Table3[[#This Row],[Revenue-Bef]]-Table3[[#This Row],[Revenue-Aft]]</f>
        <v>137</v>
      </c>
    </row>
    <row r="744" spans="1:12" x14ac:dyDescent="0.3">
      <c r="A744" t="s">
        <v>871</v>
      </c>
      <c r="B744" t="s">
        <v>154</v>
      </c>
      <c r="C744" s="1">
        <v>44800</v>
      </c>
      <c r="D744" t="s">
        <v>163</v>
      </c>
      <c r="E744" t="s">
        <v>170</v>
      </c>
      <c r="F744">
        <v>72</v>
      </c>
      <c r="G744" t="s">
        <v>104</v>
      </c>
      <c r="H744" s="2">
        <v>7</v>
      </c>
      <c r="I744" s="3">
        <f t="shared" ca="1" si="3"/>
        <v>0.58345076765388548</v>
      </c>
      <c r="J744">
        <f>Table3[[#This Row],[Price of One Product]]*Table3[[#This Row],[No of Products in one Sale]]</f>
        <v>504</v>
      </c>
      <c r="K744">
        <f ca="1">ROUND(Table3[[#This Row],[Revenue-Bef]]-(Table3[[#This Row],[Revenue-Bef]]*Table3[[#This Row],[Discount]]),0)</f>
        <v>210</v>
      </c>
      <c r="L744">
        <f ca="1">Table3[[#This Row],[Revenue-Bef]]-Table3[[#This Row],[Revenue-Aft]]</f>
        <v>294</v>
      </c>
    </row>
    <row r="745" spans="1:12" x14ac:dyDescent="0.3">
      <c r="A745" t="s">
        <v>872</v>
      </c>
      <c r="B745" t="s">
        <v>155</v>
      </c>
      <c r="C745" s="1">
        <v>44789</v>
      </c>
      <c r="D745" t="s">
        <v>164</v>
      </c>
      <c r="E745" t="s">
        <v>171</v>
      </c>
      <c r="F745">
        <v>65</v>
      </c>
      <c r="G745" t="s">
        <v>105</v>
      </c>
      <c r="H745" s="2">
        <v>12</v>
      </c>
      <c r="I745" s="3">
        <f t="shared" ca="1" si="3"/>
        <v>1.8863531779526155E-2</v>
      </c>
      <c r="J745">
        <f>Table3[[#This Row],[Price of One Product]]*Table3[[#This Row],[No of Products in one Sale]]</f>
        <v>780</v>
      </c>
      <c r="K745">
        <f ca="1">ROUND(Table3[[#This Row],[Revenue-Bef]]-(Table3[[#This Row],[Revenue-Bef]]*Table3[[#This Row],[Discount]]),0)</f>
        <v>765</v>
      </c>
      <c r="L745">
        <f ca="1">Table3[[#This Row],[Revenue-Bef]]-Table3[[#This Row],[Revenue-Aft]]</f>
        <v>15</v>
      </c>
    </row>
    <row r="746" spans="1:12" x14ac:dyDescent="0.3">
      <c r="A746" t="s">
        <v>873</v>
      </c>
      <c r="B746" t="s">
        <v>156</v>
      </c>
      <c r="C746" s="1">
        <v>44802</v>
      </c>
      <c r="D746" t="s">
        <v>165</v>
      </c>
      <c r="E746" t="s">
        <v>171</v>
      </c>
      <c r="F746">
        <v>250</v>
      </c>
      <c r="G746" t="s">
        <v>103</v>
      </c>
      <c r="H746" s="2">
        <v>3</v>
      </c>
      <c r="I746" s="3">
        <f t="shared" ca="1" si="3"/>
        <v>5.3067555500712293E-2</v>
      </c>
      <c r="J746">
        <f>Table3[[#This Row],[Price of One Product]]*Table3[[#This Row],[No of Products in one Sale]]</f>
        <v>750</v>
      </c>
      <c r="K746">
        <f ca="1">ROUND(Table3[[#This Row],[Revenue-Bef]]-(Table3[[#This Row],[Revenue-Bef]]*Table3[[#This Row],[Discount]]),0)</f>
        <v>710</v>
      </c>
      <c r="L746">
        <f ca="1">Table3[[#This Row],[Revenue-Bef]]-Table3[[#This Row],[Revenue-Aft]]</f>
        <v>40</v>
      </c>
    </row>
    <row r="747" spans="1:12" x14ac:dyDescent="0.3">
      <c r="A747" t="s">
        <v>874</v>
      </c>
      <c r="B747" t="s">
        <v>157</v>
      </c>
      <c r="C747" s="1">
        <v>44793</v>
      </c>
      <c r="D747" t="s">
        <v>166</v>
      </c>
      <c r="E747" t="s">
        <v>171</v>
      </c>
      <c r="F747">
        <v>130</v>
      </c>
      <c r="G747" t="s">
        <v>104</v>
      </c>
      <c r="H747" s="2">
        <v>4</v>
      </c>
      <c r="I747" s="3">
        <f t="shared" ca="1" si="3"/>
        <v>0.89293360345782458</v>
      </c>
      <c r="J747">
        <f>Table3[[#This Row],[Price of One Product]]*Table3[[#This Row],[No of Products in one Sale]]</f>
        <v>520</v>
      </c>
      <c r="K747">
        <f ca="1">ROUND(Table3[[#This Row],[Revenue-Bef]]-(Table3[[#This Row],[Revenue-Bef]]*Table3[[#This Row],[Discount]]),0)</f>
        <v>56</v>
      </c>
      <c r="L747">
        <f ca="1">Table3[[#This Row],[Revenue-Bef]]-Table3[[#This Row],[Revenue-Aft]]</f>
        <v>464</v>
      </c>
    </row>
    <row r="748" spans="1:12" x14ac:dyDescent="0.3">
      <c r="A748" t="s">
        <v>875</v>
      </c>
      <c r="B748" t="s">
        <v>158</v>
      </c>
      <c r="C748" s="1">
        <v>44793</v>
      </c>
      <c r="D748" t="s">
        <v>167</v>
      </c>
      <c r="E748" t="s">
        <v>171</v>
      </c>
      <c r="F748">
        <v>60</v>
      </c>
      <c r="G748" t="s">
        <v>105</v>
      </c>
      <c r="H748" s="2">
        <v>8</v>
      </c>
      <c r="I748" s="3">
        <f t="shared" ca="1" si="3"/>
        <v>0.27592369393312932</v>
      </c>
      <c r="J748">
        <f>Table3[[#This Row],[Price of One Product]]*Table3[[#This Row],[No of Products in one Sale]]</f>
        <v>480</v>
      </c>
      <c r="K748">
        <f ca="1">ROUND(Table3[[#This Row],[Revenue-Bef]]-(Table3[[#This Row],[Revenue-Bef]]*Table3[[#This Row],[Discount]]),0)</f>
        <v>348</v>
      </c>
      <c r="L748">
        <f ca="1">Table3[[#This Row],[Revenue-Bef]]-Table3[[#This Row],[Revenue-Aft]]</f>
        <v>132</v>
      </c>
    </row>
    <row r="749" spans="1:12" x14ac:dyDescent="0.3">
      <c r="A749" t="s">
        <v>876</v>
      </c>
      <c r="B749" t="s">
        <v>159</v>
      </c>
      <c r="C749" s="1">
        <v>44785</v>
      </c>
      <c r="D749" t="s">
        <v>168</v>
      </c>
      <c r="E749" t="s">
        <v>171</v>
      </c>
      <c r="F749">
        <v>95</v>
      </c>
      <c r="G749" t="s">
        <v>103</v>
      </c>
      <c r="H749" s="2">
        <v>3</v>
      </c>
      <c r="I749" s="3">
        <f t="shared" ca="1" si="3"/>
        <v>0.60916449366783021</v>
      </c>
      <c r="J749">
        <f>Table3[[#This Row],[Price of One Product]]*Table3[[#This Row],[No of Products in one Sale]]</f>
        <v>285</v>
      </c>
      <c r="K749">
        <f ca="1">ROUND(Table3[[#This Row],[Revenue-Bef]]-(Table3[[#This Row],[Revenue-Bef]]*Table3[[#This Row],[Discount]]),0)</f>
        <v>111</v>
      </c>
      <c r="L749">
        <f ca="1">Table3[[#This Row],[Revenue-Bef]]-Table3[[#This Row],[Revenue-Aft]]</f>
        <v>174</v>
      </c>
    </row>
    <row r="750" spans="1:12" x14ac:dyDescent="0.3">
      <c r="A750" t="s">
        <v>877</v>
      </c>
      <c r="B750" t="s">
        <v>154</v>
      </c>
      <c r="C750" s="1">
        <v>44778</v>
      </c>
      <c r="D750" t="s">
        <v>163</v>
      </c>
      <c r="E750" t="s">
        <v>171</v>
      </c>
      <c r="F750">
        <v>72</v>
      </c>
      <c r="G750" t="s">
        <v>104</v>
      </c>
      <c r="H750" s="2">
        <v>8</v>
      </c>
      <c r="I750" s="3">
        <f t="shared" ca="1" si="3"/>
        <v>0.38434081418860178</v>
      </c>
      <c r="J750">
        <f>Table3[[#This Row],[Price of One Product]]*Table3[[#This Row],[No of Products in one Sale]]</f>
        <v>576</v>
      </c>
      <c r="K750">
        <f ca="1">ROUND(Table3[[#This Row],[Revenue-Bef]]-(Table3[[#This Row],[Revenue-Bef]]*Table3[[#This Row],[Discount]]),0)</f>
        <v>355</v>
      </c>
      <c r="L750">
        <f ca="1">Table3[[#This Row],[Revenue-Bef]]-Table3[[#This Row],[Revenue-Aft]]</f>
        <v>221</v>
      </c>
    </row>
    <row r="751" spans="1:12" x14ac:dyDescent="0.3">
      <c r="A751" t="s">
        <v>878</v>
      </c>
      <c r="B751" t="s">
        <v>155</v>
      </c>
      <c r="C751" s="1">
        <v>44764</v>
      </c>
      <c r="D751" t="s">
        <v>164</v>
      </c>
      <c r="E751" t="s">
        <v>171</v>
      </c>
      <c r="F751">
        <v>65</v>
      </c>
      <c r="G751" t="s">
        <v>105</v>
      </c>
      <c r="H751" s="2">
        <v>12</v>
      </c>
      <c r="I751" s="3">
        <f t="shared" ca="1" si="3"/>
        <v>0.21289346880335525</v>
      </c>
      <c r="J751">
        <f>Table3[[#This Row],[Price of One Product]]*Table3[[#This Row],[No of Products in one Sale]]</f>
        <v>780</v>
      </c>
      <c r="K751">
        <f ca="1">ROUND(Table3[[#This Row],[Revenue-Bef]]-(Table3[[#This Row],[Revenue-Bef]]*Table3[[#This Row],[Discount]]),0)</f>
        <v>614</v>
      </c>
      <c r="L751">
        <f ca="1">Table3[[#This Row],[Revenue-Bef]]-Table3[[#This Row],[Revenue-Aft]]</f>
        <v>166</v>
      </c>
    </row>
    <row r="752" spans="1:12" x14ac:dyDescent="0.3">
      <c r="A752" t="s">
        <v>879</v>
      </c>
      <c r="B752" t="s">
        <v>156</v>
      </c>
      <c r="C752" s="1">
        <v>44769</v>
      </c>
      <c r="D752" t="s">
        <v>165</v>
      </c>
      <c r="E752" t="s">
        <v>170</v>
      </c>
      <c r="F752">
        <v>250</v>
      </c>
      <c r="G752" t="s">
        <v>103</v>
      </c>
      <c r="H752" s="2">
        <v>3</v>
      </c>
      <c r="I752" s="3">
        <f t="shared" ca="1" si="3"/>
        <v>0.50503390622787492</v>
      </c>
      <c r="J752">
        <f>Table3[[#This Row],[Price of One Product]]*Table3[[#This Row],[No of Products in one Sale]]</f>
        <v>750</v>
      </c>
      <c r="K752">
        <f ca="1">ROUND(Table3[[#This Row],[Revenue-Bef]]-(Table3[[#This Row],[Revenue-Bef]]*Table3[[#This Row],[Discount]]),0)</f>
        <v>371</v>
      </c>
      <c r="L752">
        <f ca="1">Table3[[#This Row],[Revenue-Bef]]-Table3[[#This Row],[Revenue-Aft]]</f>
        <v>379</v>
      </c>
    </row>
    <row r="753" spans="1:12" x14ac:dyDescent="0.3">
      <c r="A753" t="s">
        <v>880</v>
      </c>
      <c r="B753" t="s">
        <v>157</v>
      </c>
      <c r="C753" s="1">
        <v>44794</v>
      </c>
      <c r="D753" t="s">
        <v>166</v>
      </c>
      <c r="E753" t="s">
        <v>170</v>
      </c>
      <c r="F753">
        <v>130</v>
      </c>
      <c r="G753" t="s">
        <v>104</v>
      </c>
      <c r="H753" s="2">
        <v>4</v>
      </c>
      <c r="I753" s="3">
        <f t="shared" ca="1" si="3"/>
        <v>0.47905546457531134</v>
      </c>
      <c r="J753">
        <f>Table3[[#This Row],[Price of One Product]]*Table3[[#This Row],[No of Products in one Sale]]</f>
        <v>520</v>
      </c>
      <c r="K753">
        <f ca="1">ROUND(Table3[[#This Row],[Revenue-Bef]]-(Table3[[#This Row],[Revenue-Bef]]*Table3[[#This Row],[Discount]]),0)</f>
        <v>271</v>
      </c>
      <c r="L753">
        <f ca="1">Table3[[#This Row],[Revenue-Bef]]-Table3[[#This Row],[Revenue-Aft]]</f>
        <v>249</v>
      </c>
    </row>
    <row r="754" spans="1:12" x14ac:dyDescent="0.3">
      <c r="A754" t="s">
        <v>881</v>
      </c>
      <c r="B754" t="s">
        <v>154</v>
      </c>
      <c r="C754" s="1">
        <v>44766</v>
      </c>
      <c r="D754" t="s">
        <v>163</v>
      </c>
      <c r="E754" t="s">
        <v>170</v>
      </c>
      <c r="F754">
        <v>72</v>
      </c>
      <c r="G754" t="s">
        <v>105</v>
      </c>
      <c r="H754" s="2">
        <v>11</v>
      </c>
      <c r="I754" s="3">
        <f t="shared" ca="1" si="3"/>
        <v>0.92026610716591339</v>
      </c>
      <c r="J754">
        <f>Table3[[#This Row],[Price of One Product]]*Table3[[#This Row],[No of Products in one Sale]]</f>
        <v>792</v>
      </c>
      <c r="K754">
        <f ca="1">ROUND(Table3[[#This Row],[Revenue-Bef]]-(Table3[[#This Row],[Revenue-Bef]]*Table3[[#This Row],[Discount]]),0)</f>
        <v>63</v>
      </c>
      <c r="L754">
        <f ca="1">Table3[[#This Row],[Revenue-Bef]]-Table3[[#This Row],[Revenue-Aft]]</f>
        <v>729</v>
      </c>
    </row>
    <row r="755" spans="1:12" x14ac:dyDescent="0.3">
      <c r="A755" t="s">
        <v>882</v>
      </c>
      <c r="B755" t="s">
        <v>155</v>
      </c>
      <c r="C755" s="1">
        <v>44772</v>
      </c>
      <c r="D755" t="s">
        <v>164</v>
      </c>
      <c r="E755" t="s">
        <v>171</v>
      </c>
      <c r="F755">
        <v>65</v>
      </c>
      <c r="G755" t="s">
        <v>103</v>
      </c>
      <c r="H755" s="2">
        <v>9</v>
      </c>
      <c r="I755" s="3">
        <f t="shared" ca="1" si="3"/>
        <v>0.85090372353351673</v>
      </c>
      <c r="J755">
        <f>Table3[[#This Row],[Price of One Product]]*Table3[[#This Row],[No of Products in one Sale]]</f>
        <v>585</v>
      </c>
      <c r="K755">
        <f ca="1">ROUND(Table3[[#This Row],[Revenue-Bef]]-(Table3[[#This Row],[Revenue-Bef]]*Table3[[#This Row],[Discount]]),0)</f>
        <v>87</v>
      </c>
      <c r="L755">
        <f ca="1">Table3[[#This Row],[Revenue-Bef]]-Table3[[#This Row],[Revenue-Aft]]</f>
        <v>498</v>
      </c>
    </row>
    <row r="756" spans="1:12" x14ac:dyDescent="0.3">
      <c r="A756" t="s">
        <v>883</v>
      </c>
      <c r="B756" t="s">
        <v>156</v>
      </c>
      <c r="C756" s="1">
        <v>44787</v>
      </c>
      <c r="D756" t="s">
        <v>165</v>
      </c>
      <c r="E756" t="s">
        <v>171</v>
      </c>
      <c r="F756">
        <v>250</v>
      </c>
      <c r="G756" t="s">
        <v>104</v>
      </c>
      <c r="H756" s="2">
        <v>3</v>
      </c>
      <c r="I756" s="3">
        <f t="shared" ca="1" si="3"/>
        <v>2.8810428364203E-2</v>
      </c>
      <c r="J756">
        <f>Table3[[#This Row],[Price of One Product]]*Table3[[#This Row],[No of Products in one Sale]]</f>
        <v>750</v>
      </c>
      <c r="K756">
        <f ca="1">ROUND(Table3[[#This Row],[Revenue-Bef]]-(Table3[[#This Row],[Revenue-Bef]]*Table3[[#This Row],[Discount]]),0)</f>
        <v>728</v>
      </c>
      <c r="L756">
        <f ca="1">Table3[[#This Row],[Revenue-Bef]]-Table3[[#This Row],[Revenue-Aft]]</f>
        <v>22</v>
      </c>
    </row>
    <row r="757" spans="1:12" x14ac:dyDescent="0.3">
      <c r="A757" t="s">
        <v>884</v>
      </c>
      <c r="B757" t="s">
        <v>157</v>
      </c>
      <c r="C757" s="1">
        <v>44755</v>
      </c>
      <c r="D757" t="s">
        <v>166</v>
      </c>
      <c r="E757" t="s">
        <v>171</v>
      </c>
      <c r="F757">
        <v>130</v>
      </c>
      <c r="G757" t="s">
        <v>105</v>
      </c>
      <c r="H757" s="2">
        <v>3</v>
      </c>
      <c r="I757" s="3">
        <f t="shared" ca="1" si="3"/>
        <v>6.4300067982021147E-2</v>
      </c>
      <c r="J757">
        <f>Table3[[#This Row],[Price of One Product]]*Table3[[#This Row],[No of Products in one Sale]]</f>
        <v>390</v>
      </c>
      <c r="K757">
        <f ca="1">ROUND(Table3[[#This Row],[Revenue-Bef]]-(Table3[[#This Row],[Revenue-Bef]]*Table3[[#This Row],[Discount]]),0)</f>
        <v>365</v>
      </c>
      <c r="L757">
        <f ca="1">Table3[[#This Row],[Revenue-Bef]]-Table3[[#This Row],[Revenue-Aft]]</f>
        <v>25</v>
      </c>
    </row>
    <row r="758" spans="1:12" x14ac:dyDescent="0.3">
      <c r="A758" t="s">
        <v>885</v>
      </c>
      <c r="B758" t="s">
        <v>158</v>
      </c>
      <c r="C758" s="1">
        <v>44785</v>
      </c>
      <c r="D758" t="s">
        <v>167</v>
      </c>
      <c r="E758" t="s">
        <v>171</v>
      </c>
      <c r="F758">
        <v>60</v>
      </c>
      <c r="G758" t="s">
        <v>103</v>
      </c>
      <c r="H758" s="2">
        <v>13</v>
      </c>
      <c r="I758" s="3">
        <f t="shared" ref="I758:I795" ca="1" si="4">RAND()</f>
        <v>0.13686839038543919</v>
      </c>
      <c r="J758">
        <f>Table3[[#This Row],[Price of One Product]]*Table3[[#This Row],[No of Products in one Sale]]</f>
        <v>780</v>
      </c>
      <c r="K758">
        <f ca="1">ROUND(Table3[[#This Row],[Revenue-Bef]]-(Table3[[#This Row],[Revenue-Bef]]*Table3[[#This Row],[Discount]]),0)</f>
        <v>673</v>
      </c>
      <c r="L758">
        <f ca="1">Table3[[#This Row],[Revenue-Bef]]-Table3[[#This Row],[Revenue-Aft]]</f>
        <v>107</v>
      </c>
    </row>
    <row r="759" spans="1:12" x14ac:dyDescent="0.3">
      <c r="A759" t="s">
        <v>886</v>
      </c>
      <c r="B759" t="s">
        <v>154</v>
      </c>
      <c r="C759" s="1">
        <v>44761</v>
      </c>
      <c r="D759" t="s">
        <v>163</v>
      </c>
      <c r="E759" t="s">
        <v>171</v>
      </c>
      <c r="F759">
        <v>72</v>
      </c>
      <c r="G759" t="s">
        <v>104</v>
      </c>
      <c r="H759" s="2">
        <v>12</v>
      </c>
      <c r="I759" s="3">
        <f t="shared" ca="1" si="4"/>
        <v>0.21811064142522374</v>
      </c>
      <c r="J759">
        <f>Table3[[#This Row],[Price of One Product]]*Table3[[#This Row],[No of Products in one Sale]]</f>
        <v>864</v>
      </c>
      <c r="K759">
        <f ca="1">ROUND(Table3[[#This Row],[Revenue-Bef]]-(Table3[[#This Row],[Revenue-Bef]]*Table3[[#This Row],[Discount]]),0)</f>
        <v>676</v>
      </c>
      <c r="L759">
        <f ca="1">Table3[[#This Row],[Revenue-Bef]]-Table3[[#This Row],[Revenue-Aft]]</f>
        <v>188</v>
      </c>
    </row>
    <row r="760" spans="1:12" x14ac:dyDescent="0.3">
      <c r="A760" t="s">
        <v>887</v>
      </c>
      <c r="B760" t="s">
        <v>155</v>
      </c>
      <c r="C760" s="1">
        <v>44770</v>
      </c>
      <c r="D760" t="s">
        <v>164</v>
      </c>
      <c r="E760" t="s">
        <v>171</v>
      </c>
      <c r="F760">
        <v>65</v>
      </c>
      <c r="G760" t="s">
        <v>105</v>
      </c>
      <c r="H760" s="2">
        <v>5</v>
      </c>
      <c r="I760" s="3">
        <f t="shared" ca="1" si="4"/>
        <v>2.183858978637776E-2</v>
      </c>
      <c r="J760">
        <f>Table3[[#This Row],[Price of One Product]]*Table3[[#This Row],[No of Products in one Sale]]</f>
        <v>325</v>
      </c>
      <c r="K760">
        <f ca="1">ROUND(Table3[[#This Row],[Revenue-Bef]]-(Table3[[#This Row],[Revenue-Bef]]*Table3[[#This Row],[Discount]]),0)</f>
        <v>318</v>
      </c>
      <c r="L760">
        <f ca="1">Table3[[#This Row],[Revenue-Bef]]-Table3[[#This Row],[Revenue-Aft]]</f>
        <v>7</v>
      </c>
    </row>
    <row r="761" spans="1:12" x14ac:dyDescent="0.3">
      <c r="A761" t="s">
        <v>888</v>
      </c>
      <c r="B761" t="s">
        <v>156</v>
      </c>
      <c r="C761" s="1">
        <v>44769</v>
      </c>
      <c r="D761" t="s">
        <v>165</v>
      </c>
      <c r="E761" t="s">
        <v>170</v>
      </c>
      <c r="F761">
        <v>250</v>
      </c>
      <c r="G761" t="s">
        <v>103</v>
      </c>
      <c r="H761" s="2">
        <v>3</v>
      </c>
      <c r="I761" s="3">
        <f t="shared" ca="1" si="4"/>
        <v>0.9442155910151282</v>
      </c>
      <c r="J761">
        <f>Table3[[#This Row],[Price of One Product]]*Table3[[#This Row],[No of Products in one Sale]]</f>
        <v>750</v>
      </c>
      <c r="K761">
        <f ca="1">ROUND(Table3[[#This Row],[Revenue-Bef]]-(Table3[[#This Row],[Revenue-Bef]]*Table3[[#This Row],[Discount]]),0)</f>
        <v>42</v>
      </c>
      <c r="L761">
        <f ca="1">Table3[[#This Row],[Revenue-Bef]]-Table3[[#This Row],[Revenue-Aft]]</f>
        <v>708</v>
      </c>
    </row>
    <row r="762" spans="1:12" x14ac:dyDescent="0.3">
      <c r="A762" t="s">
        <v>889</v>
      </c>
      <c r="B762" t="s">
        <v>157</v>
      </c>
      <c r="C762" s="1">
        <v>44785</v>
      </c>
      <c r="D762" t="s">
        <v>166</v>
      </c>
      <c r="E762" t="s">
        <v>171</v>
      </c>
      <c r="F762">
        <v>130</v>
      </c>
      <c r="G762" t="s">
        <v>104</v>
      </c>
      <c r="H762" s="2">
        <v>5</v>
      </c>
      <c r="I762" s="3">
        <f t="shared" ca="1" si="4"/>
        <v>0.88023268963238954</v>
      </c>
      <c r="J762">
        <f>Table3[[#This Row],[Price of One Product]]*Table3[[#This Row],[No of Products in one Sale]]</f>
        <v>650</v>
      </c>
      <c r="K762">
        <f ca="1">ROUND(Table3[[#This Row],[Revenue-Bef]]-(Table3[[#This Row],[Revenue-Bef]]*Table3[[#This Row],[Discount]]),0)</f>
        <v>78</v>
      </c>
      <c r="L762">
        <f ca="1">Table3[[#This Row],[Revenue-Bef]]-Table3[[#This Row],[Revenue-Aft]]</f>
        <v>572</v>
      </c>
    </row>
    <row r="763" spans="1:12" x14ac:dyDescent="0.3">
      <c r="A763" t="s">
        <v>890</v>
      </c>
      <c r="B763" t="s">
        <v>154</v>
      </c>
      <c r="C763" s="1">
        <v>44771</v>
      </c>
      <c r="D763" t="s">
        <v>163</v>
      </c>
      <c r="E763" t="s">
        <v>170</v>
      </c>
      <c r="F763">
        <v>72</v>
      </c>
      <c r="G763" t="s">
        <v>105</v>
      </c>
      <c r="H763" s="2">
        <v>8</v>
      </c>
      <c r="I763" s="3">
        <f t="shared" ca="1" si="4"/>
        <v>0.29310461421777922</v>
      </c>
      <c r="J763">
        <f>Table3[[#This Row],[Price of One Product]]*Table3[[#This Row],[No of Products in one Sale]]</f>
        <v>576</v>
      </c>
      <c r="K763">
        <f ca="1">ROUND(Table3[[#This Row],[Revenue-Bef]]-(Table3[[#This Row],[Revenue-Bef]]*Table3[[#This Row],[Discount]]),0)</f>
        <v>407</v>
      </c>
      <c r="L763">
        <f ca="1">Table3[[#This Row],[Revenue-Bef]]-Table3[[#This Row],[Revenue-Aft]]</f>
        <v>169</v>
      </c>
    </row>
    <row r="764" spans="1:12" x14ac:dyDescent="0.3">
      <c r="A764" t="s">
        <v>891</v>
      </c>
      <c r="B764" t="s">
        <v>155</v>
      </c>
      <c r="C764" s="1">
        <v>44776</v>
      </c>
      <c r="D764" t="s">
        <v>164</v>
      </c>
      <c r="E764" t="s">
        <v>171</v>
      </c>
      <c r="F764">
        <v>65</v>
      </c>
      <c r="G764" t="s">
        <v>103</v>
      </c>
      <c r="H764" s="2">
        <v>4</v>
      </c>
      <c r="I764" s="3">
        <f t="shared" ca="1" si="4"/>
        <v>0.13058630569051366</v>
      </c>
      <c r="J764">
        <f>Table3[[#This Row],[Price of One Product]]*Table3[[#This Row],[No of Products in one Sale]]</f>
        <v>260</v>
      </c>
      <c r="K764">
        <f ca="1">ROUND(Table3[[#This Row],[Revenue-Bef]]-(Table3[[#This Row],[Revenue-Bef]]*Table3[[#This Row],[Discount]]),0)</f>
        <v>226</v>
      </c>
      <c r="L764">
        <f ca="1">Table3[[#This Row],[Revenue-Bef]]-Table3[[#This Row],[Revenue-Aft]]</f>
        <v>34</v>
      </c>
    </row>
    <row r="765" spans="1:12" x14ac:dyDescent="0.3">
      <c r="A765" t="s">
        <v>892</v>
      </c>
      <c r="B765" t="s">
        <v>156</v>
      </c>
      <c r="C765" s="1">
        <v>44782</v>
      </c>
      <c r="D765" t="s">
        <v>165</v>
      </c>
      <c r="E765" t="s">
        <v>170</v>
      </c>
      <c r="F765">
        <v>250</v>
      </c>
      <c r="G765" t="s">
        <v>104</v>
      </c>
      <c r="H765" s="2">
        <v>3</v>
      </c>
      <c r="I765" s="3">
        <f t="shared" ca="1" si="4"/>
        <v>0.7369992962713624</v>
      </c>
      <c r="J765">
        <f>Table3[[#This Row],[Price of One Product]]*Table3[[#This Row],[No of Products in one Sale]]</f>
        <v>750</v>
      </c>
      <c r="K765">
        <f ca="1">ROUND(Table3[[#This Row],[Revenue-Bef]]-(Table3[[#This Row],[Revenue-Bef]]*Table3[[#This Row],[Discount]]),0)</f>
        <v>197</v>
      </c>
      <c r="L765">
        <f ca="1">Table3[[#This Row],[Revenue-Bef]]-Table3[[#This Row],[Revenue-Aft]]</f>
        <v>553</v>
      </c>
    </row>
    <row r="766" spans="1:12" x14ac:dyDescent="0.3">
      <c r="A766" t="s">
        <v>893</v>
      </c>
      <c r="B766" t="s">
        <v>157</v>
      </c>
      <c r="C766" s="1">
        <v>44765</v>
      </c>
      <c r="D766" t="s">
        <v>166</v>
      </c>
      <c r="E766" t="s">
        <v>171</v>
      </c>
      <c r="F766">
        <v>130</v>
      </c>
      <c r="G766" t="s">
        <v>105</v>
      </c>
      <c r="H766" s="2">
        <v>7</v>
      </c>
      <c r="I766" s="3">
        <f t="shared" ca="1" si="4"/>
        <v>0.77605415030953195</v>
      </c>
      <c r="J766">
        <f>Table3[[#This Row],[Price of One Product]]*Table3[[#This Row],[No of Products in one Sale]]</f>
        <v>910</v>
      </c>
      <c r="K766">
        <f ca="1">ROUND(Table3[[#This Row],[Revenue-Bef]]-(Table3[[#This Row],[Revenue-Bef]]*Table3[[#This Row],[Discount]]),0)</f>
        <v>204</v>
      </c>
      <c r="L766">
        <f ca="1">Table3[[#This Row],[Revenue-Bef]]-Table3[[#This Row],[Revenue-Aft]]</f>
        <v>706</v>
      </c>
    </row>
    <row r="767" spans="1:12" x14ac:dyDescent="0.3">
      <c r="A767" t="s">
        <v>894</v>
      </c>
      <c r="B767" t="s">
        <v>158</v>
      </c>
      <c r="C767" s="1">
        <v>44778</v>
      </c>
      <c r="D767" t="s">
        <v>167</v>
      </c>
      <c r="E767" t="s">
        <v>170</v>
      </c>
      <c r="F767">
        <v>60</v>
      </c>
      <c r="G767" t="s">
        <v>103</v>
      </c>
      <c r="H767" s="2">
        <v>7</v>
      </c>
      <c r="I767" s="3">
        <f t="shared" ca="1" si="4"/>
        <v>0.55814365729924353</v>
      </c>
      <c r="J767">
        <f>Table3[[#This Row],[Price of One Product]]*Table3[[#This Row],[No of Products in one Sale]]</f>
        <v>420</v>
      </c>
      <c r="K767">
        <f ca="1">ROUND(Table3[[#This Row],[Revenue-Bef]]-(Table3[[#This Row],[Revenue-Bef]]*Table3[[#This Row],[Discount]]),0)</f>
        <v>186</v>
      </c>
      <c r="L767">
        <f ca="1">Table3[[#This Row],[Revenue-Bef]]-Table3[[#This Row],[Revenue-Aft]]</f>
        <v>234</v>
      </c>
    </row>
    <row r="768" spans="1:12" x14ac:dyDescent="0.3">
      <c r="A768" t="s">
        <v>895</v>
      </c>
      <c r="B768" t="s">
        <v>159</v>
      </c>
      <c r="C768" s="1">
        <v>44774</v>
      </c>
      <c r="D768" t="s">
        <v>168</v>
      </c>
      <c r="E768" t="s">
        <v>171</v>
      </c>
      <c r="F768">
        <v>95</v>
      </c>
      <c r="G768" t="s">
        <v>104</v>
      </c>
      <c r="H768" s="2">
        <v>7</v>
      </c>
      <c r="I768" s="3">
        <f t="shared" ca="1" si="4"/>
        <v>0.16924479761709388</v>
      </c>
      <c r="J768">
        <f>Table3[[#This Row],[Price of One Product]]*Table3[[#This Row],[No of Products in one Sale]]</f>
        <v>665</v>
      </c>
      <c r="K768">
        <f ca="1">ROUND(Table3[[#This Row],[Revenue-Bef]]-(Table3[[#This Row],[Revenue-Bef]]*Table3[[#This Row],[Discount]]),0)</f>
        <v>552</v>
      </c>
      <c r="L768">
        <f ca="1">Table3[[#This Row],[Revenue-Bef]]-Table3[[#This Row],[Revenue-Aft]]</f>
        <v>113</v>
      </c>
    </row>
    <row r="769" spans="1:12" x14ac:dyDescent="0.3">
      <c r="A769" t="s">
        <v>896</v>
      </c>
      <c r="B769" t="s">
        <v>154</v>
      </c>
      <c r="C769" s="1">
        <v>44803</v>
      </c>
      <c r="D769" t="s">
        <v>163</v>
      </c>
      <c r="E769" t="s">
        <v>170</v>
      </c>
      <c r="F769">
        <v>72</v>
      </c>
      <c r="G769" t="s">
        <v>105</v>
      </c>
      <c r="H769" s="2">
        <v>5</v>
      </c>
      <c r="I769" s="3">
        <f t="shared" ca="1" si="4"/>
        <v>0.46137317068890127</v>
      </c>
      <c r="J769">
        <f>Table3[[#This Row],[Price of One Product]]*Table3[[#This Row],[No of Products in one Sale]]</f>
        <v>360</v>
      </c>
      <c r="K769">
        <f ca="1">ROUND(Table3[[#This Row],[Revenue-Bef]]-(Table3[[#This Row],[Revenue-Bef]]*Table3[[#This Row],[Discount]]),0)</f>
        <v>194</v>
      </c>
      <c r="L769">
        <f ca="1">Table3[[#This Row],[Revenue-Bef]]-Table3[[#This Row],[Revenue-Aft]]</f>
        <v>166</v>
      </c>
    </row>
    <row r="770" spans="1:12" x14ac:dyDescent="0.3">
      <c r="A770" t="s">
        <v>897</v>
      </c>
      <c r="B770" t="s">
        <v>155</v>
      </c>
      <c r="C770" s="1">
        <v>44782</v>
      </c>
      <c r="D770" t="s">
        <v>164</v>
      </c>
      <c r="E770" t="s">
        <v>171</v>
      </c>
      <c r="F770">
        <v>65</v>
      </c>
      <c r="G770" t="s">
        <v>103</v>
      </c>
      <c r="H770" s="2">
        <v>6</v>
      </c>
      <c r="I770" s="3">
        <f t="shared" ca="1" si="4"/>
        <v>0.5393947802962108</v>
      </c>
      <c r="J770">
        <f>Table3[[#This Row],[Price of One Product]]*Table3[[#This Row],[No of Products in one Sale]]</f>
        <v>390</v>
      </c>
      <c r="K770">
        <f ca="1">ROUND(Table3[[#This Row],[Revenue-Bef]]-(Table3[[#This Row],[Revenue-Bef]]*Table3[[#This Row],[Discount]]),0)</f>
        <v>180</v>
      </c>
      <c r="L770">
        <f ca="1">Table3[[#This Row],[Revenue-Bef]]-Table3[[#This Row],[Revenue-Aft]]</f>
        <v>210</v>
      </c>
    </row>
    <row r="771" spans="1:12" x14ac:dyDescent="0.3">
      <c r="A771" t="s">
        <v>898</v>
      </c>
      <c r="B771" t="s">
        <v>156</v>
      </c>
      <c r="C771" s="1">
        <v>44774</v>
      </c>
      <c r="D771" t="s">
        <v>165</v>
      </c>
      <c r="E771" t="s">
        <v>170</v>
      </c>
      <c r="F771">
        <v>250</v>
      </c>
      <c r="G771" t="s">
        <v>104</v>
      </c>
      <c r="H771" s="2">
        <v>2</v>
      </c>
      <c r="I771" s="3">
        <f t="shared" ca="1" si="4"/>
        <v>4.0504138773482579E-2</v>
      </c>
      <c r="J771">
        <f>Table3[[#This Row],[Price of One Product]]*Table3[[#This Row],[No of Products in one Sale]]</f>
        <v>500</v>
      </c>
      <c r="K771">
        <f ca="1">ROUND(Table3[[#This Row],[Revenue-Bef]]-(Table3[[#This Row],[Revenue-Bef]]*Table3[[#This Row],[Discount]]),0)</f>
        <v>480</v>
      </c>
      <c r="L771">
        <f ca="1">Table3[[#This Row],[Revenue-Bef]]-Table3[[#This Row],[Revenue-Aft]]</f>
        <v>20</v>
      </c>
    </row>
    <row r="772" spans="1:12" x14ac:dyDescent="0.3">
      <c r="A772" t="s">
        <v>899</v>
      </c>
      <c r="B772" t="s">
        <v>157</v>
      </c>
      <c r="C772" s="1">
        <v>44790</v>
      </c>
      <c r="D772" t="s">
        <v>166</v>
      </c>
      <c r="E772" t="s">
        <v>171</v>
      </c>
      <c r="F772">
        <v>130</v>
      </c>
      <c r="G772" t="s">
        <v>105</v>
      </c>
      <c r="H772" s="2">
        <v>2</v>
      </c>
      <c r="I772" s="3">
        <f t="shared" ca="1" si="4"/>
        <v>0.64822863384474549</v>
      </c>
      <c r="J772">
        <f>Table3[[#This Row],[Price of One Product]]*Table3[[#This Row],[No of Products in one Sale]]</f>
        <v>260</v>
      </c>
      <c r="K772">
        <f ca="1">ROUND(Table3[[#This Row],[Revenue-Bef]]-(Table3[[#This Row],[Revenue-Bef]]*Table3[[#This Row],[Discount]]),0)</f>
        <v>91</v>
      </c>
      <c r="L772">
        <f ca="1">Table3[[#This Row],[Revenue-Bef]]-Table3[[#This Row],[Revenue-Aft]]</f>
        <v>169</v>
      </c>
    </row>
    <row r="773" spans="1:12" x14ac:dyDescent="0.3">
      <c r="A773" t="s">
        <v>900</v>
      </c>
      <c r="B773" t="s">
        <v>154</v>
      </c>
      <c r="C773" s="1">
        <v>44790</v>
      </c>
      <c r="D773" t="s">
        <v>163</v>
      </c>
      <c r="E773" t="s">
        <v>170</v>
      </c>
      <c r="F773">
        <v>72</v>
      </c>
      <c r="G773" t="s">
        <v>103</v>
      </c>
      <c r="H773" s="2">
        <v>4</v>
      </c>
      <c r="I773" s="3">
        <f t="shared" ca="1" si="4"/>
        <v>0.98459697749646991</v>
      </c>
      <c r="J773">
        <f>Table3[[#This Row],[Price of One Product]]*Table3[[#This Row],[No of Products in one Sale]]</f>
        <v>288</v>
      </c>
      <c r="K773">
        <f ca="1">ROUND(Table3[[#This Row],[Revenue-Bef]]-(Table3[[#This Row],[Revenue-Bef]]*Table3[[#This Row],[Discount]]),0)</f>
        <v>4</v>
      </c>
      <c r="L773">
        <f ca="1">Table3[[#This Row],[Revenue-Bef]]-Table3[[#This Row],[Revenue-Aft]]</f>
        <v>284</v>
      </c>
    </row>
    <row r="774" spans="1:12" x14ac:dyDescent="0.3">
      <c r="A774" t="s">
        <v>901</v>
      </c>
      <c r="B774" t="s">
        <v>155</v>
      </c>
      <c r="C774" s="1">
        <v>44757</v>
      </c>
      <c r="D774" t="s">
        <v>164</v>
      </c>
      <c r="E774" t="s">
        <v>171</v>
      </c>
      <c r="F774">
        <v>65</v>
      </c>
      <c r="G774" t="s">
        <v>104</v>
      </c>
      <c r="H774" s="2">
        <v>10</v>
      </c>
      <c r="I774" s="3">
        <f t="shared" ca="1" si="4"/>
        <v>0.16887828638763147</v>
      </c>
      <c r="J774">
        <f>Table3[[#This Row],[Price of One Product]]*Table3[[#This Row],[No of Products in one Sale]]</f>
        <v>650</v>
      </c>
      <c r="K774">
        <f ca="1">ROUND(Table3[[#This Row],[Revenue-Bef]]-(Table3[[#This Row],[Revenue-Bef]]*Table3[[#This Row],[Discount]]),0)</f>
        <v>540</v>
      </c>
      <c r="L774">
        <f ca="1">Table3[[#This Row],[Revenue-Bef]]-Table3[[#This Row],[Revenue-Aft]]</f>
        <v>110</v>
      </c>
    </row>
    <row r="775" spans="1:12" x14ac:dyDescent="0.3">
      <c r="A775" t="s">
        <v>902</v>
      </c>
      <c r="B775" t="s">
        <v>156</v>
      </c>
      <c r="C775" s="1">
        <v>44778</v>
      </c>
      <c r="D775" t="s">
        <v>165</v>
      </c>
      <c r="E775" t="s">
        <v>170</v>
      </c>
      <c r="F775">
        <v>250</v>
      </c>
      <c r="G775" t="s">
        <v>105</v>
      </c>
      <c r="H775" s="2">
        <v>1</v>
      </c>
      <c r="I775" s="3">
        <f t="shared" ca="1" si="4"/>
        <v>0.25585440373947921</v>
      </c>
      <c r="J775">
        <f>Table3[[#This Row],[Price of One Product]]*Table3[[#This Row],[No of Products in one Sale]]</f>
        <v>250</v>
      </c>
      <c r="K775">
        <f ca="1">ROUND(Table3[[#This Row],[Revenue-Bef]]-(Table3[[#This Row],[Revenue-Bef]]*Table3[[#This Row],[Discount]]),0)</f>
        <v>186</v>
      </c>
      <c r="L775">
        <f ca="1">Table3[[#This Row],[Revenue-Bef]]-Table3[[#This Row],[Revenue-Aft]]</f>
        <v>64</v>
      </c>
    </row>
    <row r="776" spans="1:12" x14ac:dyDescent="0.3">
      <c r="A776" t="s">
        <v>903</v>
      </c>
      <c r="B776" t="s">
        <v>157</v>
      </c>
      <c r="C776" s="1">
        <v>44795</v>
      </c>
      <c r="D776" t="s">
        <v>163</v>
      </c>
      <c r="E776" t="s">
        <v>171</v>
      </c>
      <c r="F776">
        <v>72</v>
      </c>
      <c r="G776" t="s">
        <v>103</v>
      </c>
      <c r="H776" s="2">
        <v>12</v>
      </c>
      <c r="I776" s="3">
        <f t="shared" ca="1" si="4"/>
        <v>0.22889551479575698</v>
      </c>
      <c r="J776">
        <f>Table3[[#This Row],[Price of One Product]]*Table3[[#This Row],[No of Products in one Sale]]</f>
        <v>864</v>
      </c>
      <c r="K776">
        <f ca="1">ROUND(Table3[[#This Row],[Revenue-Bef]]-(Table3[[#This Row],[Revenue-Bef]]*Table3[[#This Row],[Discount]]),0)</f>
        <v>666</v>
      </c>
      <c r="L776">
        <f ca="1">Table3[[#This Row],[Revenue-Bef]]-Table3[[#This Row],[Revenue-Aft]]</f>
        <v>198</v>
      </c>
    </row>
    <row r="777" spans="1:12" x14ac:dyDescent="0.3">
      <c r="A777" t="s">
        <v>904</v>
      </c>
      <c r="B777" t="s">
        <v>154</v>
      </c>
      <c r="C777" s="1">
        <v>44800</v>
      </c>
      <c r="D777" t="s">
        <v>164</v>
      </c>
      <c r="E777" t="s">
        <v>170</v>
      </c>
      <c r="F777">
        <v>65</v>
      </c>
      <c r="G777" t="s">
        <v>103</v>
      </c>
      <c r="H777" s="2">
        <v>11</v>
      </c>
      <c r="I777" s="3">
        <f t="shared" ca="1" si="4"/>
        <v>0.54922881509863908</v>
      </c>
      <c r="J777">
        <f>Table3[[#This Row],[Price of One Product]]*Table3[[#This Row],[No of Products in one Sale]]</f>
        <v>715</v>
      </c>
      <c r="K777">
        <f ca="1">ROUND(Table3[[#This Row],[Revenue-Bef]]-(Table3[[#This Row],[Revenue-Bef]]*Table3[[#This Row],[Discount]]),0)</f>
        <v>322</v>
      </c>
      <c r="L777">
        <f ca="1">Table3[[#This Row],[Revenue-Bef]]-Table3[[#This Row],[Revenue-Aft]]</f>
        <v>393</v>
      </c>
    </row>
    <row r="778" spans="1:12" x14ac:dyDescent="0.3">
      <c r="A778" t="s">
        <v>905</v>
      </c>
      <c r="B778" t="s">
        <v>155</v>
      </c>
      <c r="C778" s="1">
        <v>44783</v>
      </c>
      <c r="D778" t="s">
        <v>165</v>
      </c>
      <c r="E778" t="s">
        <v>171</v>
      </c>
      <c r="F778">
        <v>250</v>
      </c>
      <c r="G778" t="s">
        <v>104</v>
      </c>
      <c r="H778" s="2">
        <v>2</v>
      </c>
      <c r="I778" s="3">
        <f t="shared" ca="1" si="4"/>
        <v>0.25023701790858854</v>
      </c>
      <c r="J778">
        <f>Table3[[#This Row],[Price of One Product]]*Table3[[#This Row],[No of Products in one Sale]]</f>
        <v>500</v>
      </c>
      <c r="K778">
        <f ca="1">ROUND(Table3[[#This Row],[Revenue-Bef]]-(Table3[[#This Row],[Revenue-Bef]]*Table3[[#This Row],[Discount]]),0)</f>
        <v>375</v>
      </c>
      <c r="L778">
        <f ca="1">Table3[[#This Row],[Revenue-Bef]]-Table3[[#This Row],[Revenue-Aft]]</f>
        <v>125</v>
      </c>
    </row>
    <row r="779" spans="1:12" x14ac:dyDescent="0.3">
      <c r="A779" t="s">
        <v>906</v>
      </c>
      <c r="B779" t="s">
        <v>156</v>
      </c>
      <c r="C779" s="1">
        <v>44770</v>
      </c>
      <c r="D779" t="s">
        <v>166</v>
      </c>
      <c r="E779" t="s">
        <v>171</v>
      </c>
      <c r="F779">
        <v>130</v>
      </c>
      <c r="G779" t="s">
        <v>105</v>
      </c>
      <c r="H779" s="2">
        <v>7</v>
      </c>
      <c r="I779" s="3">
        <f t="shared" ca="1" si="4"/>
        <v>0.77740568092134432</v>
      </c>
      <c r="J779">
        <f>Table3[[#This Row],[Price of One Product]]*Table3[[#This Row],[No of Products in one Sale]]</f>
        <v>910</v>
      </c>
      <c r="K779">
        <f ca="1">ROUND(Table3[[#This Row],[Revenue-Bef]]-(Table3[[#This Row],[Revenue-Bef]]*Table3[[#This Row],[Discount]]),0)</f>
        <v>203</v>
      </c>
      <c r="L779">
        <f ca="1">Table3[[#This Row],[Revenue-Bef]]-Table3[[#This Row],[Revenue-Aft]]</f>
        <v>707</v>
      </c>
    </row>
    <row r="780" spans="1:12" x14ac:dyDescent="0.3">
      <c r="A780" t="s">
        <v>907</v>
      </c>
      <c r="B780" t="s">
        <v>157</v>
      </c>
      <c r="C780" s="1">
        <v>44764</v>
      </c>
      <c r="D780" t="s">
        <v>163</v>
      </c>
      <c r="E780" t="s">
        <v>171</v>
      </c>
      <c r="F780">
        <v>72</v>
      </c>
      <c r="G780" t="s">
        <v>103</v>
      </c>
      <c r="H780" s="2">
        <v>6</v>
      </c>
      <c r="I780" s="3">
        <f t="shared" ca="1" si="4"/>
        <v>0.5946053430371967</v>
      </c>
      <c r="J780">
        <f>Table3[[#This Row],[Price of One Product]]*Table3[[#This Row],[No of Products in one Sale]]</f>
        <v>432</v>
      </c>
      <c r="K780">
        <f ca="1">ROUND(Table3[[#This Row],[Revenue-Bef]]-(Table3[[#This Row],[Revenue-Bef]]*Table3[[#This Row],[Discount]]),0)</f>
        <v>175</v>
      </c>
      <c r="L780">
        <f ca="1">Table3[[#This Row],[Revenue-Bef]]-Table3[[#This Row],[Revenue-Aft]]</f>
        <v>257</v>
      </c>
    </row>
    <row r="781" spans="1:12" x14ac:dyDescent="0.3">
      <c r="A781" t="s">
        <v>908</v>
      </c>
      <c r="B781" t="s">
        <v>154</v>
      </c>
      <c r="C781" s="1">
        <v>44810</v>
      </c>
      <c r="D781" t="s">
        <v>164</v>
      </c>
      <c r="E781" t="s">
        <v>171</v>
      </c>
      <c r="F781">
        <v>65</v>
      </c>
      <c r="G781" t="s">
        <v>104</v>
      </c>
      <c r="H781" s="2">
        <v>4</v>
      </c>
      <c r="I781" s="3">
        <f t="shared" ca="1" si="4"/>
        <v>0.14236346561452473</v>
      </c>
      <c r="J781">
        <f>Table3[[#This Row],[Price of One Product]]*Table3[[#This Row],[No of Products in one Sale]]</f>
        <v>260</v>
      </c>
      <c r="K781">
        <f ca="1">ROUND(Table3[[#This Row],[Revenue-Bef]]-(Table3[[#This Row],[Revenue-Bef]]*Table3[[#This Row],[Discount]]),0)</f>
        <v>223</v>
      </c>
      <c r="L781">
        <f ca="1">Table3[[#This Row],[Revenue-Bef]]-Table3[[#This Row],[Revenue-Aft]]</f>
        <v>37</v>
      </c>
    </row>
    <row r="782" spans="1:12" x14ac:dyDescent="0.3">
      <c r="A782" t="s">
        <v>909</v>
      </c>
      <c r="B782" t="s">
        <v>155</v>
      </c>
      <c r="C782" s="1">
        <v>44793</v>
      </c>
      <c r="D782" t="s">
        <v>165</v>
      </c>
      <c r="E782" t="s">
        <v>171</v>
      </c>
      <c r="F782">
        <v>250</v>
      </c>
      <c r="G782" t="s">
        <v>105</v>
      </c>
      <c r="H782" s="2">
        <v>2</v>
      </c>
      <c r="I782" s="3">
        <f t="shared" ca="1" si="4"/>
        <v>0.12766425008836679</v>
      </c>
      <c r="J782">
        <f>Table3[[#This Row],[Price of One Product]]*Table3[[#This Row],[No of Products in one Sale]]</f>
        <v>500</v>
      </c>
      <c r="K782">
        <f ca="1">ROUND(Table3[[#This Row],[Revenue-Bef]]-(Table3[[#This Row],[Revenue-Bef]]*Table3[[#This Row],[Discount]]),0)</f>
        <v>436</v>
      </c>
      <c r="L782">
        <f ca="1">Table3[[#This Row],[Revenue-Bef]]-Table3[[#This Row],[Revenue-Aft]]</f>
        <v>64</v>
      </c>
    </row>
    <row r="783" spans="1:12" x14ac:dyDescent="0.3">
      <c r="A783" t="s">
        <v>910</v>
      </c>
      <c r="B783" t="s">
        <v>156</v>
      </c>
      <c r="C783" s="1">
        <v>44787</v>
      </c>
      <c r="D783" t="s">
        <v>166</v>
      </c>
      <c r="E783" t="s">
        <v>170</v>
      </c>
      <c r="F783">
        <v>130</v>
      </c>
      <c r="G783" t="s">
        <v>103</v>
      </c>
      <c r="H783" s="2">
        <v>4</v>
      </c>
      <c r="I783" s="3">
        <f t="shared" ca="1" si="4"/>
        <v>0.21583903648018909</v>
      </c>
      <c r="J783">
        <f>Table3[[#This Row],[Price of One Product]]*Table3[[#This Row],[No of Products in one Sale]]</f>
        <v>520</v>
      </c>
      <c r="K783">
        <f ca="1">ROUND(Table3[[#This Row],[Revenue-Bef]]-(Table3[[#This Row],[Revenue-Bef]]*Table3[[#This Row],[Discount]]),0)</f>
        <v>408</v>
      </c>
      <c r="L783">
        <f ca="1">Table3[[#This Row],[Revenue-Bef]]-Table3[[#This Row],[Revenue-Aft]]</f>
        <v>112</v>
      </c>
    </row>
    <row r="784" spans="1:12" x14ac:dyDescent="0.3">
      <c r="A784" t="s">
        <v>911</v>
      </c>
      <c r="B784" t="s">
        <v>157</v>
      </c>
      <c r="C784" s="1">
        <v>44774</v>
      </c>
      <c r="D784" t="s">
        <v>167</v>
      </c>
      <c r="E784" t="s">
        <v>171</v>
      </c>
      <c r="F784">
        <v>60</v>
      </c>
      <c r="G784" t="s">
        <v>104</v>
      </c>
      <c r="H784" s="2">
        <v>8</v>
      </c>
      <c r="I784" s="3">
        <f t="shared" ca="1" si="4"/>
        <v>0.81298340891715271</v>
      </c>
      <c r="J784">
        <f>Table3[[#This Row],[Price of One Product]]*Table3[[#This Row],[No of Products in one Sale]]</f>
        <v>480</v>
      </c>
      <c r="K784">
        <f ca="1">ROUND(Table3[[#This Row],[Revenue-Bef]]-(Table3[[#This Row],[Revenue-Bef]]*Table3[[#This Row],[Discount]]),0)</f>
        <v>90</v>
      </c>
      <c r="L784">
        <f ca="1">Table3[[#This Row],[Revenue-Bef]]-Table3[[#This Row],[Revenue-Aft]]</f>
        <v>390</v>
      </c>
    </row>
    <row r="785" spans="1:12" x14ac:dyDescent="0.3">
      <c r="A785" t="s">
        <v>912</v>
      </c>
      <c r="B785" t="s">
        <v>158</v>
      </c>
      <c r="C785" s="1">
        <v>44756</v>
      </c>
      <c r="D785" t="s">
        <v>163</v>
      </c>
      <c r="E785" t="s">
        <v>170</v>
      </c>
      <c r="F785">
        <v>72</v>
      </c>
      <c r="G785" t="s">
        <v>105</v>
      </c>
      <c r="H785" s="2">
        <v>4</v>
      </c>
      <c r="I785" s="3">
        <f t="shared" ca="1" si="4"/>
        <v>0.82776580111706044</v>
      </c>
      <c r="J785">
        <f>Table3[[#This Row],[Price of One Product]]*Table3[[#This Row],[No of Products in one Sale]]</f>
        <v>288</v>
      </c>
      <c r="K785">
        <f ca="1">ROUND(Table3[[#This Row],[Revenue-Bef]]-(Table3[[#This Row],[Revenue-Bef]]*Table3[[#This Row],[Discount]]),0)</f>
        <v>50</v>
      </c>
      <c r="L785">
        <f ca="1">Table3[[#This Row],[Revenue-Bef]]-Table3[[#This Row],[Revenue-Aft]]</f>
        <v>238</v>
      </c>
    </row>
    <row r="786" spans="1:12" x14ac:dyDescent="0.3">
      <c r="A786" t="s">
        <v>913</v>
      </c>
      <c r="B786" t="s">
        <v>154</v>
      </c>
      <c r="C786" s="1">
        <v>44810</v>
      </c>
      <c r="D786" t="s">
        <v>164</v>
      </c>
      <c r="E786" t="s">
        <v>171</v>
      </c>
      <c r="F786">
        <v>65</v>
      </c>
      <c r="G786" t="s">
        <v>103</v>
      </c>
      <c r="H786" s="2">
        <v>5</v>
      </c>
      <c r="I786" s="3">
        <f t="shared" ca="1" si="4"/>
        <v>0.19682232813959444</v>
      </c>
      <c r="J786">
        <f>Table3[[#This Row],[Price of One Product]]*Table3[[#This Row],[No of Products in one Sale]]</f>
        <v>325</v>
      </c>
      <c r="K786">
        <f ca="1">ROUND(Table3[[#This Row],[Revenue-Bef]]-(Table3[[#This Row],[Revenue-Bef]]*Table3[[#This Row],[Discount]]),0)</f>
        <v>261</v>
      </c>
      <c r="L786">
        <f ca="1">Table3[[#This Row],[Revenue-Bef]]-Table3[[#This Row],[Revenue-Aft]]</f>
        <v>64</v>
      </c>
    </row>
    <row r="787" spans="1:12" x14ac:dyDescent="0.3">
      <c r="A787" t="s">
        <v>914</v>
      </c>
      <c r="B787" t="s">
        <v>155</v>
      </c>
      <c r="C787" s="1">
        <v>44774</v>
      </c>
      <c r="D787" t="s">
        <v>165</v>
      </c>
      <c r="E787" t="s">
        <v>170</v>
      </c>
      <c r="F787">
        <v>250</v>
      </c>
      <c r="G787" t="s">
        <v>104</v>
      </c>
      <c r="H787" s="2">
        <v>3</v>
      </c>
      <c r="I787" s="3">
        <f t="shared" ca="1" si="4"/>
        <v>0.76181042142756961</v>
      </c>
      <c r="J787">
        <f>Table3[[#This Row],[Price of One Product]]*Table3[[#This Row],[No of Products in one Sale]]</f>
        <v>750</v>
      </c>
      <c r="K787">
        <f ca="1">ROUND(Table3[[#This Row],[Revenue-Bef]]-(Table3[[#This Row],[Revenue-Bef]]*Table3[[#This Row],[Discount]]),0)</f>
        <v>179</v>
      </c>
      <c r="L787">
        <f ca="1">Table3[[#This Row],[Revenue-Bef]]-Table3[[#This Row],[Revenue-Aft]]</f>
        <v>571</v>
      </c>
    </row>
    <row r="788" spans="1:12" x14ac:dyDescent="0.3">
      <c r="A788" t="s">
        <v>915</v>
      </c>
      <c r="B788" t="s">
        <v>156</v>
      </c>
      <c r="C788" s="1">
        <v>44804</v>
      </c>
      <c r="D788" t="s">
        <v>166</v>
      </c>
      <c r="E788" t="s">
        <v>171</v>
      </c>
      <c r="F788">
        <v>130</v>
      </c>
      <c r="G788" t="s">
        <v>105</v>
      </c>
      <c r="H788" s="2">
        <v>4</v>
      </c>
      <c r="I788" s="3">
        <f t="shared" ca="1" si="4"/>
        <v>0.90031796343445092</v>
      </c>
      <c r="J788">
        <f>Table3[[#This Row],[Price of One Product]]*Table3[[#This Row],[No of Products in one Sale]]</f>
        <v>520</v>
      </c>
      <c r="K788">
        <f ca="1">ROUND(Table3[[#This Row],[Revenue-Bef]]-(Table3[[#This Row],[Revenue-Bef]]*Table3[[#This Row],[Discount]]),0)</f>
        <v>52</v>
      </c>
      <c r="L788">
        <f ca="1">Table3[[#This Row],[Revenue-Bef]]-Table3[[#This Row],[Revenue-Aft]]</f>
        <v>468</v>
      </c>
    </row>
    <row r="789" spans="1:12" x14ac:dyDescent="0.3">
      <c r="A789" t="s">
        <v>916</v>
      </c>
      <c r="B789" t="s">
        <v>157</v>
      </c>
      <c r="C789" s="1">
        <v>44803</v>
      </c>
      <c r="D789" t="s">
        <v>163</v>
      </c>
      <c r="E789" t="s">
        <v>170</v>
      </c>
      <c r="F789">
        <v>72</v>
      </c>
      <c r="G789" t="s">
        <v>103</v>
      </c>
      <c r="H789" s="2">
        <v>5</v>
      </c>
      <c r="I789" s="3">
        <f t="shared" ca="1" si="4"/>
        <v>0.48965125419934041</v>
      </c>
      <c r="J789">
        <f>Table3[[#This Row],[Price of One Product]]*Table3[[#This Row],[No of Products in one Sale]]</f>
        <v>360</v>
      </c>
      <c r="K789">
        <f ca="1">ROUND(Table3[[#This Row],[Revenue-Bef]]-(Table3[[#This Row],[Revenue-Bef]]*Table3[[#This Row],[Discount]]),0)</f>
        <v>184</v>
      </c>
      <c r="L789">
        <f ca="1">Table3[[#This Row],[Revenue-Bef]]-Table3[[#This Row],[Revenue-Aft]]</f>
        <v>176</v>
      </c>
    </row>
    <row r="790" spans="1:12" x14ac:dyDescent="0.3">
      <c r="A790" t="s">
        <v>917</v>
      </c>
      <c r="B790" t="s">
        <v>154</v>
      </c>
      <c r="C790" s="1">
        <v>44808</v>
      </c>
      <c r="D790" t="s">
        <v>164</v>
      </c>
      <c r="E790" t="s">
        <v>171</v>
      </c>
      <c r="F790">
        <v>65</v>
      </c>
      <c r="G790" t="s">
        <v>104</v>
      </c>
      <c r="H790" s="2">
        <v>7</v>
      </c>
      <c r="I790" s="3">
        <f t="shared" ca="1" si="4"/>
        <v>0.21594295310758038</v>
      </c>
      <c r="J790">
        <f>Table3[[#This Row],[Price of One Product]]*Table3[[#This Row],[No of Products in one Sale]]</f>
        <v>455</v>
      </c>
      <c r="K790">
        <f ca="1">ROUND(Table3[[#This Row],[Revenue-Bef]]-(Table3[[#This Row],[Revenue-Bef]]*Table3[[#This Row],[Discount]]),0)</f>
        <v>357</v>
      </c>
      <c r="L790">
        <f ca="1">Table3[[#This Row],[Revenue-Bef]]-Table3[[#This Row],[Revenue-Aft]]</f>
        <v>98</v>
      </c>
    </row>
    <row r="791" spans="1:12" x14ac:dyDescent="0.3">
      <c r="A791" t="s">
        <v>918</v>
      </c>
      <c r="B791" t="s">
        <v>155</v>
      </c>
      <c r="C791" s="1">
        <v>44786</v>
      </c>
      <c r="D791" t="s">
        <v>165</v>
      </c>
      <c r="E791" t="s">
        <v>170</v>
      </c>
      <c r="F791">
        <v>250</v>
      </c>
      <c r="G791" t="s">
        <v>105</v>
      </c>
      <c r="H791" s="2">
        <v>1</v>
      </c>
      <c r="I791" s="3">
        <f t="shared" ca="1" si="4"/>
        <v>0.35850010794871612</v>
      </c>
      <c r="J791">
        <f>Table3[[#This Row],[Price of One Product]]*Table3[[#This Row],[No of Products in one Sale]]</f>
        <v>250</v>
      </c>
      <c r="K791">
        <f ca="1">ROUND(Table3[[#This Row],[Revenue-Bef]]-(Table3[[#This Row],[Revenue-Bef]]*Table3[[#This Row],[Discount]]),0)</f>
        <v>160</v>
      </c>
      <c r="L791">
        <f ca="1">Table3[[#This Row],[Revenue-Bef]]-Table3[[#This Row],[Revenue-Aft]]</f>
        <v>90</v>
      </c>
    </row>
    <row r="792" spans="1:12" x14ac:dyDescent="0.3">
      <c r="A792" t="s">
        <v>919</v>
      </c>
      <c r="B792" t="s">
        <v>156</v>
      </c>
      <c r="C792" s="1">
        <v>44788</v>
      </c>
      <c r="D792" t="s">
        <v>166</v>
      </c>
      <c r="E792" t="s">
        <v>171</v>
      </c>
      <c r="F792">
        <v>130</v>
      </c>
      <c r="G792" t="s">
        <v>103</v>
      </c>
      <c r="H792" s="2">
        <v>6</v>
      </c>
      <c r="I792" s="3">
        <f t="shared" ca="1" si="4"/>
        <v>0.20078261670399722</v>
      </c>
      <c r="J792">
        <f>Table3[[#This Row],[Price of One Product]]*Table3[[#This Row],[No of Products in one Sale]]</f>
        <v>780</v>
      </c>
      <c r="K792">
        <f ca="1">ROUND(Table3[[#This Row],[Revenue-Bef]]-(Table3[[#This Row],[Revenue-Bef]]*Table3[[#This Row],[Discount]]),0)</f>
        <v>623</v>
      </c>
      <c r="L792">
        <f ca="1">Table3[[#This Row],[Revenue-Bef]]-Table3[[#This Row],[Revenue-Aft]]</f>
        <v>157</v>
      </c>
    </row>
    <row r="793" spans="1:12" x14ac:dyDescent="0.3">
      <c r="A793" t="s">
        <v>920</v>
      </c>
      <c r="B793" t="s">
        <v>157</v>
      </c>
      <c r="C793" s="1">
        <v>44772</v>
      </c>
      <c r="D793" t="s">
        <v>167</v>
      </c>
      <c r="E793" t="s">
        <v>170</v>
      </c>
      <c r="F793">
        <v>60</v>
      </c>
      <c r="G793" t="s">
        <v>104</v>
      </c>
      <c r="H793" s="2">
        <v>13</v>
      </c>
      <c r="I793" s="3">
        <f t="shared" ca="1" si="4"/>
        <v>0.70546314011891487</v>
      </c>
      <c r="J793">
        <f>Table3[[#This Row],[Price of One Product]]*Table3[[#This Row],[No of Products in one Sale]]</f>
        <v>780</v>
      </c>
      <c r="K793">
        <f ca="1">ROUND(Table3[[#This Row],[Revenue-Bef]]-(Table3[[#This Row],[Revenue-Bef]]*Table3[[#This Row],[Discount]]),0)</f>
        <v>230</v>
      </c>
      <c r="L793">
        <f ca="1">Table3[[#This Row],[Revenue-Bef]]-Table3[[#This Row],[Revenue-Aft]]</f>
        <v>550</v>
      </c>
    </row>
    <row r="794" spans="1:12" x14ac:dyDescent="0.3">
      <c r="A794" t="s">
        <v>921</v>
      </c>
      <c r="B794" t="s">
        <v>158</v>
      </c>
      <c r="C794" s="1">
        <v>44756</v>
      </c>
      <c r="D794" t="s">
        <v>168</v>
      </c>
      <c r="E794" t="s">
        <v>171</v>
      </c>
      <c r="F794">
        <v>95</v>
      </c>
      <c r="G794" t="s">
        <v>105</v>
      </c>
      <c r="H794" s="2">
        <v>6</v>
      </c>
      <c r="I794" s="3">
        <f t="shared" ca="1" si="4"/>
        <v>0.89071530529498921</v>
      </c>
      <c r="J794">
        <f>Table3[[#This Row],[Price of One Product]]*Table3[[#This Row],[No of Products in one Sale]]</f>
        <v>570</v>
      </c>
      <c r="K794">
        <f ca="1">ROUND(Table3[[#This Row],[Revenue-Bef]]-(Table3[[#This Row],[Revenue-Bef]]*Table3[[#This Row],[Discount]]),0)</f>
        <v>62</v>
      </c>
      <c r="L794">
        <f ca="1">Table3[[#This Row],[Revenue-Bef]]-Table3[[#This Row],[Revenue-Aft]]</f>
        <v>508</v>
      </c>
    </row>
    <row r="795" spans="1:12" x14ac:dyDescent="0.3">
      <c r="A795" t="s">
        <v>922</v>
      </c>
      <c r="B795" t="s">
        <v>159</v>
      </c>
      <c r="C795" s="1">
        <v>44808</v>
      </c>
      <c r="D795" t="s">
        <v>163</v>
      </c>
      <c r="E795" t="s">
        <v>170</v>
      </c>
      <c r="F795">
        <v>72</v>
      </c>
      <c r="G795" t="s">
        <v>103</v>
      </c>
      <c r="H795" s="2">
        <v>12</v>
      </c>
      <c r="I795" s="3">
        <f t="shared" ca="1" si="4"/>
        <v>0.79103657532979543</v>
      </c>
      <c r="J795">
        <f>Table3[[#This Row],[Price of One Product]]*Table3[[#This Row],[No of Products in one Sale]]</f>
        <v>864</v>
      </c>
      <c r="K795">
        <f ca="1">ROUND(Table3[[#This Row],[Revenue-Bef]]-(Table3[[#This Row],[Revenue-Bef]]*Table3[[#This Row],[Discount]]),0)</f>
        <v>181</v>
      </c>
      <c r="L795">
        <f ca="1">Table3[[#This Row],[Revenue-Bef]]-Table3[[#This Row],[Revenue-Aft]]</f>
        <v>683</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C946-CB11-4448-A7E7-0F75702B19F4}">
  <dimension ref="A1:Q129"/>
  <sheetViews>
    <sheetView topLeftCell="A10" zoomScale="59" zoomScaleNormal="70" workbookViewId="0">
      <selection activeCell="I35" sqref="I35"/>
    </sheetView>
  </sheetViews>
  <sheetFormatPr defaultRowHeight="14.4" x14ac:dyDescent="0.3"/>
  <cols>
    <col min="2" max="2" width="18.5546875" bestFit="1" customWidth="1"/>
    <col min="3" max="3" width="28.21875" bestFit="1" customWidth="1"/>
    <col min="4" max="4" width="28.33203125" bestFit="1" customWidth="1"/>
    <col min="6" max="6" width="18.5546875" bestFit="1" customWidth="1"/>
    <col min="7" max="7" width="28.21875" bestFit="1" customWidth="1"/>
    <col min="11" max="11" width="26.6640625" bestFit="1" customWidth="1"/>
    <col min="12" max="12" width="26.33203125" bestFit="1" customWidth="1"/>
    <col min="13" max="13" width="28.77734375" bestFit="1" customWidth="1"/>
    <col min="14" max="14" width="36.88671875" bestFit="1" customWidth="1"/>
    <col min="15" max="15" width="39.33203125" bestFit="1" customWidth="1"/>
    <col min="16" max="16" width="20.109375" bestFit="1" customWidth="1"/>
    <col min="17" max="17" width="29.33203125" bestFit="1" customWidth="1"/>
    <col min="18" max="18" width="10.21875" customWidth="1"/>
  </cols>
  <sheetData>
    <row r="1" spans="1:2" x14ac:dyDescent="0.3">
      <c r="A1" s="8" t="s">
        <v>1687</v>
      </c>
    </row>
    <row r="2" spans="1:2" x14ac:dyDescent="0.3">
      <c r="A2" t="s">
        <v>1688</v>
      </c>
    </row>
    <row r="3" spans="1:2" x14ac:dyDescent="0.3">
      <c r="A3" t="s">
        <v>1689</v>
      </c>
    </row>
    <row r="4" spans="1:2" x14ac:dyDescent="0.3">
      <c r="A4" t="s">
        <v>1690</v>
      </c>
    </row>
    <row r="5" spans="1:2" x14ac:dyDescent="0.3">
      <c r="A5" t="s">
        <v>1691</v>
      </c>
    </row>
    <row r="6" spans="1:2" x14ac:dyDescent="0.3">
      <c r="A6" t="s">
        <v>1692</v>
      </c>
    </row>
    <row r="7" spans="1:2" x14ac:dyDescent="0.3">
      <c r="A7" t="s">
        <v>1693</v>
      </c>
    </row>
    <row r="12" spans="1:2" x14ac:dyDescent="0.3">
      <c r="A12" t="s">
        <v>1688</v>
      </c>
    </row>
    <row r="15" spans="1:2" x14ac:dyDescent="0.3">
      <c r="B15" t="s">
        <v>1813</v>
      </c>
    </row>
    <row r="16" spans="1:2" x14ac:dyDescent="0.3">
      <c r="B16">
        <v>391</v>
      </c>
    </row>
    <row r="18" spans="1:4" x14ac:dyDescent="0.3">
      <c r="B18" t="s">
        <v>1814</v>
      </c>
    </row>
    <row r="19" spans="1:4" x14ac:dyDescent="0.3">
      <c r="B19">
        <v>114238</v>
      </c>
    </row>
    <row r="21" spans="1:4" x14ac:dyDescent="0.3">
      <c r="B21" t="s">
        <v>1815</v>
      </c>
    </row>
    <row r="22" spans="1:4" x14ac:dyDescent="0.3">
      <c r="B22">
        <v>292.1687979539642</v>
      </c>
    </row>
    <row r="25" spans="1:4" x14ac:dyDescent="0.3">
      <c r="B25" t="s">
        <v>1812</v>
      </c>
    </row>
    <row r="26" spans="1:4" x14ac:dyDescent="0.3">
      <c r="B26">
        <v>102534</v>
      </c>
    </row>
    <row r="28" spans="1:4" x14ac:dyDescent="0.3">
      <c r="A28" t="s">
        <v>1689</v>
      </c>
    </row>
    <row r="31" spans="1:4" x14ac:dyDescent="0.3">
      <c r="B31" s="9" t="s">
        <v>1793</v>
      </c>
      <c r="C31" t="s">
        <v>1810</v>
      </c>
      <c r="D31" t="s">
        <v>1817</v>
      </c>
    </row>
    <row r="32" spans="1:4" x14ac:dyDescent="0.3">
      <c r="B32" s="10" t="s">
        <v>168</v>
      </c>
      <c r="C32">
        <v>5658</v>
      </c>
      <c r="D32">
        <v>21</v>
      </c>
    </row>
    <row r="33" spans="1:12" x14ac:dyDescent="0.3">
      <c r="B33" s="10" t="s">
        <v>164</v>
      </c>
      <c r="C33">
        <v>24278</v>
      </c>
      <c r="D33">
        <v>90</v>
      </c>
    </row>
    <row r="34" spans="1:12" x14ac:dyDescent="0.3">
      <c r="B34" s="10" t="s">
        <v>165</v>
      </c>
      <c r="C34">
        <v>28817</v>
      </c>
      <c r="D34">
        <v>89</v>
      </c>
    </row>
    <row r="35" spans="1:12" x14ac:dyDescent="0.3">
      <c r="B35" s="10" t="s">
        <v>166</v>
      </c>
      <c r="C35">
        <v>23525</v>
      </c>
      <c r="D35">
        <v>81</v>
      </c>
    </row>
    <row r="36" spans="1:12" x14ac:dyDescent="0.3">
      <c r="B36" s="10" t="s">
        <v>167</v>
      </c>
      <c r="C36">
        <v>7449</v>
      </c>
      <c r="D36">
        <v>28</v>
      </c>
    </row>
    <row r="37" spans="1:12" x14ac:dyDescent="0.3">
      <c r="B37" s="10" t="s">
        <v>163</v>
      </c>
      <c r="C37">
        <v>24511</v>
      </c>
      <c r="D37">
        <v>82</v>
      </c>
    </row>
    <row r="38" spans="1:12" x14ac:dyDescent="0.3">
      <c r="B38" s="10" t="s">
        <v>1816</v>
      </c>
      <c r="C38">
        <v>114238</v>
      </c>
      <c r="D38">
        <v>391</v>
      </c>
    </row>
    <row r="45" spans="1:12" x14ac:dyDescent="0.3">
      <c r="F45" t="s">
        <v>1692</v>
      </c>
      <c r="K45" t="s">
        <v>1692</v>
      </c>
    </row>
    <row r="46" spans="1:12" x14ac:dyDescent="0.3">
      <c r="A46" t="s">
        <v>1690</v>
      </c>
    </row>
    <row r="48" spans="1:12" x14ac:dyDescent="0.3">
      <c r="K48" s="9" t="s">
        <v>1812</v>
      </c>
      <c r="L48" s="9" t="s">
        <v>1819</v>
      </c>
    </row>
    <row r="49" spans="2:17" x14ac:dyDescent="0.3">
      <c r="B49" s="9" t="s">
        <v>1793</v>
      </c>
      <c r="C49" t="s">
        <v>1818</v>
      </c>
      <c r="F49" s="9" t="s">
        <v>1793</v>
      </c>
      <c r="G49" t="s">
        <v>1818</v>
      </c>
      <c r="K49" s="9" t="s">
        <v>1793</v>
      </c>
      <c r="L49" t="s">
        <v>168</v>
      </c>
      <c r="M49" t="s">
        <v>164</v>
      </c>
      <c r="N49" t="s">
        <v>165</v>
      </c>
      <c r="O49" t="s">
        <v>166</v>
      </c>
      <c r="P49" t="s">
        <v>167</v>
      </c>
      <c r="Q49" t="s">
        <v>163</v>
      </c>
    </row>
    <row r="50" spans="2:17" x14ac:dyDescent="0.3">
      <c r="B50" s="10" t="s">
        <v>1703</v>
      </c>
      <c r="C50">
        <v>7</v>
      </c>
      <c r="F50" s="10" t="s">
        <v>1703</v>
      </c>
      <c r="G50">
        <v>7</v>
      </c>
      <c r="K50" s="10" t="s">
        <v>1703</v>
      </c>
      <c r="M50">
        <v>177</v>
      </c>
      <c r="N50">
        <v>963</v>
      </c>
      <c r="O50">
        <v>64</v>
      </c>
      <c r="Q50">
        <v>337</v>
      </c>
    </row>
    <row r="51" spans="2:17" x14ac:dyDescent="0.3">
      <c r="B51" s="10" t="s">
        <v>1704</v>
      </c>
      <c r="C51">
        <v>7</v>
      </c>
      <c r="F51" s="10" t="s">
        <v>1704</v>
      </c>
      <c r="G51">
        <v>7</v>
      </c>
      <c r="K51" s="10" t="s">
        <v>1704</v>
      </c>
      <c r="M51">
        <v>59</v>
      </c>
      <c r="N51">
        <v>333</v>
      </c>
      <c r="O51">
        <v>1182</v>
      </c>
      <c r="Q51">
        <v>631</v>
      </c>
    </row>
    <row r="52" spans="2:17" x14ac:dyDescent="0.3">
      <c r="B52" s="10" t="s">
        <v>1705</v>
      </c>
      <c r="C52">
        <v>9</v>
      </c>
      <c r="F52" s="10" t="s">
        <v>1705</v>
      </c>
      <c r="G52">
        <v>9</v>
      </c>
      <c r="K52" s="10" t="s">
        <v>1705</v>
      </c>
      <c r="M52">
        <v>759</v>
      </c>
      <c r="N52">
        <v>389</v>
      </c>
      <c r="O52">
        <v>127</v>
      </c>
      <c r="P52">
        <v>347</v>
      </c>
      <c r="Q52">
        <v>306</v>
      </c>
    </row>
    <row r="53" spans="2:17" x14ac:dyDescent="0.3">
      <c r="B53" s="10" t="s">
        <v>1706</v>
      </c>
      <c r="C53">
        <v>3</v>
      </c>
      <c r="F53" s="10" t="s">
        <v>1706</v>
      </c>
      <c r="G53">
        <v>3</v>
      </c>
      <c r="K53" s="10" t="s">
        <v>1706</v>
      </c>
      <c r="M53">
        <v>762</v>
      </c>
      <c r="O53">
        <v>325</v>
      </c>
      <c r="Q53">
        <v>79</v>
      </c>
    </row>
    <row r="54" spans="2:17" x14ac:dyDescent="0.3">
      <c r="B54" s="10" t="s">
        <v>1707</v>
      </c>
      <c r="C54">
        <v>5</v>
      </c>
      <c r="F54" s="10" t="s">
        <v>1707</v>
      </c>
      <c r="G54">
        <v>5</v>
      </c>
      <c r="K54" s="10" t="s">
        <v>1707</v>
      </c>
      <c r="M54">
        <v>640</v>
      </c>
      <c r="N54">
        <v>223</v>
      </c>
      <c r="O54">
        <v>515</v>
      </c>
    </row>
    <row r="55" spans="2:17" x14ac:dyDescent="0.3">
      <c r="B55" s="10" t="s">
        <v>1708</v>
      </c>
      <c r="C55">
        <v>2</v>
      </c>
      <c r="F55" s="10" t="s">
        <v>1708</v>
      </c>
      <c r="G55">
        <v>2</v>
      </c>
      <c r="K55" s="10" t="s">
        <v>1708</v>
      </c>
      <c r="N55">
        <v>189</v>
      </c>
      <c r="Q55">
        <v>47</v>
      </c>
    </row>
    <row r="56" spans="2:17" x14ac:dyDescent="0.3">
      <c r="B56" s="10" t="s">
        <v>1709</v>
      </c>
      <c r="C56">
        <v>5</v>
      </c>
      <c r="F56" s="10" t="s">
        <v>1709</v>
      </c>
      <c r="G56">
        <v>5</v>
      </c>
      <c r="K56" s="10" t="s">
        <v>1709</v>
      </c>
      <c r="M56">
        <v>307</v>
      </c>
      <c r="N56">
        <v>263</v>
      </c>
      <c r="O56">
        <v>229</v>
      </c>
      <c r="Q56">
        <v>63</v>
      </c>
    </row>
    <row r="57" spans="2:17" x14ac:dyDescent="0.3">
      <c r="B57" s="10" t="s">
        <v>1710</v>
      </c>
      <c r="C57">
        <v>4</v>
      </c>
      <c r="F57" s="10" t="s">
        <v>1710</v>
      </c>
      <c r="G57">
        <v>4</v>
      </c>
      <c r="K57" s="10" t="s">
        <v>1710</v>
      </c>
      <c r="L57">
        <v>377</v>
      </c>
      <c r="M57">
        <v>357</v>
      </c>
      <c r="P57">
        <v>130</v>
      </c>
      <c r="Q57">
        <v>91</v>
      </c>
    </row>
    <row r="58" spans="2:17" x14ac:dyDescent="0.3">
      <c r="B58" s="10" t="s">
        <v>1711</v>
      </c>
      <c r="C58">
        <v>2</v>
      </c>
      <c r="F58" s="10" t="s">
        <v>1711</v>
      </c>
      <c r="G58">
        <v>2</v>
      </c>
      <c r="K58" s="10" t="s">
        <v>1711</v>
      </c>
      <c r="N58">
        <v>171</v>
      </c>
      <c r="Q58">
        <v>477</v>
      </c>
    </row>
    <row r="59" spans="2:17" x14ac:dyDescent="0.3">
      <c r="B59" s="10" t="s">
        <v>1712</v>
      </c>
      <c r="C59">
        <v>11</v>
      </c>
      <c r="F59" s="10" t="s">
        <v>1712</v>
      </c>
      <c r="G59">
        <v>11</v>
      </c>
      <c r="K59" s="10" t="s">
        <v>1712</v>
      </c>
      <c r="L59">
        <v>346</v>
      </c>
      <c r="M59">
        <v>1011</v>
      </c>
      <c r="N59">
        <v>63</v>
      </c>
      <c r="O59">
        <v>183</v>
      </c>
      <c r="P59">
        <v>166</v>
      </c>
      <c r="Q59">
        <v>173</v>
      </c>
    </row>
    <row r="60" spans="2:17" x14ac:dyDescent="0.3">
      <c r="B60" s="10" t="s">
        <v>1713</v>
      </c>
      <c r="C60">
        <v>10</v>
      </c>
      <c r="F60" s="10" t="s">
        <v>1713</v>
      </c>
      <c r="G60">
        <v>10</v>
      </c>
      <c r="K60" s="10" t="s">
        <v>1713</v>
      </c>
      <c r="L60">
        <v>218</v>
      </c>
      <c r="M60">
        <v>592</v>
      </c>
      <c r="N60">
        <v>257</v>
      </c>
      <c r="O60">
        <v>98</v>
      </c>
      <c r="P60">
        <v>653</v>
      </c>
      <c r="Q60">
        <v>184</v>
      </c>
    </row>
    <row r="61" spans="2:17" x14ac:dyDescent="0.3">
      <c r="B61" s="10" t="s">
        <v>1714</v>
      </c>
      <c r="C61">
        <v>7</v>
      </c>
      <c r="F61" s="10" t="s">
        <v>1714</v>
      </c>
      <c r="G61">
        <v>7</v>
      </c>
      <c r="K61" s="10" t="s">
        <v>1714</v>
      </c>
      <c r="M61">
        <v>680</v>
      </c>
      <c r="N61">
        <v>193</v>
      </c>
      <c r="O61">
        <v>658</v>
      </c>
      <c r="Q61">
        <v>370</v>
      </c>
    </row>
    <row r="62" spans="2:17" x14ac:dyDescent="0.3">
      <c r="B62" s="10" t="s">
        <v>1715</v>
      </c>
      <c r="C62">
        <v>13</v>
      </c>
      <c r="F62" s="10" t="s">
        <v>1715</v>
      </c>
      <c r="G62">
        <v>13</v>
      </c>
      <c r="K62" s="10" t="s">
        <v>1715</v>
      </c>
      <c r="M62">
        <v>621</v>
      </c>
      <c r="N62">
        <v>183</v>
      </c>
      <c r="O62">
        <v>777</v>
      </c>
      <c r="P62">
        <v>395</v>
      </c>
      <c r="Q62">
        <v>573</v>
      </c>
    </row>
    <row r="63" spans="2:17" x14ac:dyDescent="0.3">
      <c r="B63" s="10" t="s">
        <v>1716</v>
      </c>
      <c r="C63">
        <v>7</v>
      </c>
      <c r="F63" s="10" t="s">
        <v>1716</v>
      </c>
      <c r="G63">
        <v>7</v>
      </c>
      <c r="K63" s="10" t="s">
        <v>1716</v>
      </c>
      <c r="L63">
        <v>671</v>
      </c>
      <c r="M63">
        <v>51</v>
      </c>
      <c r="N63">
        <v>468</v>
      </c>
      <c r="O63">
        <v>42</v>
      </c>
    </row>
    <row r="64" spans="2:17" x14ac:dyDescent="0.3">
      <c r="B64" s="10" t="s">
        <v>1717</v>
      </c>
      <c r="C64">
        <v>5</v>
      </c>
      <c r="F64" s="10" t="s">
        <v>1717</v>
      </c>
      <c r="G64">
        <v>5</v>
      </c>
      <c r="K64" s="10" t="s">
        <v>1717</v>
      </c>
      <c r="M64">
        <v>533</v>
      </c>
      <c r="N64">
        <v>383</v>
      </c>
      <c r="P64">
        <v>12</v>
      </c>
    </row>
    <row r="65" spans="2:17" x14ac:dyDescent="0.3">
      <c r="B65" s="10" t="s">
        <v>1718</v>
      </c>
      <c r="C65">
        <v>13</v>
      </c>
      <c r="F65" s="10" t="s">
        <v>1718</v>
      </c>
      <c r="G65">
        <v>13</v>
      </c>
      <c r="K65" s="10" t="s">
        <v>1718</v>
      </c>
      <c r="M65">
        <v>1497</v>
      </c>
      <c r="N65">
        <v>601</v>
      </c>
      <c r="O65">
        <v>250</v>
      </c>
      <c r="P65">
        <v>55</v>
      </c>
      <c r="Q65">
        <v>1589</v>
      </c>
    </row>
    <row r="66" spans="2:17" x14ac:dyDescent="0.3">
      <c r="B66" s="10" t="s">
        <v>1719</v>
      </c>
      <c r="C66">
        <v>10</v>
      </c>
      <c r="F66" s="10" t="s">
        <v>1719</v>
      </c>
      <c r="G66">
        <v>10</v>
      </c>
      <c r="K66" s="10" t="s">
        <v>1719</v>
      </c>
      <c r="M66">
        <v>368</v>
      </c>
      <c r="N66">
        <v>881</v>
      </c>
      <c r="O66">
        <v>476</v>
      </c>
      <c r="P66">
        <v>1034</v>
      </c>
      <c r="Q66">
        <v>681</v>
      </c>
    </row>
    <row r="67" spans="2:17" x14ac:dyDescent="0.3">
      <c r="B67" s="10" t="s">
        <v>1720</v>
      </c>
      <c r="C67">
        <v>4</v>
      </c>
      <c r="F67" s="10" t="s">
        <v>1720</v>
      </c>
      <c r="G67">
        <v>4</v>
      </c>
      <c r="K67" s="10" t="s">
        <v>1720</v>
      </c>
      <c r="M67">
        <v>648</v>
      </c>
      <c r="N67">
        <v>255</v>
      </c>
      <c r="O67">
        <v>12</v>
      </c>
    </row>
    <row r="68" spans="2:17" x14ac:dyDescent="0.3">
      <c r="B68" s="10" t="s">
        <v>1721</v>
      </c>
      <c r="C68">
        <v>11</v>
      </c>
      <c r="F68" s="10" t="s">
        <v>1721</v>
      </c>
      <c r="G68">
        <v>11</v>
      </c>
      <c r="K68" s="10" t="s">
        <v>1721</v>
      </c>
      <c r="M68">
        <v>823</v>
      </c>
      <c r="N68">
        <v>602</v>
      </c>
      <c r="O68">
        <v>1499</v>
      </c>
      <c r="Q68">
        <v>444</v>
      </c>
    </row>
    <row r="69" spans="2:17" x14ac:dyDescent="0.3">
      <c r="B69" s="10" t="s">
        <v>1722</v>
      </c>
      <c r="C69">
        <v>1</v>
      </c>
      <c r="F69" s="10" t="s">
        <v>1722</v>
      </c>
      <c r="G69">
        <v>1</v>
      </c>
      <c r="K69" s="10" t="s">
        <v>1722</v>
      </c>
      <c r="N69">
        <v>94</v>
      </c>
    </row>
    <row r="70" spans="2:17" x14ac:dyDescent="0.3">
      <c r="B70" s="10" t="s">
        <v>1723</v>
      </c>
      <c r="C70">
        <v>14</v>
      </c>
      <c r="F70" s="10" t="s">
        <v>1723</v>
      </c>
      <c r="G70">
        <v>14</v>
      </c>
      <c r="K70" s="10" t="s">
        <v>1723</v>
      </c>
      <c r="M70">
        <v>1548</v>
      </c>
      <c r="N70">
        <v>802</v>
      </c>
      <c r="O70">
        <v>119</v>
      </c>
      <c r="Q70">
        <v>1378</v>
      </c>
    </row>
    <row r="71" spans="2:17" x14ac:dyDescent="0.3">
      <c r="B71" s="10" t="s">
        <v>1724</v>
      </c>
      <c r="C71">
        <v>1</v>
      </c>
      <c r="F71" s="10" t="s">
        <v>1724</v>
      </c>
      <c r="G71">
        <v>1</v>
      </c>
      <c r="K71" s="10" t="s">
        <v>1724</v>
      </c>
      <c r="N71">
        <v>358</v>
      </c>
    </row>
    <row r="72" spans="2:17" x14ac:dyDescent="0.3">
      <c r="B72" s="10" t="s">
        <v>1725</v>
      </c>
      <c r="C72">
        <v>7</v>
      </c>
      <c r="F72" s="10" t="s">
        <v>1725</v>
      </c>
      <c r="G72">
        <v>7</v>
      </c>
      <c r="K72" s="10" t="s">
        <v>1725</v>
      </c>
      <c r="L72">
        <v>28</v>
      </c>
      <c r="O72">
        <v>484</v>
      </c>
      <c r="P72">
        <v>975</v>
      </c>
      <c r="Q72">
        <v>93</v>
      </c>
    </row>
    <row r="73" spans="2:17" x14ac:dyDescent="0.3">
      <c r="B73" s="10" t="s">
        <v>1726</v>
      </c>
      <c r="C73">
        <v>5</v>
      </c>
      <c r="F73" s="10" t="s">
        <v>1726</v>
      </c>
      <c r="G73">
        <v>5</v>
      </c>
      <c r="K73" s="10" t="s">
        <v>1726</v>
      </c>
      <c r="M73">
        <v>340</v>
      </c>
      <c r="N73">
        <v>154</v>
      </c>
      <c r="O73">
        <v>842</v>
      </c>
      <c r="Q73">
        <v>148</v>
      </c>
    </row>
    <row r="74" spans="2:17" x14ac:dyDescent="0.3">
      <c r="B74" s="10" t="s">
        <v>1727</v>
      </c>
      <c r="C74">
        <v>6</v>
      </c>
      <c r="F74" s="10" t="s">
        <v>1727</v>
      </c>
      <c r="G74">
        <v>6</v>
      </c>
      <c r="K74" s="10" t="s">
        <v>1727</v>
      </c>
      <c r="M74">
        <v>509</v>
      </c>
      <c r="N74">
        <v>113</v>
      </c>
      <c r="O74">
        <v>233</v>
      </c>
      <c r="P74">
        <v>612</v>
      </c>
    </row>
    <row r="75" spans="2:17" x14ac:dyDescent="0.3">
      <c r="B75" s="10" t="s">
        <v>1728</v>
      </c>
      <c r="C75">
        <v>6</v>
      </c>
      <c r="F75" s="10" t="s">
        <v>1728</v>
      </c>
      <c r="G75">
        <v>6</v>
      </c>
      <c r="K75" s="10" t="s">
        <v>1728</v>
      </c>
      <c r="M75">
        <v>2</v>
      </c>
      <c r="N75">
        <v>281</v>
      </c>
      <c r="O75">
        <v>887</v>
      </c>
      <c r="Q75">
        <v>568</v>
      </c>
    </row>
    <row r="76" spans="2:17" x14ac:dyDescent="0.3">
      <c r="B76" s="10" t="s">
        <v>1729</v>
      </c>
      <c r="C76">
        <v>7</v>
      </c>
      <c r="F76" s="10" t="s">
        <v>1729</v>
      </c>
      <c r="G76">
        <v>7</v>
      </c>
      <c r="K76" s="10" t="s">
        <v>1729</v>
      </c>
      <c r="L76">
        <v>473</v>
      </c>
      <c r="M76">
        <v>151</v>
      </c>
      <c r="N76">
        <v>6</v>
      </c>
      <c r="O76">
        <v>516</v>
      </c>
      <c r="P76">
        <v>135</v>
      </c>
    </row>
    <row r="77" spans="2:17" x14ac:dyDescent="0.3">
      <c r="B77" s="10" t="s">
        <v>1730</v>
      </c>
      <c r="C77">
        <v>9</v>
      </c>
      <c r="F77" s="10" t="s">
        <v>1730</v>
      </c>
      <c r="G77">
        <v>9</v>
      </c>
      <c r="K77" s="10" t="s">
        <v>1730</v>
      </c>
      <c r="M77">
        <v>105</v>
      </c>
      <c r="N77">
        <v>1077</v>
      </c>
      <c r="O77">
        <v>339</v>
      </c>
      <c r="P77">
        <v>412</v>
      </c>
      <c r="Q77">
        <v>144</v>
      </c>
    </row>
    <row r="78" spans="2:17" x14ac:dyDescent="0.3">
      <c r="B78" s="10" t="s">
        <v>1731</v>
      </c>
      <c r="C78">
        <v>4</v>
      </c>
      <c r="F78" s="10" t="s">
        <v>1731</v>
      </c>
      <c r="G78">
        <v>4</v>
      </c>
      <c r="K78" s="10" t="s">
        <v>1731</v>
      </c>
      <c r="M78">
        <v>95</v>
      </c>
      <c r="N78">
        <v>548</v>
      </c>
      <c r="P78">
        <v>214</v>
      </c>
      <c r="Q78">
        <v>678</v>
      </c>
    </row>
    <row r="79" spans="2:17" x14ac:dyDescent="0.3">
      <c r="B79" s="10" t="s">
        <v>1732</v>
      </c>
      <c r="C79">
        <v>18</v>
      </c>
      <c r="F79" s="10" t="s">
        <v>1732</v>
      </c>
      <c r="G79">
        <v>18</v>
      </c>
      <c r="K79" s="10" t="s">
        <v>1732</v>
      </c>
      <c r="L79">
        <v>335</v>
      </c>
      <c r="M79">
        <v>516</v>
      </c>
      <c r="N79">
        <v>1394</v>
      </c>
      <c r="O79">
        <v>1147</v>
      </c>
      <c r="Q79">
        <v>1845</v>
      </c>
    </row>
    <row r="80" spans="2:17" x14ac:dyDescent="0.3">
      <c r="B80" s="10" t="s">
        <v>1733</v>
      </c>
      <c r="C80">
        <v>8</v>
      </c>
      <c r="F80" s="10" t="s">
        <v>1733</v>
      </c>
      <c r="G80">
        <v>8</v>
      </c>
      <c r="K80" s="10" t="s">
        <v>1733</v>
      </c>
      <c r="L80">
        <v>561</v>
      </c>
      <c r="M80">
        <v>157</v>
      </c>
      <c r="N80">
        <v>59</v>
      </c>
      <c r="O80">
        <v>279</v>
      </c>
      <c r="Q80">
        <v>791</v>
      </c>
    </row>
    <row r="81" spans="2:17" x14ac:dyDescent="0.3">
      <c r="B81" s="10" t="s">
        <v>1734</v>
      </c>
      <c r="C81">
        <v>9</v>
      </c>
      <c r="F81" s="10" t="s">
        <v>1734</v>
      </c>
      <c r="G81">
        <v>9</v>
      </c>
      <c r="K81" s="10" t="s">
        <v>1734</v>
      </c>
      <c r="M81">
        <v>437</v>
      </c>
      <c r="N81">
        <v>112</v>
      </c>
      <c r="O81">
        <v>257</v>
      </c>
      <c r="Q81">
        <v>857</v>
      </c>
    </row>
    <row r="82" spans="2:17" x14ac:dyDescent="0.3">
      <c r="B82" s="10" t="s">
        <v>1735</v>
      </c>
      <c r="C82">
        <v>2</v>
      </c>
      <c r="F82" s="10" t="s">
        <v>1735</v>
      </c>
      <c r="G82">
        <v>2</v>
      </c>
      <c r="K82" s="10" t="s">
        <v>1735</v>
      </c>
      <c r="L82">
        <v>658</v>
      </c>
      <c r="N82">
        <v>223</v>
      </c>
    </row>
    <row r="83" spans="2:17" x14ac:dyDescent="0.3">
      <c r="B83" s="10" t="s">
        <v>1736</v>
      </c>
      <c r="C83">
        <v>8</v>
      </c>
      <c r="F83" s="10" t="s">
        <v>1736</v>
      </c>
      <c r="G83">
        <v>8</v>
      </c>
      <c r="K83" s="10" t="s">
        <v>1736</v>
      </c>
      <c r="M83">
        <v>611</v>
      </c>
      <c r="N83">
        <v>1608</v>
      </c>
      <c r="Q83">
        <v>247</v>
      </c>
    </row>
    <row r="84" spans="2:17" x14ac:dyDescent="0.3">
      <c r="B84" s="10" t="s">
        <v>1737</v>
      </c>
      <c r="C84">
        <v>8</v>
      </c>
      <c r="F84" s="10" t="s">
        <v>1737</v>
      </c>
      <c r="G84">
        <v>8</v>
      </c>
      <c r="K84" s="10" t="s">
        <v>1737</v>
      </c>
      <c r="M84">
        <v>500</v>
      </c>
      <c r="N84">
        <v>541</v>
      </c>
      <c r="O84">
        <v>311</v>
      </c>
      <c r="Q84">
        <v>228</v>
      </c>
    </row>
    <row r="85" spans="2:17" x14ac:dyDescent="0.3">
      <c r="B85" s="10" t="s">
        <v>1738</v>
      </c>
      <c r="C85">
        <v>8</v>
      </c>
      <c r="F85" s="10" t="s">
        <v>1738</v>
      </c>
      <c r="G85">
        <v>8</v>
      </c>
      <c r="K85" s="10" t="s">
        <v>1738</v>
      </c>
      <c r="M85">
        <v>762</v>
      </c>
      <c r="N85">
        <v>13</v>
      </c>
      <c r="O85">
        <v>258</v>
      </c>
      <c r="Q85">
        <v>776</v>
      </c>
    </row>
    <row r="86" spans="2:17" x14ac:dyDescent="0.3">
      <c r="B86" s="10" t="s">
        <v>1739</v>
      </c>
      <c r="C86">
        <v>8</v>
      </c>
      <c r="F86" s="10" t="s">
        <v>1739</v>
      </c>
      <c r="G86">
        <v>8</v>
      </c>
      <c r="K86" s="10" t="s">
        <v>1739</v>
      </c>
      <c r="M86">
        <v>91</v>
      </c>
      <c r="N86">
        <v>844</v>
      </c>
      <c r="O86">
        <v>839</v>
      </c>
      <c r="Q86">
        <v>709</v>
      </c>
    </row>
    <row r="87" spans="2:17" x14ac:dyDescent="0.3">
      <c r="B87" s="10" t="s">
        <v>1740</v>
      </c>
      <c r="C87">
        <v>12</v>
      </c>
      <c r="F87" s="10" t="s">
        <v>1740</v>
      </c>
      <c r="G87">
        <v>12</v>
      </c>
      <c r="K87" s="10" t="s">
        <v>1740</v>
      </c>
      <c r="L87">
        <v>486</v>
      </c>
      <c r="M87">
        <v>305</v>
      </c>
      <c r="N87">
        <v>748</v>
      </c>
      <c r="O87">
        <v>826</v>
      </c>
      <c r="Q87">
        <v>627</v>
      </c>
    </row>
    <row r="88" spans="2:17" x14ac:dyDescent="0.3">
      <c r="B88" s="10" t="s">
        <v>1741</v>
      </c>
      <c r="C88">
        <v>9</v>
      </c>
      <c r="F88" s="10" t="s">
        <v>1741</v>
      </c>
      <c r="G88">
        <v>9</v>
      </c>
      <c r="K88" s="10" t="s">
        <v>1741</v>
      </c>
      <c r="M88">
        <v>722</v>
      </c>
      <c r="N88">
        <v>618</v>
      </c>
      <c r="O88">
        <v>515</v>
      </c>
      <c r="P88">
        <v>481</v>
      </c>
      <c r="Q88">
        <v>1155</v>
      </c>
    </row>
    <row r="89" spans="2:17" x14ac:dyDescent="0.3">
      <c r="B89" s="10" t="s">
        <v>1742</v>
      </c>
      <c r="C89">
        <v>5</v>
      </c>
      <c r="F89" s="10" t="s">
        <v>1742</v>
      </c>
      <c r="G89">
        <v>5</v>
      </c>
      <c r="K89" s="10" t="s">
        <v>1742</v>
      </c>
      <c r="M89">
        <v>482</v>
      </c>
      <c r="N89">
        <v>147</v>
      </c>
      <c r="O89">
        <v>215</v>
      </c>
      <c r="Q89">
        <v>7</v>
      </c>
    </row>
    <row r="90" spans="2:17" x14ac:dyDescent="0.3">
      <c r="B90" s="10" t="s">
        <v>1743</v>
      </c>
      <c r="C90">
        <v>2</v>
      </c>
      <c r="F90" s="10" t="s">
        <v>1743</v>
      </c>
      <c r="G90">
        <v>2</v>
      </c>
      <c r="K90" s="10" t="s">
        <v>1743</v>
      </c>
      <c r="M90">
        <v>286</v>
      </c>
      <c r="Q90">
        <v>261</v>
      </c>
    </row>
    <row r="91" spans="2:17" x14ac:dyDescent="0.3">
      <c r="B91" s="10" t="s">
        <v>1744</v>
      </c>
      <c r="C91">
        <v>1</v>
      </c>
      <c r="F91" s="10" t="s">
        <v>1744</v>
      </c>
      <c r="G91">
        <v>1</v>
      </c>
      <c r="K91" s="10" t="s">
        <v>1744</v>
      </c>
      <c r="Q91">
        <v>707</v>
      </c>
    </row>
    <row r="92" spans="2:17" x14ac:dyDescent="0.3">
      <c r="B92" s="10" t="s">
        <v>1745</v>
      </c>
      <c r="C92">
        <v>1</v>
      </c>
      <c r="F92" s="10" t="s">
        <v>1745</v>
      </c>
      <c r="G92">
        <v>1</v>
      </c>
      <c r="K92" s="10" t="s">
        <v>1745</v>
      </c>
      <c r="N92">
        <v>157</v>
      </c>
    </row>
    <row r="93" spans="2:17" x14ac:dyDescent="0.3">
      <c r="B93" s="10" t="s">
        <v>1746</v>
      </c>
      <c r="C93">
        <v>6</v>
      </c>
      <c r="F93" s="10" t="s">
        <v>1746</v>
      </c>
      <c r="G93">
        <v>6</v>
      </c>
      <c r="K93" s="10" t="s">
        <v>1746</v>
      </c>
      <c r="L93">
        <v>27</v>
      </c>
      <c r="M93">
        <v>974</v>
      </c>
      <c r="O93">
        <v>291</v>
      </c>
      <c r="Q93">
        <v>33</v>
      </c>
    </row>
    <row r="94" spans="2:17" x14ac:dyDescent="0.3">
      <c r="B94" s="10" t="s">
        <v>1747</v>
      </c>
      <c r="C94">
        <v>1</v>
      </c>
      <c r="F94" s="10" t="s">
        <v>1747</v>
      </c>
      <c r="G94">
        <v>1</v>
      </c>
      <c r="K94" s="10" t="s">
        <v>1747</v>
      </c>
      <c r="Q94">
        <v>321</v>
      </c>
    </row>
    <row r="95" spans="2:17" x14ac:dyDescent="0.3">
      <c r="B95" s="10" t="s">
        <v>1748</v>
      </c>
      <c r="C95">
        <v>2</v>
      </c>
      <c r="F95" s="10" t="s">
        <v>1748</v>
      </c>
      <c r="G95">
        <v>2</v>
      </c>
      <c r="K95" s="10" t="s">
        <v>1748</v>
      </c>
      <c r="M95">
        <v>571</v>
      </c>
      <c r="N95">
        <v>86</v>
      </c>
    </row>
    <row r="96" spans="2:17" x14ac:dyDescent="0.3">
      <c r="B96" s="10" t="s">
        <v>1750</v>
      </c>
      <c r="C96">
        <v>5</v>
      </c>
      <c r="F96" s="10" t="s">
        <v>1750</v>
      </c>
      <c r="G96">
        <v>5</v>
      </c>
      <c r="K96" s="10" t="s">
        <v>1750</v>
      </c>
      <c r="L96">
        <v>129</v>
      </c>
      <c r="O96">
        <v>392</v>
      </c>
      <c r="P96">
        <v>876</v>
      </c>
      <c r="Q96">
        <v>84</v>
      </c>
    </row>
    <row r="97" spans="2:17" x14ac:dyDescent="0.3">
      <c r="B97" s="10" t="s">
        <v>1751</v>
      </c>
      <c r="C97">
        <v>1</v>
      </c>
      <c r="F97" s="10" t="s">
        <v>1751</v>
      </c>
      <c r="G97">
        <v>1</v>
      </c>
      <c r="K97" s="10" t="s">
        <v>1751</v>
      </c>
      <c r="N97">
        <v>254</v>
      </c>
    </row>
    <row r="98" spans="2:17" x14ac:dyDescent="0.3">
      <c r="B98" s="10" t="s">
        <v>1752</v>
      </c>
      <c r="C98">
        <v>2</v>
      </c>
      <c r="F98" s="10" t="s">
        <v>1752</v>
      </c>
      <c r="G98">
        <v>2</v>
      </c>
      <c r="K98" s="10" t="s">
        <v>1752</v>
      </c>
      <c r="M98">
        <v>123</v>
      </c>
      <c r="N98">
        <v>377</v>
      </c>
    </row>
    <row r="99" spans="2:17" x14ac:dyDescent="0.3">
      <c r="B99" s="10" t="s">
        <v>1753</v>
      </c>
      <c r="C99">
        <v>1</v>
      </c>
      <c r="F99" s="10" t="s">
        <v>1753</v>
      </c>
      <c r="G99">
        <v>1</v>
      </c>
      <c r="K99" s="10" t="s">
        <v>1753</v>
      </c>
      <c r="M99">
        <v>102</v>
      </c>
    </row>
    <row r="100" spans="2:17" x14ac:dyDescent="0.3">
      <c r="B100" s="10" t="s">
        <v>1754</v>
      </c>
      <c r="C100">
        <v>3</v>
      </c>
      <c r="F100" s="10" t="s">
        <v>1754</v>
      </c>
      <c r="G100">
        <v>3</v>
      </c>
      <c r="K100" s="10" t="s">
        <v>1754</v>
      </c>
      <c r="O100">
        <v>191</v>
      </c>
      <c r="Q100">
        <v>38</v>
      </c>
    </row>
    <row r="101" spans="2:17" x14ac:dyDescent="0.3">
      <c r="B101" s="10" t="s">
        <v>1755</v>
      </c>
      <c r="C101">
        <v>1</v>
      </c>
      <c r="F101" s="10" t="s">
        <v>1755</v>
      </c>
      <c r="G101">
        <v>1</v>
      </c>
      <c r="K101" s="10" t="s">
        <v>1755</v>
      </c>
      <c r="M101">
        <v>329</v>
      </c>
    </row>
    <row r="102" spans="2:17" x14ac:dyDescent="0.3">
      <c r="B102" s="10" t="s">
        <v>1756</v>
      </c>
      <c r="C102">
        <v>1</v>
      </c>
      <c r="F102" s="10" t="s">
        <v>1756</v>
      </c>
      <c r="G102">
        <v>1</v>
      </c>
      <c r="K102" s="10" t="s">
        <v>1756</v>
      </c>
      <c r="L102">
        <v>74</v>
      </c>
    </row>
    <row r="103" spans="2:17" x14ac:dyDescent="0.3">
      <c r="B103" s="10" t="s">
        <v>1757</v>
      </c>
      <c r="C103">
        <v>1</v>
      </c>
      <c r="F103" s="10" t="s">
        <v>1757</v>
      </c>
      <c r="G103">
        <v>1</v>
      </c>
      <c r="K103" s="10" t="s">
        <v>1757</v>
      </c>
      <c r="N103">
        <v>285</v>
      </c>
    </row>
    <row r="104" spans="2:17" x14ac:dyDescent="0.3">
      <c r="B104" s="10" t="s">
        <v>1758</v>
      </c>
      <c r="C104">
        <v>4</v>
      </c>
      <c r="F104" s="10" t="s">
        <v>1758</v>
      </c>
      <c r="G104">
        <v>4</v>
      </c>
      <c r="K104" s="10" t="s">
        <v>1758</v>
      </c>
      <c r="M104">
        <v>13</v>
      </c>
      <c r="O104">
        <v>522</v>
      </c>
      <c r="Q104">
        <v>236</v>
      </c>
    </row>
    <row r="105" spans="2:17" x14ac:dyDescent="0.3">
      <c r="B105" s="10" t="s">
        <v>1759</v>
      </c>
      <c r="C105">
        <v>2</v>
      </c>
      <c r="F105" s="10" t="s">
        <v>1759</v>
      </c>
      <c r="G105">
        <v>2</v>
      </c>
      <c r="K105" s="10" t="s">
        <v>1759</v>
      </c>
      <c r="N105">
        <v>95</v>
      </c>
      <c r="O105">
        <v>133</v>
      </c>
    </row>
    <row r="106" spans="2:17" x14ac:dyDescent="0.3">
      <c r="B106" s="10" t="s">
        <v>1760</v>
      </c>
      <c r="C106">
        <v>2</v>
      </c>
      <c r="F106" s="10" t="s">
        <v>1760</v>
      </c>
      <c r="G106">
        <v>2</v>
      </c>
      <c r="K106" s="10" t="s">
        <v>1760</v>
      </c>
      <c r="M106">
        <v>383</v>
      </c>
      <c r="O106">
        <v>834</v>
      </c>
    </row>
    <row r="107" spans="2:17" x14ac:dyDescent="0.3">
      <c r="B107" s="10" t="s">
        <v>1761</v>
      </c>
      <c r="C107">
        <v>4</v>
      </c>
      <c r="F107" s="10" t="s">
        <v>1761</v>
      </c>
      <c r="G107">
        <v>4</v>
      </c>
      <c r="K107" s="10" t="s">
        <v>1761</v>
      </c>
      <c r="L107">
        <v>56</v>
      </c>
      <c r="M107">
        <v>24</v>
      </c>
      <c r="O107">
        <v>335</v>
      </c>
      <c r="P107">
        <v>381</v>
      </c>
    </row>
    <row r="108" spans="2:17" x14ac:dyDescent="0.3">
      <c r="B108" s="10" t="s">
        <v>1762</v>
      </c>
      <c r="C108">
        <v>1</v>
      </c>
      <c r="F108" s="10" t="s">
        <v>1762</v>
      </c>
      <c r="G108">
        <v>1</v>
      </c>
      <c r="K108" s="10" t="s">
        <v>1762</v>
      </c>
      <c r="O108">
        <v>96</v>
      </c>
    </row>
    <row r="109" spans="2:17" x14ac:dyDescent="0.3">
      <c r="B109" s="10" t="s">
        <v>1763</v>
      </c>
      <c r="C109">
        <v>3</v>
      </c>
      <c r="F109" s="10" t="s">
        <v>1763</v>
      </c>
      <c r="G109">
        <v>3</v>
      </c>
      <c r="K109" s="10" t="s">
        <v>1763</v>
      </c>
      <c r="M109">
        <v>256</v>
      </c>
      <c r="N109">
        <v>115</v>
      </c>
      <c r="Q109">
        <v>263</v>
      </c>
    </row>
    <row r="110" spans="2:17" x14ac:dyDescent="0.3">
      <c r="B110" s="10" t="s">
        <v>1764</v>
      </c>
      <c r="C110">
        <v>3</v>
      </c>
      <c r="F110" s="10" t="s">
        <v>1764</v>
      </c>
      <c r="G110">
        <v>3</v>
      </c>
      <c r="K110" s="10" t="s">
        <v>1764</v>
      </c>
      <c r="M110">
        <v>464</v>
      </c>
      <c r="O110">
        <v>239</v>
      </c>
    </row>
    <row r="111" spans="2:17" x14ac:dyDescent="0.3">
      <c r="B111" s="10" t="s">
        <v>1765</v>
      </c>
      <c r="C111">
        <v>3</v>
      </c>
      <c r="F111" s="10" t="s">
        <v>1765</v>
      </c>
      <c r="G111">
        <v>3</v>
      </c>
      <c r="K111" s="10" t="s">
        <v>1765</v>
      </c>
      <c r="L111">
        <v>665</v>
      </c>
      <c r="M111">
        <v>729</v>
      </c>
      <c r="Q111">
        <v>353</v>
      </c>
    </row>
    <row r="112" spans="2:17" x14ac:dyDescent="0.3">
      <c r="B112" s="10" t="s">
        <v>1766</v>
      </c>
      <c r="C112">
        <v>4</v>
      </c>
      <c r="F112" s="10" t="s">
        <v>1766</v>
      </c>
      <c r="G112">
        <v>4</v>
      </c>
      <c r="K112" s="10" t="s">
        <v>1766</v>
      </c>
      <c r="L112">
        <v>543</v>
      </c>
      <c r="M112">
        <v>312</v>
      </c>
      <c r="O112">
        <v>34</v>
      </c>
      <c r="P112">
        <v>607</v>
      </c>
    </row>
    <row r="113" spans="2:17" x14ac:dyDescent="0.3">
      <c r="B113" s="10" t="s">
        <v>1767</v>
      </c>
      <c r="C113">
        <v>2</v>
      </c>
      <c r="F113" s="10" t="s">
        <v>1767</v>
      </c>
      <c r="G113">
        <v>2</v>
      </c>
      <c r="K113" s="10" t="s">
        <v>1767</v>
      </c>
      <c r="M113">
        <v>645</v>
      </c>
      <c r="N113">
        <v>259</v>
      </c>
    </row>
    <row r="114" spans="2:17" x14ac:dyDescent="0.3">
      <c r="B114" s="10" t="s">
        <v>1769</v>
      </c>
      <c r="C114">
        <v>4</v>
      </c>
      <c r="F114" s="10" t="s">
        <v>1769</v>
      </c>
      <c r="G114">
        <v>4</v>
      </c>
      <c r="K114" s="10" t="s">
        <v>1769</v>
      </c>
      <c r="N114">
        <v>330</v>
      </c>
      <c r="O114">
        <v>325</v>
      </c>
      <c r="P114">
        <v>435</v>
      </c>
    </row>
    <row r="115" spans="2:17" x14ac:dyDescent="0.3">
      <c r="B115" s="10" t="s">
        <v>1771</v>
      </c>
      <c r="C115">
        <v>4</v>
      </c>
      <c r="F115" s="10" t="s">
        <v>1771</v>
      </c>
      <c r="G115">
        <v>4</v>
      </c>
      <c r="K115" s="10" t="s">
        <v>1771</v>
      </c>
      <c r="O115">
        <v>869</v>
      </c>
      <c r="P115">
        <v>36</v>
      </c>
      <c r="Q115">
        <v>635</v>
      </c>
    </row>
    <row r="116" spans="2:17" x14ac:dyDescent="0.3">
      <c r="B116" s="10" t="s">
        <v>1772</v>
      </c>
      <c r="C116">
        <v>3</v>
      </c>
      <c r="F116" s="10" t="s">
        <v>1772</v>
      </c>
      <c r="G116">
        <v>3</v>
      </c>
      <c r="K116" s="10" t="s">
        <v>1772</v>
      </c>
      <c r="N116">
        <v>238</v>
      </c>
      <c r="O116">
        <v>614</v>
      </c>
      <c r="Q116">
        <v>636</v>
      </c>
    </row>
    <row r="117" spans="2:17" x14ac:dyDescent="0.3">
      <c r="B117" s="10" t="s">
        <v>1773</v>
      </c>
      <c r="C117">
        <v>3</v>
      </c>
      <c r="F117" s="10" t="s">
        <v>1773</v>
      </c>
      <c r="G117">
        <v>3</v>
      </c>
      <c r="K117" s="10" t="s">
        <v>1773</v>
      </c>
      <c r="M117">
        <v>74</v>
      </c>
      <c r="N117">
        <v>817</v>
      </c>
    </row>
    <row r="118" spans="2:17" x14ac:dyDescent="0.3">
      <c r="B118" s="10" t="s">
        <v>1774</v>
      </c>
      <c r="C118">
        <v>2</v>
      </c>
      <c r="F118" s="10" t="s">
        <v>1774</v>
      </c>
      <c r="G118">
        <v>2</v>
      </c>
      <c r="K118" s="10" t="s">
        <v>1774</v>
      </c>
      <c r="N118">
        <v>207</v>
      </c>
      <c r="O118">
        <v>309</v>
      </c>
    </row>
    <row r="119" spans="2:17" x14ac:dyDescent="0.3">
      <c r="B119" s="10" t="s">
        <v>1775</v>
      </c>
      <c r="C119">
        <v>6</v>
      </c>
      <c r="F119" s="10" t="s">
        <v>1775</v>
      </c>
      <c r="G119">
        <v>6</v>
      </c>
      <c r="K119" s="10" t="s">
        <v>1775</v>
      </c>
      <c r="M119">
        <v>317</v>
      </c>
      <c r="N119">
        <v>362</v>
      </c>
      <c r="O119">
        <v>363</v>
      </c>
      <c r="P119">
        <v>314</v>
      </c>
      <c r="Q119">
        <v>293</v>
      </c>
    </row>
    <row r="120" spans="2:17" x14ac:dyDescent="0.3">
      <c r="B120" s="10" t="s">
        <v>1776</v>
      </c>
      <c r="C120">
        <v>3</v>
      </c>
      <c r="F120" s="10" t="s">
        <v>1776</v>
      </c>
      <c r="G120">
        <v>3</v>
      </c>
      <c r="K120" s="10" t="s">
        <v>1776</v>
      </c>
      <c r="M120">
        <v>72</v>
      </c>
      <c r="N120">
        <v>627</v>
      </c>
      <c r="O120">
        <v>326</v>
      </c>
    </row>
    <row r="121" spans="2:17" x14ac:dyDescent="0.3">
      <c r="B121" s="10" t="s">
        <v>1777</v>
      </c>
      <c r="C121">
        <v>2</v>
      </c>
      <c r="F121" s="10" t="s">
        <v>1777</v>
      </c>
      <c r="G121">
        <v>2</v>
      </c>
      <c r="K121" s="10" t="s">
        <v>1777</v>
      </c>
      <c r="M121">
        <v>19</v>
      </c>
      <c r="P121">
        <v>503</v>
      </c>
    </row>
    <row r="122" spans="2:17" x14ac:dyDescent="0.3">
      <c r="B122" s="10" t="s">
        <v>1778</v>
      </c>
      <c r="C122">
        <v>3</v>
      </c>
      <c r="F122" s="10" t="s">
        <v>1778</v>
      </c>
      <c r="G122">
        <v>3</v>
      </c>
      <c r="K122" s="10" t="s">
        <v>1778</v>
      </c>
      <c r="M122">
        <v>167</v>
      </c>
      <c r="N122">
        <v>618</v>
      </c>
      <c r="Q122">
        <v>309</v>
      </c>
    </row>
    <row r="123" spans="2:17" x14ac:dyDescent="0.3">
      <c r="B123" s="10" t="s">
        <v>1779</v>
      </c>
      <c r="C123">
        <v>1</v>
      </c>
      <c r="F123" s="10" t="s">
        <v>1779</v>
      </c>
      <c r="G123">
        <v>1</v>
      </c>
      <c r="K123" s="10" t="s">
        <v>1779</v>
      </c>
      <c r="N123">
        <v>151</v>
      </c>
    </row>
    <row r="124" spans="2:17" x14ac:dyDescent="0.3">
      <c r="B124" s="10" t="s">
        <v>1780</v>
      </c>
      <c r="C124">
        <v>1</v>
      </c>
      <c r="F124" s="10" t="s">
        <v>1780</v>
      </c>
      <c r="G124">
        <v>1</v>
      </c>
      <c r="K124" s="10" t="s">
        <v>1780</v>
      </c>
      <c r="O124">
        <v>19</v>
      </c>
    </row>
    <row r="125" spans="2:17" x14ac:dyDescent="0.3">
      <c r="B125" s="10" t="s">
        <v>1783</v>
      </c>
      <c r="C125">
        <v>3</v>
      </c>
      <c r="F125" s="10" t="s">
        <v>1783</v>
      </c>
      <c r="G125">
        <v>3</v>
      </c>
      <c r="K125" s="10" t="s">
        <v>1783</v>
      </c>
      <c r="N125">
        <v>22</v>
      </c>
      <c r="O125">
        <v>149</v>
      </c>
      <c r="Q125">
        <v>359</v>
      </c>
    </row>
    <row r="126" spans="2:17" x14ac:dyDescent="0.3">
      <c r="B126" s="10" t="s">
        <v>1784</v>
      </c>
      <c r="C126">
        <v>4</v>
      </c>
      <c r="F126" s="10" t="s">
        <v>1784</v>
      </c>
      <c r="G126">
        <v>4</v>
      </c>
      <c r="K126" s="10" t="s">
        <v>1784</v>
      </c>
      <c r="M126">
        <v>122</v>
      </c>
      <c r="N126">
        <v>518</v>
      </c>
      <c r="P126">
        <v>98</v>
      </c>
      <c r="Q126">
        <v>56</v>
      </c>
    </row>
    <row r="127" spans="2:17" x14ac:dyDescent="0.3">
      <c r="B127" s="10" t="s">
        <v>1785</v>
      </c>
      <c r="C127">
        <v>1</v>
      </c>
      <c r="F127" s="10" t="s">
        <v>1785</v>
      </c>
      <c r="G127">
        <v>1</v>
      </c>
      <c r="K127" s="10" t="s">
        <v>1785</v>
      </c>
      <c r="N127">
        <v>203</v>
      </c>
    </row>
    <row r="128" spans="2:17" x14ac:dyDescent="0.3">
      <c r="B128" s="10" t="s">
        <v>1786</v>
      </c>
      <c r="C128">
        <v>5</v>
      </c>
      <c r="F128" s="10" t="s">
        <v>1786</v>
      </c>
      <c r="G128">
        <v>5</v>
      </c>
      <c r="K128" s="10" t="s">
        <v>1786</v>
      </c>
      <c r="M128">
        <v>557</v>
      </c>
      <c r="N128">
        <v>555</v>
      </c>
      <c r="Q128">
        <v>401</v>
      </c>
    </row>
    <row r="129" spans="2:17" x14ac:dyDescent="0.3">
      <c r="B129" s="10" t="s">
        <v>1816</v>
      </c>
      <c r="C129">
        <v>391</v>
      </c>
      <c r="F129" s="10" t="s">
        <v>1816</v>
      </c>
      <c r="G129">
        <v>391</v>
      </c>
      <c r="K129" s="10" t="s">
        <v>1816</v>
      </c>
      <c r="L129">
        <v>5647</v>
      </c>
      <c r="M129">
        <v>23757</v>
      </c>
      <c r="N129">
        <v>22433</v>
      </c>
      <c r="O129">
        <v>20545</v>
      </c>
      <c r="P129">
        <v>8871</v>
      </c>
      <c r="Q129">
        <v>21281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P o w e r P i v o t V e r s i o n " > < C u s t o m C o n t e n t > < ! [ C D A T A [ 2 0 1 5 . 1 3 0 . 1 6 0 5 . 9 1 3 ] ] > < / C u s t o m C o n t e n t > < / G e m i n i > 
</file>

<file path=customXml/item12.xml>��< ? x m l   v e r s i o n = " 1 . 0 "   e n c o d i n g = " U T F - 1 6 " ? > < G e m i n i   x m l n s = " h t t p : / / g e m i n i / p i v o t c u s t o m i z a t i o n / C l i e n t W i n d o w X M L " > < C u s t o m C o n t e n t > < ! [ C D A T A [ T a b l e 1 ] ] > < / C u s t o m C o n t e n t > < / G e m i n i > 
</file>

<file path=customXml/item1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h o w H i d d e n " > < C u s t o m C o n t e n t > < ! [ C D A T A [ T r u 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2.xml>��< ? x m l   v e r s i o n = " 1 . 0 "   e n c o d i n g = " U T F - 1 6 " ? > < G e m i n i   x m l n s = " h t t p : / / g e m i n i / p i v o t c u s t o m i z a t i o n / I s S a n d b o x E m b e d d e d " > < C u s t o m C o n t e n t > < ! [ C D A T A [ y e s ] ] > < / 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a n d b o x N o n E m p t y " > < C u s t o m C o n t e n t > < ! [ C D A T A [ 1 ] ] > < / C u s t o m C o n t e n t > < / G e m i n i > 
</file>

<file path=customXml/item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T a b l e 1 , T a b l e 2 , T a b l e 3 , T a b l e 4 ] ] > < / 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7FF6E2B-8C85-48F6-B1DB-0CC3E17AEBB2}">
  <ds:schemaRefs/>
</ds:datastoreItem>
</file>

<file path=customXml/itemProps10.xml><?xml version="1.0" encoding="utf-8"?>
<ds:datastoreItem xmlns:ds="http://schemas.openxmlformats.org/officeDocument/2006/customXml" ds:itemID="{AAB46EEA-D3B7-467E-9F63-9A6844E28FC2}">
  <ds:schemaRefs/>
</ds:datastoreItem>
</file>

<file path=customXml/itemProps11.xml><?xml version="1.0" encoding="utf-8"?>
<ds:datastoreItem xmlns:ds="http://schemas.openxmlformats.org/officeDocument/2006/customXml" ds:itemID="{450569E6-BC47-4C4F-B992-BEA2E4F298B3}">
  <ds:schemaRefs/>
</ds:datastoreItem>
</file>

<file path=customXml/itemProps12.xml><?xml version="1.0" encoding="utf-8"?>
<ds:datastoreItem xmlns:ds="http://schemas.openxmlformats.org/officeDocument/2006/customXml" ds:itemID="{AC500CC4-053B-414E-B558-4E97050A717A}">
  <ds:schemaRefs/>
</ds:datastoreItem>
</file>

<file path=customXml/itemProps13.xml><?xml version="1.0" encoding="utf-8"?>
<ds:datastoreItem xmlns:ds="http://schemas.openxmlformats.org/officeDocument/2006/customXml" ds:itemID="{87956FB9-63A1-4D1F-B520-80CD05AC35AD}">
  <ds:schemaRefs/>
</ds:datastoreItem>
</file>

<file path=customXml/itemProps14.xml><?xml version="1.0" encoding="utf-8"?>
<ds:datastoreItem xmlns:ds="http://schemas.openxmlformats.org/officeDocument/2006/customXml" ds:itemID="{A1007EA6-ED92-4ECA-ACEB-9734361FB62B}">
  <ds:schemaRefs/>
</ds:datastoreItem>
</file>

<file path=customXml/itemProps15.xml><?xml version="1.0" encoding="utf-8"?>
<ds:datastoreItem xmlns:ds="http://schemas.openxmlformats.org/officeDocument/2006/customXml" ds:itemID="{84A5B39F-C7EB-4114-B274-76981C642B3D}">
  <ds:schemaRefs/>
</ds:datastoreItem>
</file>

<file path=customXml/itemProps16.xml><?xml version="1.0" encoding="utf-8"?>
<ds:datastoreItem xmlns:ds="http://schemas.openxmlformats.org/officeDocument/2006/customXml" ds:itemID="{52A626E1-092D-49D2-B99B-07312562C7E0}">
  <ds:schemaRefs/>
</ds:datastoreItem>
</file>

<file path=customXml/itemProps17.xml><?xml version="1.0" encoding="utf-8"?>
<ds:datastoreItem xmlns:ds="http://schemas.openxmlformats.org/officeDocument/2006/customXml" ds:itemID="{DC62AE86-731E-4AA4-B89A-EE55126DF6F5}">
  <ds:schemaRefs/>
</ds:datastoreItem>
</file>

<file path=customXml/itemProps18.xml><?xml version="1.0" encoding="utf-8"?>
<ds:datastoreItem xmlns:ds="http://schemas.openxmlformats.org/officeDocument/2006/customXml" ds:itemID="{31D1DDF0-7855-49CA-9F1A-BB8C23485C39}">
  <ds:schemaRefs/>
</ds:datastoreItem>
</file>

<file path=customXml/itemProps19.xml><?xml version="1.0" encoding="utf-8"?>
<ds:datastoreItem xmlns:ds="http://schemas.openxmlformats.org/officeDocument/2006/customXml" ds:itemID="{555080A5-EE43-4CD2-BFBD-34DCE655B488}">
  <ds:schemaRefs/>
</ds:datastoreItem>
</file>

<file path=customXml/itemProps2.xml><?xml version="1.0" encoding="utf-8"?>
<ds:datastoreItem xmlns:ds="http://schemas.openxmlformats.org/officeDocument/2006/customXml" ds:itemID="{F8827984-2C90-44C2-9BD2-A987B8F0BBD6}">
  <ds:schemaRefs/>
</ds:datastoreItem>
</file>

<file path=customXml/itemProps3.xml><?xml version="1.0" encoding="utf-8"?>
<ds:datastoreItem xmlns:ds="http://schemas.openxmlformats.org/officeDocument/2006/customXml" ds:itemID="{1A72773C-FAB6-4D90-A714-70EFD06CD583}">
  <ds:schemaRefs/>
</ds:datastoreItem>
</file>

<file path=customXml/itemProps4.xml><?xml version="1.0" encoding="utf-8"?>
<ds:datastoreItem xmlns:ds="http://schemas.openxmlformats.org/officeDocument/2006/customXml" ds:itemID="{CE71CAAA-9A6A-48E5-9BC4-2599E09394C8}">
  <ds:schemaRefs/>
</ds:datastoreItem>
</file>

<file path=customXml/itemProps5.xml><?xml version="1.0" encoding="utf-8"?>
<ds:datastoreItem xmlns:ds="http://schemas.openxmlformats.org/officeDocument/2006/customXml" ds:itemID="{CAB2A319-87FC-45F5-BFAF-B9F6B5364B1B}">
  <ds:schemaRefs/>
</ds:datastoreItem>
</file>

<file path=customXml/itemProps6.xml><?xml version="1.0" encoding="utf-8"?>
<ds:datastoreItem xmlns:ds="http://schemas.openxmlformats.org/officeDocument/2006/customXml" ds:itemID="{3F1065C3-D329-4198-AEE0-F4726993FA3E}">
  <ds:schemaRefs/>
</ds:datastoreItem>
</file>

<file path=customXml/itemProps7.xml><?xml version="1.0" encoding="utf-8"?>
<ds:datastoreItem xmlns:ds="http://schemas.openxmlformats.org/officeDocument/2006/customXml" ds:itemID="{9613485B-510A-4B45-823D-B5CFEB3726F3}">
  <ds:schemaRefs/>
</ds:datastoreItem>
</file>

<file path=customXml/itemProps8.xml><?xml version="1.0" encoding="utf-8"?>
<ds:datastoreItem xmlns:ds="http://schemas.openxmlformats.org/officeDocument/2006/customXml" ds:itemID="{F08307B3-885A-429F-9C56-A25D8E2BA76A}">
  <ds:schemaRefs/>
</ds:datastoreItem>
</file>

<file path=customXml/itemProps9.xml><?xml version="1.0" encoding="utf-8"?>
<ds:datastoreItem xmlns:ds="http://schemas.openxmlformats.org/officeDocument/2006/customXml" ds:itemID="{DE7F0513-7D29-45D1-8141-CE2134C508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CS-Dashboard</vt:lpstr>
      <vt:lpstr>Finance</vt:lpstr>
      <vt:lpstr>Finance-Pivot</vt:lpstr>
      <vt:lpstr>Finance-Dashboard</vt:lpstr>
      <vt:lpstr>Orders</vt:lpstr>
      <vt:lpstr>Pv-order</vt:lpstr>
      <vt:lpstr>Oder-Dashboard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R Kavin</cp:lastModifiedBy>
  <dcterms:created xsi:type="dcterms:W3CDTF">2022-06-24T09:46:13Z</dcterms:created>
  <dcterms:modified xsi:type="dcterms:W3CDTF">2024-09-25T06:54:00Z</dcterms:modified>
</cp:coreProperties>
</file>