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99428\Desktop\Smart-shop\"/>
    </mc:Choice>
  </mc:AlternateContent>
  <bookViews>
    <workbookView xWindow="0" yWindow="1410" windowWidth="12000" windowHeight="6585" tabRatio="711" activeTab="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D5" i="14" l="1"/>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N14" i="13"/>
  <c r="A4" i="14"/>
  <c r="B5" i="14"/>
  <c r="F5" i="14" s="1"/>
  <c r="H6" i="17"/>
  <c r="H7" i="17"/>
  <c r="H8" i="17"/>
  <c r="G5" i="14" l="1"/>
  <c r="C5" i="14"/>
  <c r="G4" i="14"/>
  <c r="E5" i="14"/>
  <c r="A5" i="14"/>
</calcChain>
</file>

<file path=xl/comments1.xml><?xml version="1.0" encoding="utf-8"?>
<comments xmlns="http://schemas.openxmlformats.org/spreadsheetml/2006/main">
  <authors>
    <author>165550</author>
  </authors>
  <commentList>
    <comment ref="B5"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<sst xmlns="http://schemas.openxmlformats.org/spreadsheetml/2006/main" count="331" uniqueCount="186">
  <si>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</si>
  <si>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</si>
  <si>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</si>
  <si>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</si>
  <si>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</si>
  <si>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</si>
  <si>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</si>
  <si>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</si>
  <si>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</si>
  <si>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</si>
  <si>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</si>
  <si>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</si>
  <si>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</si>
  <si>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</si>
  <si>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</si>
  <si>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</si>
  <si>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</si>
  <si>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</si>
  <si>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</si>
  <si>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</si>
  <si>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</si>
  <si>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</si>
  <si>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</si>
  <si>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</si>
  <si>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</si>
  <si>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</si>
  <si>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</si>
  <si>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</si>
  <si>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</si>
  <si>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</si>
  <si>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</si>
  <si>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</si>
  <si>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</si>
  <si>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</si>
  <si>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</si>
  <si>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</si>
  <si>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</si>
  <si>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</si>
  <si>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</si>
  <si>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</si>
  <si>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</si>
  <si>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</si>
  <si>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</si>
  <si>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</si>
  <si>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</si>
  <si>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</si>
  <si>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</si>
  <si>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</si>
  <si>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</si>
  <si>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</si>
  <si>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</si>
  <si>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</si>
  <si>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</si>
  <si>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</si>
  <si>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</si>
  <si>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</si>
  <si>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</si>
  <si>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</si>
  <si>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</si>
  <si>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</si>
  <si>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</si>
  <si>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</si>
  <si>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</si>
  <si>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</si>
  <si>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</si>
  <si>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</si>
  <si>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</si>
  <si>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</si>
  <si>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</si>
  <si>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</si>
  <si>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</si>
  <si>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</si>
  <si>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</si>
  <si>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</si>
  <si>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</si>
  <si>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</si>
  <si>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</si>
  <si>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</si>
  <si>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</si>
  <si>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</si>
  <si>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</si>
  <si>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</si>
  <si>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</si>
  <si>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</si>
  <si>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</si>
  <si>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</si>
  <si>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</si>
  <si>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</si>
  <si>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</si>
  <si>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</si>
  <si>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</si>
  <si>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</si>
  <si>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</si>
  <si>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</si>
  <si>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</si>
  <si>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</si>
  <si>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</si>
  <si>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</si>
  <si>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</si>
  <si>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</si>
  <si>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</si>
  <si>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</si>
  <si>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</si>
  <si>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</si>
  <si>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</si>
  <si>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</si>
  <si>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</si>
  <si>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</si>
  <si>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</si>
  <si>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</si>
  <si>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</si>
  <si>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</si>
  <si>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</si>
  <si>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</si>
  <si>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</si>
  <si>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</si>
  <si>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</si>
  <si>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</si>
  <si>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</si>
  <si>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</si>
  <si>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Product Owner</t>
  </si>
  <si>
    <t>FEA 2</t>
  </si>
  <si>
    <t>FEA 3</t>
  </si>
  <si>
    <t>FEA 4</t>
  </si>
  <si>
    <t>FEA 5</t>
  </si>
  <si>
    <t>FEA 6</t>
  </si>
  <si>
    <t>FEA 7</t>
  </si>
  <si>
    <t>FEA 8</t>
  </si>
  <si>
    <t>FEA 9</t>
  </si>
  <si>
    <t>FEA 10</t>
  </si>
  <si>
    <t>FS 1</t>
  </si>
  <si>
    <t>FS 2</t>
  </si>
  <si>
    <t>FS 3</t>
  </si>
  <si>
    <t>FS 4</t>
  </si>
  <si>
    <t>FS 5</t>
  </si>
  <si>
    <t>FS 6</t>
  </si>
  <si>
    <t>FS 7</t>
  </si>
  <si>
    <t>FS 8</t>
  </si>
  <si>
    <t>FS 9</t>
  </si>
  <si>
    <t>FS 10</t>
  </si>
  <si>
    <t>Smart Shop</t>
  </si>
  <si>
    <r>
      <t xml:space="preserve">Product Backlog - Product Backlog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</si>
  <si>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</si>
  <si>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</si>
  <si>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</si>
  <si>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t>On successful login of the user account, user should be able to search for products available in the stock. Ability of the portal to allow the user to sort the displayed items.</t>
  </si>
  <si>
    <t>The objective of this requirement is to allow the user to check the availability of products in store and sort</t>
  </si>
  <si>
    <t>On selecting the required product, system to display the exact location of the product to ease the customer in picking it.</t>
  </si>
  <si>
    <t>The objective of this requirement is to assist the user in finding the location of the product</t>
  </si>
  <si>
    <t>Searching for the product</t>
  </si>
  <si>
    <t>1. Shop manager needs to generate bill for the selected products of the customer.
2. Upon billing system should update the stock based on the billed quantity.</t>
  </si>
  <si>
    <t>System need to disconnect from the system when User clicks Log off</t>
  </si>
  <si>
    <t>The objective of this requirement is to allow the shop manager  to update the Product details.</t>
  </si>
  <si>
    <t>The objective of this requirement is to allow system  to disconnect from the system on clicking Log off</t>
  </si>
  <si>
    <t>The objective of this requirement is to allow the System to update the Purchase history once billing is done for the customer.</t>
  </si>
  <si>
    <t>The objective of this requirement is to allow the user and shop manager to Register as a new user  and redirect to new user registration form.</t>
  </si>
  <si>
    <t>User and Super Manager being able to access the homepage &amp; get redirected to the ‘User Registration’ page upon click of ‘Register’ link.</t>
  </si>
  <si>
    <t>The objective of this requirement is to capture the personal details of the user and shop Manager.</t>
  </si>
  <si>
    <t>User and super manager redirection to fill some of the basic attributes/fields as mentioned below in: 
First Name, Last Name, Age, Gender, Contact Number, User Id, Password</t>
  </si>
  <si>
    <t>The objective of this requirement is to approve or deny the shop manager by the Super User</t>
  </si>
  <si>
    <t>The objective of this requirement is display all the products in the page</t>
  </si>
  <si>
    <t>If a registered user – is able to login and get the credentials authenticated, the user is presented with product details .</t>
  </si>
  <si>
    <t>The objective of this requirement is to allow the shop manager to generate bill for the selected products of the customer.Upon billing system should update the stock based on the billed quantity.</t>
  </si>
  <si>
    <t xml:space="preserve">System need to update the Purchase history once billing is done for the customer.
</t>
  </si>
  <si>
    <t xml:space="preserve">Shop manager needs to fill in the required fields for adding a new product or can modify the product details and display them.  </t>
  </si>
  <si>
    <t xml:space="preserve">FS 1 </t>
  </si>
  <si>
    <t xml:space="preserve">FS 2 </t>
  </si>
  <si>
    <t xml:space="preserve">FS 3 </t>
  </si>
  <si>
    <t xml:space="preserve">FS 4 </t>
  </si>
  <si>
    <t xml:space="preserve">FS 6 </t>
  </si>
  <si>
    <t xml:space="preserve">FS 7  </t>
  </si>
  <si>
    <t xml:space="preserve">FS 8 </t>
  </si>
  <si>
    <t xml:space="preserve">FS 9  </t>
  </si>
  <si>
    <t>Registration</t>
  </si>
  <si>
    <t>The Super user is able to approve or deny the shop manager's access according to the status .</t>
  </si>
  <si>
    <t>Approval</t>
  </si>
  <si>
    <t>Authentication</t>
  </si>
  <si>
    <t>Modify Product</t>
  </si>
  <si>
    <t>Display product details</t>
  </si>
  <si>
    <t xml:space="preserve">Billing
</t>
  </si>
  <si>
    <t xml:space="preserve">Display Purchase History
</t>
  </si>
  <si>
    <t xml:space="preserve">Log off
</t>
  </si>
  <si>
    <t>Complete</t>
  </si>
  <si>
    <t>FEA 1</t>
  </si>
  <si>
    <t>Arun/P.Abhishek/vidhya/Kavitha/Kavipriya/Dhana Prabha</t>
  </si>
  <si>
    <r>
      <t xml:space="preserve">Product Backlog - Instructions         Smart Shop
</t>
    </r>
    <r>
      <rPr>
        <b/>
        <sz val="9"/>
        <color indexed="23"/>
        <rFont val="Arial"/>
        <family val="2"/>
      </rPr>
      <t>Release ID: QTAD-PBL / 2.0.0 / 30-Mar-2015          C3: Protected          Controlled Copy</t>
    </r>
    <r>
      <rPr>
        <sz val="9"/>
        <color indexed="23"/>
        <rFont val="Arial"/>
        <family val="2"/>
      </rPr>
      <t xml:space="preserve">
Project ID: &lt;20&gt;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</si>
</sst>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86">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30" fillId="0" borderId="5" xfId="0" applyFont="1" applyBorder="1" applyAlignment="1">
      <alignment horizontal="left" vertical="center" wrapText="1"/>
    </xf>
    <xf numFmtId="0" fontId="1" fillId="0" borderId="5" xfId="0" applyFont="1" applyFill="1" applyBorder="1" applyAlignment="1">
      <alignment horizontal="center" vertical="center" wrapText="1"/>
    </xf>
    <xf numFmtId="0" fontId="30" fillId="0" borderId="27" xfId="0" applyFont="1" applyBorder="1" applyAlignment="1">
      <alignment horizontal="justify" vertical="center" wrapText="1"/>
    </xf>
    <xf numFmtId="0" fontId="30" fillId="0" borderId="28" xfId="0" applyFont="1" applyBorder="1" applyAlignment="1">
      <alignment horizontal="justify" vertical="center" wrapText="1"/>
    </xf>
    <xf numFmtId="0" fontId="1" fillId="0" borderId="5" xfId="0" applyFont="1" applyFill="1" applyBorder="1" applyAlignment="1">
      <alignment horizontal="left" vertical="center" wrapText="1"/>
    </xf>
    <xf numFmtId="0" fontId="1" fillId="2" borderId="5" xfId="1" applyFont="1" applyFill="1" applyBorder="1" applyAlignment="1">
      <alignment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Data'!$B$4:$B$4</c:f>
              <c:numCache>
                <c:formatCode>General</c:formatCode>
                <c:ptCount val="1"/>
                <c:pt idx="0">
                  <c:v>1</c:v>
                </c:pt>
              </c:numCache>
            </c:numRef>
          </c:cat>
          <c:val>
            <c:numRef>
              <c:f>'Report Data'!$D$4:$D$4</c:f>
              <c:numCache>
                <c:formatCode>General</c:formatCode>
                <c:ptCount val="1"/>
                <c:pt idx="0">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Data'!$B$4:$B$4</c:f>
              <c:numCache>
                <c:formatCode>General</c:formatCode>
                <c:ptCount val="1"/>
                <c:pt idx="0">
                  <c:v>1</c:v>
                </c:pt>
              </c:numCache>
            </c:numRef>
          </c:cat>
          <c:val>
            <c:numRef>
              <c:f>'Report Data'!$E$4:$E$4</c:f>
              <c:numCache>
                <c:formatCode>General</c:formatCode>
                <c:ptCount val="1"/>
                <c:pt idx="0">
                  <c:v>7</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Data'!$B$4:$B$4</c:f>
              <c:numCache>
                <c:formatCode>General</c:formatCode>
                <c:ptCount val="1"/>
                <c:pt idx="0">
                  <c:v>1</c:v>
                </c:pt>
              </c:numCache>
            </c:numRef>
          </c:cat>
          <c:val>
            <c:numRef>
              <c:f>'Report Data'!$F$4:$F$4</c:f>
              <c:numCache>
                <c:formatCode>General</c:formatCode>
                <c:ptCount val="1"/>
                <c:pt idx="0">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Data'!$B$4:$B$4</c:f>
              <c:numCache>
                <c:formatCode>General</c:formatCode>
                <c:ptCount val="1"/>
                <c:pt idx="0">
                  <c:v>1</c:v>
                </c:pt>
              </c:numCache>
            </c:numRef>
          </c:cat>
          <c:val>
            <c:numRef>
              <c:f>'Report Data'!$G$4:$G$4</c:f>
              <c:numCache>
                <c:formatCode>General</c:formatCode>
                <c:ptCount val="1"/>
                <c:pt idx="0">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Data'!$A$4:$A$5</c:f>
              <c:strCache>
                <c:ptCount val="2"/>
                <c:pt idx="0">
                  <c:v>Release 1</c:v>
                </c:pt>
                <c:pt idx="1">
                  <c:v>Not Assigned</c:v>
                </c:pt>
              </c:strCache>
            </c:strRef>
          </c:cat>
          <c:val>
            <c:numRef>
              <c:f>'Report Data'!$C$4:$C$5</c:f>
              <c:numCache>
                <c:formatCode>General</c:formatCode>
                <c:ptCount val="2"/>
                <c:pt idx="0">
                  <c:v>7</c:v>
                </c:pt>
                <c:pt idx="1">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72" workbookViewId="0" zoomToFit="1"/>
  </sheetViews>
  <pageMargins left="0.7" right="0.7" top="0.75" bottom="0.75" header="0.3" footer="0.3"/>
  <pageSetup orientation="landscape" horizontalDpi="300" verticalDpi="300"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pageSetup orientation="landscape" horizontalDpi="300" verticalDpi="300"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6143625" cy="44577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7" zoomScaleNormal="100" workbookViewId="0">
      <selection activeCell="D26" sqref="D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9"/>
      <c r="C6" s="140"/>
      <c r="D6" s="140"/>
      <c r="E6" s="140"/>
      <c r="F6" s="140"/>
      <c r="G6" s="141"/>
    </row>
    <row r="7" spans="2:7" ht="21" customHeight="1" x14ac:dyDescent="0.2">
      <c r="B7" s="139"/>
      <c r="C7" s="140"/>
      <c r="D7" s="140"/>
      <c r="E7" s="140"/>
      <c r="F7" s="140"/>
      <c r="G7" s="141"/>
    </row>
    <row r="8" spans="2:7" ht="29.25" customHeight="1" x14ac:dyDescent="0.2">
      <c r="B8" s="139" t="s">
        <v>140</v>
      </c>
      <c r="C8" s="140"/>
      <c r="D8" s="140"/>
      <c r="E8" s="140"/>
      <c r="F8" s="140"/>
      <c r="G8" s="141"/>
    </row>
    <row r="9" spans="2:7" ht="23.25" x14ac:dyDescent="0.2">
      <c r="B9" s="142"/>
      <c r="C9" s="143"/>
      <c r="D9" s="143"/>
      <c r="E9" s="143"/>
      <c r="F9" s="143"/>
      <c r="G9" s="144"/>
    </row>
    <row r="10" spans="2:7" ht="55.5" customHeight="1" x14ac:dyDescent="0.2">
      <c r="B10" s="139" t="s">
        <v>114</v>
      </c>
      <c r="C10" s="140"/>
      <c r="D10" s="140"/>
      <c r="E10" s="140"/>
      <c r="F10" s="140"/>
      <c r="G10" s="141"/>
    </row>
    <row r="11" spans="2:7" ht="17.45" customHeight="1" x14ac:dyDescent="0.2">
      <c r="B11" s="145"/>
      <c r="C11" s="146"/>
      <c r="D11" s="146"/>
      <c r="E11" s="146"/>
      <c r="F11" s="146"/>
      <c r="G11" s="147"/>
    </row>
    <row r="12" spans="2:7" ht="18.75" customHeight="1" x14ac:dyDescent="0.2">
      <c r="B12" s="145"/>
      <c r="C12" s="146"/>
      <c r="D12" s="146"/>
      <c r="E12" s="146"/>
      <c r="F12" s="146"/>
      <c r="G12" s="147"/>
    </row>
    <row r="13" spans="2:7" ht="20.25" x14ac:dyDescent="0.2">
      <c r="B13" s="133"/>
      <c r="C13" s="134"/>
      <c r="D13" s="134"/>
      <c r="E13" s="134"/>
      <c r="F13" s="134"/>
      <c r="G13" s="135"/>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6"/>
      <c r="C21" s="137"/>
      <c r="D21" s="137"/>
      <c r="E21" s="137"/>
      <c r="F21" s="137"/>
      <c r="G21" s="138"/>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ht="63.75" x14ac:dyDescent="0.2">
      <c r="B26" s="11"/>
      <c r="C26" s="42" t="s">
        <v>3</v>
      </c>
      <c r="D26" s="107" t="s">
        <v>184</v>
      </c>
      <c r="E26" s="107"/>
      <c r="F26" s="107"/>
      <c r="G26" s="51"/>
      <c r="H26" s="1"/>
    </row>
    <row r="27" spans="1:8" ht="25.5" x14ac:dyDescent="0.2">
      <c r="B27" s="11"/>
      <c r="C27" s="42" t="s">
        <v>4</v>
      </c>
      <c r="D27" s="107" t="s">
        <v>120</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abSelected="1"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2" t="s">
        <v>185</v>
      </c>
      <c r="C1" s="153"/>
      <c r="D1" s="153"/>
      <c r="E1" s="153"/>
      <c r="F1" s="153"/>
      <c r="G1" s="153"/>
      <c r="H1" s="153"/>
      <c r="N1" s="56"/>
      <c r="O1" s="56"/>
    </row>
    <row r="2" spans="2:15" ht="13.5" thickTop="1" x14ac:dyDescent="0.2"/>
    <row r="3" spans="2:15" ht="3" customHeight="1" x14ac:dyDescent="0.2"/>
    <row r="4" spans="2:15" ht="28.5" customHeight="1" x14ac:dyDescent="0.2">
      <c r="C4" s="154" t="s">
        <v>22</v>
      </c>
      <c r="D4" s="155"/>
    </row>
    <row r="5" spans="2:15" x14ac:dyDescent="0.2">
      <c r="C5" s="59" t="s">
        <v>23</v>
      </c>
      <c r="D5" s="59"/>
    </row>
    <row r="6" spans="2:15" x14ac:dyDescent="0.2">
      <c r="C6" s="156" t="s">
        <v>24</v>
      </c>
      <c r="D6" s="157"/>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132"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4" t="s">
        <v>43</v>
      </c>
      <c r="D18" s="155"/>
    </row>
    <row r="19" spans="3:4" ht="107.25" customHeight="1" x14ac:dyDescent="0.2">
      <c r="C19" s="150" t="s">
        <v>44</v>
      </c>
      <c r="D19" s="158"/>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99</v>
      </c>
      <c r="D25" s="62" t="s">
        <v>100</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8" t="s">
        <v>73</v>
      </c>
      <c r="D35" s="149"/>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8" t="s">
        <v>80</v>
      </c>
      <c r="D40" s="149"/>
    </row>
    <row r="41" spans="1:4" ht="354.75" customHeight="1" x14ac:dyDescent="0.2">
      <c r="C41" s="150" t="s">
        <v>81</v>
      </c>
      <c r="D41" s="151"/>
    </row>
    <row r="44" spans="1:4" x14ac:dyDescent="0.2">
      <c r="C44" s="148" t="s">
        <v>82</v>
      </c>
      <c r="D44" s="149"/>
    </row>
    <row r="45" spans="1:4" ht="360.75" customHeight="1" x14ac:dyDescent="0.2">
      <c r="C45" s="150" t="s">
        <v>83</v>
      </c>
      <c r="D45" s="151"/>
    </row>
    <row r="46" spans="1:4" x14ac:dyDescent="0.2">
      <c r="C46" s="148" t="s">
        <v>84</v>
      </c>
      <c r="D46" s="149"/>
    </row>
    <row r="47" spans="1:4" ht="153" customHeight="1" x14ac:dyDescent="0.2">
      <c r="C47" s="150" t="s">
        <v>85</v>
      </c>
      <c r="D47" s="151"/>
    </row>
    <row r="50" spans="3:4" ht="33" customHeight="1" x14ac:dyDescent="0.2">
      <c r="C50" s="165" t="s">
        <v>111</v>
      </c>
      <c r="D50" s="149"/>
    </row>
    <row r="51" spans="3:4" ht="33" customHeight="1" x14ac:dyDescent="0.2">
      <c r="C51" s="159" t="s">
        <v>112</v>
      </c>
      <c r="D51" s="160"/>
    </row>
    <row r="52" spans="3:4" ht="25.5" customHeight="1" x14ac:dyDescent="0.2">
      <c r="C52" s="161"/>
      <c r="D52" s="162"/>
    </row>
    <row r="53" spans="3:4" ht="25.5" customHeight="1" x14ac:dyDescent="0.2">
      <c r="C53" s="161"/>
      <c r="D53" s="162"/>
    </row>
    <row r="54" spans="3:4" ht="18" customHeight="1" x14ac:dyDescent="0.2">
      <c r="C54" s="161"/>
      <c r="D54" s="162"/>
    </row>
    <row r="55" spans="3:4" ht="25.5" customHeight="1" x14ac:dyDescent="0.2">
      <c r="C55" s="161"/>
      <c r="D55" s="162"/>
    </row>
    <row r="56" spans="3:4" ht="25.5" customHeight="1" x14ac:dyDescent="0.2">
      <c r="C56" s="163"/>
      <c r="D56" s="164"/>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topLeftCell="A10" workbookViewId="0">
      <selection activeCell="D5" sqref="D5"/>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2" t="s">
        <v>141</v>
      </c>
      <c r="C1" s="153"/>
      <c r="D1" s="153"/>
      <c r="E1" s="153"/>
      <c r="F1" s="153"/>
      <c r="G1" s="153"/>
      <c r="H1" s="153"/>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106">
        <v>1</v>
      </c>
      <c r="B3" s="106" t="s">
        <v>165</v>
      </c>
      <c r="C3" s="106" t="s">
        <v>155</v>
      </c>
      <c r="D3" s="106" t="s">
        <v>156</v>
      </c>
      <c r="E3" s="71" t="s">
        <v>117</v>
      </c>
      <c r="F3" s="71" t="s">
        <v>118</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89.25" x14ac:dyDescent="0.2">
      <c r="A4" s="106">
        <v>2</v>
      </c>
      <c r="B4" s="106" t="s">
        <v>166</v>
      </c>
      <c r="C4" s="106" t="s">
        <v>157</v>
      </c>
      <c r="D4" s="106" t="s">
        <v>158</v>
      </c>
      <c r="E4" s="124" t="s">
        <v>117</v>
      </c>
      <c r="F4" s="71" t="s">
        <v>118</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x14ac:dyDescent="0.2">
      <c r="A5" s="106">
        <v>3</v>
      </c>
      <c r="B5" s="106" t="s">
        <v>167</v>
      </c>
      <c r="C5" s="106" t="s">
        <v>159</v>
      </c>
      <c r="D5" s="106" t="s">
        <v>174</v>
      </c>
      <c r="E5" s="125" t="s">
        <v>117</v>
      </c>
      <c r="F5" s="71" t="s">
        <v>118</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63.75" x14ac:dyDescent="0.2">
      <c r="A6" s="106">
        <v>4</v>
      </c>
      <c r="B6" s="106" t="s">
        <v>168</v>
      </c>
      <c r="C6" s="106" t="s">
        <v>160</v>
      </c>
      <c r="D6" s="106" t="s">
        <v>161</v>
      </c>
      <c r="E6" s="125" t="s">
        <v>117</v>
      </c>
      <c r="F6" s="71" t="s">
        <v>118</v>
      </c>
      <c r="G6" s="71" t="s">
        <v>115</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77.25" thickBot="1" x14ac:dyDescent="0.25">
      <c r="A7" s="106">
        <v>5</v>
      </c>
      <c r="B7" s="106" t="s">
        <v>134</v>
      </c>
      <c r="C7" s="106" t="s">
        <v>146</v>
      </c>
      <c r="D7" s="106" t="s">
        <v>145</v>
      </c>
      <c r="E7" s="125" t="s">
        <v>117</v>
      </c>
      <c r="F7" s="71" t="s">
        <v>118</v>
      </c>
      <c r="G7" s="71" t="s">
        <v>115</v>
      </c>
      <c r="H7" s="71" t="s">
        <v>116</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64.5" thickBot="1" x14ac:dyDescent="0.25">
      <c r="A8" s="115">
        <v>6</v>
      </c>
      <c r="B8" s="106" t="s">
        <v>169</v>
      </c>
      <c r="C8" s="129" t="s">
        <v>152</v>
      </c>
      <c r="D8" s="106" t="s">
        <v>164</v>
      </c>
      <c r="E8" s="125" t="s">
        <v>117</v>
      </c>
      <c r="F8" s="71" t="s">
        <v>118</v>
      </c>
      <c r="G8" s="71" t="s">
        <v>115</v>
      </c>
      <c r="H8" s="71" t="s">
        <v>116</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63.75" x14ac:dyDescent="0.2">
      <c r="A9" s="106">
        <v>7</v>
      </c>
      <c r="B9" s="106" t="s">
        <v>170</v>
      </c>
      <c r="C9" s="106" t="s">
        <v>148</v>
      </c>
      <c r="D9" s="106" t="s">
        <v>147</v>
      </c>
      <c r="E9" s="125" t="s">
        <v>117</v>
      </c>
      <c r="F9" s="71" t="s">
        <v>118</v>
      </c>
      <c r="G9" s="71" t="s">
        <v>115</v>
      </c>
      <c r="H9" s="71" t="s">
        <v>116</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76.5" x14ac:dyDescent="0.2">
      <c r="A10" s="106">
        <v>8</v>
      </c>
      <c r="B10" s="106" t="s">
        <v>171</v>
      </c>
      <c r="C10" s="106" t="s">
        <v>162</v>
      </c>
      <c r="D10" s="106" t="s">
        <v>150</v>
      </c>
      <c r="E10" s="125" t="s">
        <v>117</v>
      </c>
      <c r="F10" s="71" t="s">
        <v>118</v>
      </c>
      <c r="G10" s="71" t="s">
        <v>115</v>
      </c>
      <c r="H10" s="71" t="s">
        <v>116</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51" x14ac:dyDescent="0.2">
      <c r="A11" s="106">
        <v>9</v>
      </c>
      <c r="B11" s="106" t="s">
        <v>172</v>
      </c>
      <c r="C11" s="106" t="s">
        <v>154</v>
      </c>
      <c r="D11" s="106" t="s">
        <v>163</v>
      </c>
      <c r="E11" s="125" t="s">
        <v>117</v>
      </c>
      <c r="F11" s="71" t="s">
        <v>118</v>
      </c>
      <c r="G11" s="71" t="s">
        <v>115</v>
      </c>
      <c r="H11" s="71" t="s">
        <v>116</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38.25" x14ac:dyDescent="0.2">
      <c r="A12" s="106">
        <v>10</v>
      </c>
      <c r="B12" s="106" t="s">
        <v>139</v>
      </c>
      <c r="C12" s="106" t="s">
        <v>153</v>
      </c>
      <c r="D12" s="106" t="s">
        <v>151</v>
      </c>
      <c r="E12" s="125" t="s">
        <v>117</v>
      </c>
      <c r="F12" s="106" t="s">
        <v>118</v>
      </c>
      <c r="G12" s="71" t="s">
        <v>115</v>
      </c>
      <c r="H12" s="71" t="s">
        <v>116</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x14ac:dyDescent="0.2">
      <c r="A13" s="106"/>
      <c r="B13" s="106"/>
      <c r="C13" s="106"/>
      <c r="D13" s="126"/>
      <c r="E13" s="125"/>
      <c r="F13" s="106"/>
      <c r="G13" s="71"/>
      <c r="H13" s="71"/>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x14ac:dyDescent="0.2">
      <c r="A14" s="106"/>
      <c r="B14" s="106"/>
      <c r="C14" s="106"/>
      <c r="D14" s="106"/>
      <c r="E14" s="125"/>
      <c r="F14" s="106"/>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ht="13.5" thickBot="1" x14ac:dyDescent="0.25">
      <c r="A15" s="106"/>
      <c r="B15" s="106"/>
      <c r="C15" s="106"/>
      <c r="D15" s="127"/>
      <c r="E15" s="125"/>
      <c r="F15" s="106"/>
      <c r="G15" s="71"/>
      <c r="H15" s="71"/>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1" customFormat="1" ht="13.5" thickBot="1" x14ac:dyDescent="0.25">
      <c r="A16" s="106"/>
      <c r="B16" s="131"/>
      <c r="C16" s="129"/>
      <c r="D16" s="127"/>
      <c r="E16" s="125"/>
      <c r="F16" s="106"/>
      <c r="G16" s="71"/>
      <c r="H16" s="71"/>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06"/>
      <c r="B17" s="131"/>
      <c r="C17" s="127"/>
      <c r="D17" s="127"/>
      <c r="E17" s="125"/>
      <c r="F17" s="106"/>
      <c r="G17" s="71"/>
      <c r="H17" s="71"/>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06"/>
      <c r="B18" s="131"/>
      <c r="C18" s="127"/>
      <c r="D18" s="127"/>
      <c r="E18" s="125"/>
      <c r="F18" s="106"/>
      <c r="G18" s="71"/>
      <c r="H18" s="71"/>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ht="13.5" thickBot="1" x14ac:dyDescent="0.25">
      <c r="A19" s="106"/>
      <c r="B19" s="131"/>
      <c r="C19" s="130"/>
      <c r="D19" s="127"/>
      <c r="E19" s="125"/>
      <c r="F19" s="106"/>
      <c r="G19" s="71"/>
      <c r="H19" s="71"/>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ht="13.5" thickBot="1" x14ac:dyDescent="0.25">
      <c r="A20" s="106"/>
      <c r="B20" s="131"/>
      <c r="C20" s="130"/>
      <c r="D20" s="127"/>
      <c r="E20" s="125"/>
      <c r="F20" s="106"/>
      <c r="G20" s="71"/>
      <c r="H20" s="71"/>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ht="13.5" thickBot="1" x14ac:dyDescent="0.25">
      <c r="A21" s="106"/>
      <c r="B21" s="131"/>
      <c r="C21" s="130"/>
      <c r="D21" s="127"/>
      <c r="E21" s="125"/>
      <c r="F21" s="106"/>
      <c r="G21" s="71"/>
      <c r="H21" s="71"/>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ht="13.5" thickBot="1" x14ac:dyDescent="0.25">
      <c r="A22" s="106"/>
      <c r="B22" s="131"/>
      <c r="C22" s="130"/>
      <c r="D22" s="127"/>
      <c r="E22" s="125"/>
      <c r="F22" s="106"/>
      <c r="G22" s="71"/>
      <c r="H22" s="71"/>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ht="13.5" thickBot="1" x14ac:dyDescent="0.25">
      <c r="A23" s="106"/>
      <c r="B23" s="131"/>
      <c r="C23" s="130"/>
      <c r="D23" s="127"/>
      <c r="E23" s="125"/>
      <c r="F23" s="106"/>
      <c r="G23" s="71"/>
      <c r="H23" s="71"/>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ht="13.5" thickBot="1" x14ac:dyDescent="0.25">
      <c r="A24" s="106"/>
      <c r="B24" s="131"/>
      <c r="C24" s="130"/>
      <c r="D24" s="127"/>
      <c r="E24" s="125"/>
      <c r="F24" s="106"/>
      <c r="G24" s="71"/>
      <c r="H24" s="71"/>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ht="13.5" thickBot="1" x14ac:dyDescent="0.25">
      <c r="A25" s="106"/>
      <c r="B25" s="131"/>
      <c r="C25" s="130"/>
      <c r="D25" s="127"/>
      <c r="E25" s="125"/>
      <c r="F25" s="106"/>
      <c r="G25" s="71"/>
      <c r="H25" s="71"/>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ht="13.5" thickBot="1" x14ac:dyDescent="0.25">
      <c r="A26" s="106"/>
      <c r="B26" s="131"/>
      <c r="C26" s="130"/>
      <c r="D26" s="127"/>
      <c r="E26" s="125"/>
      <c r="F26" s="106"/>
      <c r="G26" s="71"/>
      <c r="H26" s="71"/>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ht="13.5" thickBot="1" x14ac:dyDescent="0.25">
      <c r="A27" s="106"/>
      <c r="B27" s="131"/>
      <c r="C27" s="130"/>
      <c r="D27" s="127"/>
      <c r="E27" s="125"/>
      <c r="F27" s="106"/>
      <c r="G27" s="71"/>
      <c r="H27" s="71"/>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ht="13.5" thickBot="1" x14ac:dyDescent="0.25">
      <c r="A28" s="106"/>
      <c r="B28" s="131"/>
      <c r="C28" s="130"/>
      <c r="D28" s="127"/>
      <c r="E28" s="125"/>
      <c r="F28" s="106"/>
      <c r="G28" s="71"/>
      <c r="H28" s="71"/>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9:D65516">
      <formula1>"High,Medium,Low"</formula1>
    </dataValidation>
    <dataValidation type="list" allowBlank="1" showInputMessage="1" showErrorMessage="1" sqref="F1:G1 F29:G65516">
      <formula1>"Functional, External Interface, User Interface,System Interface, Non functional"</formula1>
    </dataValidation>
    <dataValidation type="list" allowBlank="1" showInputMessage="1" showErrorMessage="1" sqref="E1 E29:E65516">
      <formula1>"Simple,Average,Complex"</formula1>
    </dataValidation>
    <dataValidation type="list" allowBlank="1" showInputMessage="1" showErrorMessage="1" sqref="G3:G28">
      <formula1>"Low, Medium, High"</formula1>
    </dataValidation>
    <dataValidation type="list" allowBlank="1" showInputMessage="1" showErrorMessage="1" sqref="H3:H28">
      <formula1>"New Requirement, Enhancement, Bug, Issue"</formula1>
    </dataValidation>
    <dataValidation type="list" allowBlank="1" showInputMessage="1" showErrorMessage="1" sqref="F3:F2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0"/>
  <sheetViews>
    <sheetView topLeftCell="B1" workbookViewId="0">
      <selection activeCell="P14" sqref="P14"/>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2" s="55" customFormat="1" ht="57" customHeight="1" thickBot="1" x14ac:dyDescent="0.25">
      <c r="B1" s="152" t="s">
        <v>142</v>
      </c>
      <c r="C1" s="152"/>
      <c r="D1" s="152"/>
      <c r="E1" s="152"/>
      <c r="F1" s="152"/>
      <c r="G1" s="152"/>
      <c r="H1" s="152"/>
      <c r="I1" s="152"/>
      <c r="N1" s="56"/>
      <c r="O1" s="56"/>
    </row>
    <row r="2" spans="1:42" s="102" customFormat="1" ht="64.5" thickTop="1" x14ac:dyDescent="0.2">
      <c r="A2" s="103" t="s">
        <v>45</v>
      </c>
      <c r="B2" s="103" t="s">
        <v>47</v>
      </c>
      <c r="C2" s="103" t="s">
        <v>49</v>
      </c>
      <c r="D2" s="103" t="s">
        <v>51</v>
      </c>
      <c r="E2" s="103" t="s">
        <v>53</v>
      </c>
      <c r="F2" s="103" t="s">
        <v>101</v>
      </c>
      <c r="G2" s="103" t="s">
        <v>55</v>
      </c>
      <c r="H2" s="103" t="s">
        <v>57</v>
      </c>
      <c r="I2" s="103" t="s">
        <v>59</v>
      </c>
      <c r="J2" s="103" t="s">
        <v>61</v>
      </c>
      <c r="K2" s="103" t="s">
        <v>63</v>
      </c>
      <c r="L2" s="103" t="s">
        <v>65</v>
      </c>
      <c r="M2" s="103" t="s">
        <v>67</v>
      </c>
      <c r="N2" s="103" t="s">
        <v>69</v>
      </c>
      <c r="O2" s="103" t="s">
        <v>71</v>
      </c>
      <c r="P2" s="166" t="s">
        <v>73</v>
      </c>
      <c r="Q2" s="166"/>
      <c r="R2" s="166"/>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2"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2" s="112" customFormat="1" ht="51" x14ac:dyDescent="0.2">
      <c r="A4" s="108">
        <v>1</v>
      </c>
      <c r="B4" s="109" t="s">
        <v>119</v>
      </c>
      <c r="C4" s="109" t="s">
        <v>119</v>
      </c>
      <c r="D4" s="109" t="s">
        <v>119</v>
      </c>
      <c r="E4" s="109">
        <v>4</v>
      </c>
      <c r="F4" s="109" t="s">
        <v>119</v>
      </c>
      <c r="G4" s="128" t="s">
        <v>130</v>
      </c>
      <c r="H4" s="109" t="s">
        <v>183</v>
      </c>
      <c r="I4" s="128" t="s">
        <v>173</v>
      </c>
      <c r="J4" s="106" t="s">
        <v>156</v>
      </c>
      <c r="K4" s="108" t="s">
        <v>89</v>
      </c>
      <c r="L4" s="108" t="s">
        <v>90</v>
      </c>
      <c r="M4" s="108">
        <v>0.8</v>
      </c>
      <c r="N4" s="108">
        <v>0.8</v>
      </c>
      <c r="O4" s="108" t="s">
        <v>182</v>
      </c>
      <c r="P4" s="110">
        <f t="shared" ref="P4:P13" si="0">IF(K4="X",IF(O4="Complete",N4,0),0)</f>
        <v>0.8</v>
      </c>
      <c r="Q4" s="111">
        <f t="shared" ref="Q4:Q13" si="1">IF(K4&lt;&gt;"X",IF(O4&lt;&gt;"Complete",N4,0),0)</f>
        <v>0</v>
      </c>
      <c r="R4" s="111">
        <f t="shared" ref="R4:R13"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2" s="112" customFormat="1" ht="76.5" x14ac:dyDescent="0.2">
      <c r="A5" s="108">
        <v>2</v>
      </c>
      <c r="B5" s="109" t="s">
        <v>119</v>
      </c>
      <c r="C5" s="109" t="s">
        <v>119</v>
      </c>
      <c r="D5" s="109" t="s">
        <v>119</v>
      </c>
      <c r="E5" s="109">
        <v>4</v>
      </c>
      <c r="F5" s="109" t="s">
        <v>119</v>
      </c>
      <c r="G5" s="128" t="s">
        <v>131</v>
      </c>
      <c r="H5" s="109" t="s">
        <v>121</v>
      </c>
      <c r="I5" s="128" t="s">
        <v>173</v>
      </c>
      <c r="J5" s="106" t="s">
        <v>158</v>
      </c>
      <c r="K5" s="108" t="s">
        <v>89</v>
      </c>
      <c r="L5" s="108" t="s">
        <v>90</v>
      </c>
      <c r="M5" s="108">
        <v>1.1000000000000001</v>
      </c>
      <c r="N5" s="108">
        <v>1.1000000000000001</v>
      </c>
      <c r="O5" s="108" t="s">
        <v>182</v>
      </c>
      <c r="P5" s="110">
        <f t="shared" si="0"/>
        <v>1.1000000000000001</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2" s="81" customFormat="1" ht="38.25" x14ac:dyDescent="0.2">
      <c r="A6" s="108">
        <v>3</v>
      </c>
      <c r="B6" s="109" t="s">
        <v>119</v>
      </c>
      <c r="C6" s="109" t="s">
        <v>119</v>
      </c>
      <c r="D6" s="109" t="s">
        <v>119</v>
      </c>
      <c r="E6" s="109">
        <v>4</v>
      </c>
      <c r="F6" s="109" t="s">
        <v>119</v>
      </c>
      <c r="G6" s="128" t="s">
        <v>132</v>
      </c>
      <c r="H6" s="109" t="s">
        <v>122</v>
      </c>
      <c r="I6" s="128" t="s">
        <v>175</v>
      </c>
      <c r="J6" s="106" t="s">
        <v>174</v>
      </c>
      <c r="K6" s="108" t="s">
        <v>89</v>
      </c>
      <c r="L6" s="108" t="s">
        <v>90</v>
      </c>
      <c r="M6" s="108">
        <v>1</v>
      </c>
      <c r="N6" s="108">
        <v>1</v>
      </c>
      <c r="O6" s="108" t="s">
        <v>182</v>
      </c>
      <c r="P6" s="110">
        <f t="shared" si="0"/>
        <v>1</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51" x14ac:dyDescent="0.2">
      <c r="A7" s="108">
        <v>4</v>
      </c>
      <c r="B7" s="109" t="s">
        <v>119</v>
      </c>
      <c r="C7" s="109" t="s">
        <v>119</v>
      </c>
      <c r="D7" s="109" t="s">
        <v>119</v>
      </c>
      <c r="E7" s="109">
        <v>4</v>
      </c>
      <c r="F7" s="109" t="s">
        <v>119</v>
      </c>
      <c r="G7" s="128" t="s">
        <v>133</v>
      </c>
      <c r="H7" s="109" t="s">
        <v>123</v>
      </c>
      <c r="I7" s="128" t="s">
        <v>176</v>
      </c>
      <c r="J7" s="106" t="s">
        <v>161</v>
      </c>
      <c r="K7" s="108" t="s">
        <v>89</v>
      </c>
      <c r="L7" s="109" t="s">
        <v>90</v>
      </c>
      <c r="M7" s="108">
        <v>0.6</v>
      </c>
      <c r="N7" s="108">
        <v>0.6</v>
      </c>
      <c r="O7" s="108" t="s">
        <v>182</v>
      </c>
      <c r="P7" s="110">
        <f t="shared" si="0"/>
        <v>0.6</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2" s="81" customFormat="1" ht="63.75" x14ac:dyDescent="0.2">
      <c r="A8" s="108">
        <v>5</v>
      </c>
      <c r="B8" s="109" t="s">
        <v>119</v>
      </c>
      <c r="C8" s="109" t="s">
        <v>119</v>
      </c>
      <c r="D8" s="109" t="s">
        <v>119</v>
      </c>
      <c r="E8" s="109">
        <v>4</v>
      </c>
      <c r="F8" s="109" t="s">
        <v>119</v>
      </c>
      <c r="G8" s="128" t="s">
        <v>134</v>
      </c>
      <c r="H8" s="109" t="s">
        <v>124</v>
      </c>
      <c r="I8" s="128" t="s">
        <v>149</v>
      </c>
      <c r="J8" s="106" t="s">
        <v>145</v>
      </c>
      <c r="K8" s="108" t="s">
        <v>89</v>
      </c>
      <c r="L8" s="108" t="s">
        <v>90</v>
      </c>
      <c r="M8" s="108">
        <v>0.9</v>
      </c>
      <c r="N8" s="108">
        <v>0.9</v>
      </c>
      <c r="O8" s="108" t="s">
        <v>182</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2" s="81" customFormat="1" ht="51" x14ac:dyDescent="0.2">
      <c r="A9" s="108">
        <v>6</v>
      </c>
      <c r="B9" s="109" t="s">
        <v>119</v>
      </c>
      <c r="C9" s="109" t="s">
        <v>119</v>
      </c>
      <c r="D9" s="109" t="s">
        <v>119</v>
      </c>
      <c r="E9" s="109">
        <v>4</v>
      </c>
      <c r="F9" s="109" t="s">
        <v>119</v>
      </c>
      <c r="G9" s="128" t="s">
        <v>135</v>
      </c>
      <c r="H9" s="109" t="s">
        <v>125</v>
      </c>
      <c r="I9" s="128" t="s">
        <v>177</v>
      </c>
      <c r="J9" s="106" t="s">
        <v>164</v>
      </c>
      <c r="K9" s="108" t="s">
        <v>89</v>
      </c>
      <c r="L9" s="108" t="s">
        <v>90</v>
      </c>
      <c r="M9" s="108">
        <v>0.5</v>
      </c>
      <c r="N9" s="108">
        <v>0.5</v>
      </c>
      <c r="O9" s="108" t="s">
        <v>182</v>
      </c>
      <c r="P9" s="110">
        <f t="shared" si="0"/>
        <v>0.5</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2" s="81" customFormat="1" ht="51" x14ac:dyDescent="0.2">
      <c r="A10" s="108">
        <v>7</v>
      </c>
      <c r="B10" s="109" t="s">
        <v>119</v>
      </c>
      <c r="C10" s="109" t="s">
        <v>119</v>
      </c>
      <c r="D10" s="109" t="s">
        <v>119</v>
      </c>
      <c r="E10" s="109">
        <v>4</v>
      </c>
      <c r="F10" s="109" t="s">
        <v>119</v>
      </c>
      <c r="G10" s="128" t="s">
        <v>136</v>
      </c>
      <c r="H10" s="109" t="s">
        <v>126</v>
      </c>
      <c r="I10" s="128" t="s">
        <v>178</v>
      </c>
      <c r="J10" s="106" t="s">
        <v>147</v>
      </c>
      <c r="K10" s="108" t="s">
        <v>89</v>
      </c>
      <c r="L10" s="108" t="s">
        <v>90</v>
      </c>
      <c r="M10" s="108">
        <v>0.7</v>
      </c>
      <c r="N10" s="108">
        <v>0.7</v>
      </c>
      <c r="O10" s="108" t="s">
        <v>182</v>
      </c>
      <c r="P10" s="110">
        <f t="shared" si="0"/>
        <v>0.7</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1" customFormat="1" ht="76.5" x14ac:dyDescent="0.2">
      <c r="A11" s="108">
        <v>8</v>
      </c>
      <c r="B11" s="109" t="s">
        <v>119</v>
      </c>
      <c r="C11" s="109" t="s">
        <v>119</v>
      </c>
      <c r="D11" s="109" t="s">
        <v>119</v>
      </c>
      <c r="E11" s="109">
        <v>4</v>
      </c>
      <c r="F11" s="109" t="s">
        <v>119</v>
      </c>
      <c r="G11" s="128" t="s">
        <v>137</v>
      </c>
      <c r="H11" s="109" t="s">
        <v>127</v>
      </c>
      <c r="I11" s="128" t="s">
        <v>179</v>
      </c>
      <c r="J11" s="106" t="s">
        <v>150</v>
      </c>
      <c r="K11" s="108" t="s">
        <v>89</v>
      </c>
      <c r="L11" s="109" t="s">
        <v>90</v>
      </c>
      <c r="M11" s="108">
        <v>0.5</v>
      </c>
      <c r="N11" s="108">
        <v>0.5</v>
      </c>
      <c r="O11" s="108" t="s">
        <v>182</v>
      </c>
      <c r="P11" s="110">
        <f t="shared" si="0"/>
        <v>0.5</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1" customFormat="1" ht="51" x14ac:dyDescent="0.2">
      <c r="A12" s="108">
        <v>9</v>
      </c>
      <c r="B12" s="109" t="s">
        <v>119</v>
      </c>
      <c r="C12" s="109" t="s">
        <v>119</v>
      </c>
      <c r="D12" s="109" t="s">
        <v>119</v>
      </c>
      <c r="E12" s="109">
        <v>4</v>
      </c>
      <c r="F12" s="109" t="s">
        <v>119</v>
      </c>
      <c r="G12" s="128" t="s">
        <v>138</v>
      </c>
      <c r="H12" s="109" t="s">
        <v>128</v>
      </c>
      <c r="I12" s="128" t="s">
        <v>180</v>
      </c>
      <c r="J12" s="106" t="s">
        <v>163</v>
      </c>
      <c r="K12" s="108" t="s">
        <v>89</v>
      </c>
      <c r="L12" s="109" t="s">
        <v>90</v>
      </c>
      <c r="M12" s="108">
        <v>0.7</v>
      </c>
      <c r="N12" s="108">
        <v>0.7</v>
      </c>
      <c r="O12" s="108" t="s">
        <v>182</v>
      </c>
      <c r="P12" s="110">
        <f t="shared" si="0"/>
        <v>0.7</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1" customFormat="1" ht="25.5" x14ac:dyDescent="0.2">
      <c r="A13" s="108">
        <v>10</v>
      </c>
      <c r="B13" s="109" t="s">
        <v>119</v>
      </c>
      <c r="C13" s="109" t="s">
        <v>119</v>
      </c>
      <c r="D13" s="109" t="s">
        <v>119</v>
      </c>
      <c r="E13" s="109">
        <v>4</v>
      </c>
      <c r="F13" s="109" t="s">
        <v>119</v>
      </c>
      <c r="G13" s="128" t="s">
        <v>139</v>
      </c>
      <c r="H13" s="109" t="s">
        <v>129</v>
      </c>
      <c r="I13" s="128" t="s">
        <v>181</v>
      </c>
      <c r="J13" s="106" t="s">
        <v>151</v>
      </c>
      <c r="K13" s="108" t="s">
        <v>89</v>
      </c>
      <c r="L13" s="109" t="s">
        <v>90</v>
      </c>
      <c r="M13" s="108">
        <v>0.2</v>
      </c>
      <c r="N13" s="108">
        <v>0.2</v>
      </c>
      <c r="O13" s="108" t="s">
        <v>182</v>
      </c>
      <c r="P13" s="110">
        <f t="shared" si="0"/>
        <v>0.2</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82" customFormat="1" ht="51" x14ac:dyDescent="0.2">
      <c r="A14" s="84"/>
      <c r="B14" s="85"/>
      <c r="C14" s="85"/>
      <c r="D14" s="85"/>
      <c r="E14" s="85"/>
      <c r="F14" s="85"/>
      <c r="G14" s="85"/>
      <c r="H14" s="85"/>
      <c r="I14" s="85"/>
      <c r="J14" s="85"/>
      <c r="K14" s="85"/>
      <c r="L14" s="86" t="s">
        <v>92</v>
      </c>
      <c r="M14" s="86"/>
      <c r="N14" s="87">
        <f>SUM(N4:N13)</f>
        <v>7.0000000000000009</v>
      </c>
      <c r="O14" s="85"/>
      <c r="AP14" s="83"/>
    </row>
    <row r="15" spans="1:42" s="82" customFormat="1" x14ac:dyDescent="0.2">
      <c r="A15" s="88" t="s">
        <v>93</v>
      </c>
      <c r="B15" s="85"/>
      <c r="C15" s="85"/>
      <c r="D15" s="85"/>
      <c r="E15" s="85"/>
      <c r="F15" s="85"/>
      <c r="G15" s="85"/>
      <c r="H15" s="85"/>
      <c r="I15" s="85"/>
      <c r="J15" s="85"/>
      <c r="K15" s="85"/>
      <c r="L15" s="85"/>
      <c r="M15" s="85"/>
      <c r="N15" s="85"/>
      <c r="O15" s="85"/>
      <c r="AP15" s="83"/>
    </row>
    <row r="16" spans="1:42" s="82" customFormat="1" x14ac:dyDescent="0.2">
      <c r="A16" s="87"/>
      <c r="B16" s="85" t="s">
        <v>94</v>
      </c>
      <c r="C16" s="85"/>
      <c r="D16" s="85"/>
      <c r="E16" s="85"/>
      <c r="F16" s="85"/>
      <c r="G16" s="85"/>
      <c r="H16" s="85"/>
      <c r="I16" s="85"/>
      <c r="J16" s="85"/>
      <c r="K16" s="85"/>
      <c r="L16" s="85"/>
      <c r="M16" s="85"/>
      <c r="N16" s="85"/>
      <c r="O16" s="85"/>
      <c r="AP16" s="83"/>
    </row>
    <row r="17" spans="1:42" s="82" customFormat="1" x14ac:dyDescent="0.2">
      <c r="A17" s="85"/>
      <c r="B17" s="85"/>
      <c r="C17" s="85"/>
      <c r="D17" s="85"/>
      <c r="E17" s="85"/>
      <c r="F17" s="85"/>
      <c r="G17" s="85"/>
      <c r="H17" s="85"/>
      <c r="I17" s="85"/>
      <c r="J17" s="85"/>
      <c r="K17" s="85"/>
      <c r="L17" s="85"/>
      <c r="M17" s="85"/>
      <c r="N17" s="85"/>
      <c r="O17" s="85"/>
      <c r="AP17" s="83"/>
    </row>
    <row r="18" spans="1:42" s="82" customFormat="1" x14ac:dyDescent="0.2">
      <c r="A18" s="85"/>
      <c r="B18" s="85"/>
      <c r="C18" s="85"/>
      <c r="D18" s="85"/>
      <c r="E18" s="85"/>
      <c r="F18" s="85"/>
      <c r="G18" s="85"/>
      <c r="H18" s="85"/>
      <c r="I18" s="85"/>
      <c r="J18" s="85"/>
      <c r="K18" s="85"/>
      <c r="L18" s="85"/>
      <c r="M18" s="85"/>
      <c r="N18" s="85"/>
      <c r="O18" s="85"/>
      <c r="AP18" s="83"/>
    </row>
    <row r="19" spans="1:42" s="82" customFormat="1" x14ac:dyDescent="0.2">
      <c r="A19" s="85"/>
      <c r="B19" s="85"/>
      <c r="C19" s="85"/>
      <c r="D19" s="85"/>
      <c r="E19" s="85"/>
      <c r="F19" s="85"/>
      <c r="G19" s="85"/>
      <c r="H19" s="85"/>
      <c r="I19" s="85"/>
      <c r="J19" s="85"/>
      <c r="K19" s="85"/>
      <c r="L19" s="85"/>
      <c r="M19" s="85"/>
      <c r="N19" s="85"/>
      <c r="O19" s="85"/>
      <c r="AP19" s="83"/>
    </row>
    <row r="20" spans="1:42" s="82" customFormat="1" x14ac:dyDescent="0.2">
      <c r="A20" s="85"/>
      <c r="B20" s="85"/>
      <c r="C20" s="85"/>
      <c r="D20" s="85"/>
      <c r="E20" s="85"/>
      <c r="F20" s="85"/>
      <c r="G20" s="85"/>
      <c r="H20" s="85"/>
      <c r="I20" s="85"/>
      <c r="J20" s="85"/>
      <c r="K20" s="85"/>
      <c r="L20" s="85"/>
      <c r="M20" s="85"/>
      <c r="N20" s="85"/>
      <c r="O20" s="85"/>
      <c r="AP20" s="83"/>
    </row>
    <row r="21" spans="1:42" s="82" customFormat="1" x14ac:dyDescent="0.2">
      <c r="A21" s="85"/>
      <c r="B21" s="85"/>
      <c r="C21" s="85"/>
      <c r="D21" s="85"/>
      <c r="E21" s="85"/>
      <c r="F21" s="85"/>
      <c r="G21" s="85"/>
      <c r="H21" s="85"/>
      <c r="I21" s="85"/>
      <c r="J21" s="85"/>
      <c r="K21" s="85"/>
      <c r="L21" s="85"/>
      <c r="M21" s="85"/>
      <c r="N21" s="85"/>
      <c r="O21" s="85"/>
      <c r="AP21" s="83"/>
    </row>
    <row r="22" spans="1:42" s="82" customFormat="1" x14ac:dyDescent="0.2">
      <c r="A22" s="85"/>
      <c r="B22" s="85"/>
      <c r="C22" s="85"/>
      <c r="D22" s="85"/>
      <c r="E22" s="85"/>
      <c r="F22" s="85"/>
      <c r="G22" s="85"/>
      <c r="H22" s="85"/>
      <c r="I22" s="85"/>
      <c r="J22" s="85"/>
      <c r="K22" s="85"/>
      <c r="L22" s="85"/>
      <c r="M22" s="85"/>
      <c r="N22" s="85"/>
      <c r="O22" s="85"/>
      <c r="AP22" s="83"/>
    </row>
    <row r="23" spans="1:42" s="82" customFormat="1" x14ac:dyDescent="0.2">
      <c r="A23" s="85"/>
      <c r="B23" s="85"/>
      <c r="C23" s="85"/>
      <c r="D23" s="85"/>
      <c r="E23" s="85"/>
      <c r="F23" s="85"/>
      <c r="G23" s="85"/>
      <c r="H23" s="85"/>
      <c r="I23" s="85"/>
      <c r="J23" s="85"/>
      <c r="K23" s="85"/>
      <c r="L23" s="85"/>
      <c r="M23" s="85"/>
      <c r="N23" s="85"/>
      <c r="O23" s="85"/>
    </row>
    <row r="24" spans="1:42" s="82" customFormat="1" x14ac:dyDescent="0.2">
      <c r="A24" s="85"/>
      <c r="B24" s="85"/>
      <c r="C24" s="85"/>
      <c r="D24" s="85"/>
      <c r="E24" s="85"/>
      <c r="F24" s="85"/>
      <c r="G24" s="85"/>
      <c r="H24" s="85"/>
      <c r="I24" s="85"/>
      <c r="J24" s="85"/>
      <c r="K24" s="85"/>
      <c r="L24" s="85"/>
      <c r="M24" s="85"/>
      <c r="N24" s="85"/>
      <c r="O24" s="85"/>
    </row>
    <row r="25" spans="1:42" s="82" customFormat="1" x14ac:dyDescent="0.2">
      <c r="A25" s="85"/>
      <c r="B25" s="85"/>
      <c r="C25" s="85"/>
      <c r="D25" s="85"/>
      <c r="E25" s="85"/>
      <c r="F25" s="85"/>
      <c r="G25" s="85"/>
      <c r="H25" s="85"/>
      <c r="I25" s="85"/>
      <c r="J25" s="85"/>
      <c r="K25" s="85"/>
      <c r="L25" s="85"/>
      <c r="M25" s="85"/>
      <c r="N25" s="85"/>
      <c r="O25" s="85"/>
    </row>
    <row r="26" spans="1:42" s="82" customFormat="1" x14ac:dyDescent="0.2">
      <c r="A26" s="85"/>
      <c r="B26" s="85"/>
      <c r="C26" s="85"/>
      <c r="D26" s="85"/>
      <c r="E26" s="85"/>
      <c r="F26" s="85"/>
      <c r="G26" s="85"/>
      <c r="H26" s="85"/>
      <c r="I26" s="85"/>
      <c r="J26" s="85"/>
      <c r="K26" s="85"/>
      <c r="L26" s="85"/>
      <c r="M26" s="85"/>
      <c r="N26" s="85"/>
      <c r="O26" s="85"/>
    </row>
    <row r="27" spans="1:42" s="82" customFormat="1" x14ac:dyDescent="0.2">
      <c r="A27" s="85"/>
      <c r="B27" s="85"/>
      <c r="C27" s="85"/>
      <c r="D27" s="85"/>
      <c r="E27" s="85"/>
      <c r="F27" s="85"/>
      <c r="G27" s="85"/>
      <c r="H27" s="85"/>
      <c r="I27" s="85"/>
      <c r="J27" s="85"/>
      <c r="K27" s="85"/>
      <c r="L27" s="85"/>
      <c r="M27" s="85"/>
      <c r="N27" s="85"/>
      <c r="O27" s="85"/>
    </row>
    <row r="28" spans="1:42" s="82" customFormat="1" x14ac:dyDescent="0.2">
      <c r="A28" s="85"/>
      <c r="B28" s="85"/>
      <c r="C28" s="85"/>
      <c r="D28" s="85"/>
      <c r="E28" s="85"/>
      <c r="F28" s="85"/>
      <c r="G28" s="85"/>
      <c r="H28" s="85"/>
      <c r="I28" s="85"/>
      <c r="J28" s="85"/>
      <c r="K28" s="85"/>
      <c r="L28" s="85"/>
      <c r="M28" s="85"/>
      <c r="N28" s="89"/>
      <c r="O28" s="89"/>
    </row>
    <row r="29" spans="1:42" s="82" customFormat="1" x14ac:dyDescent="0.2">
      <c r="A29" s="85"/>
      <c r="B29" s="85"/>
      <c r="C29" s="85"/>
      <c r="D29" s="85"/>
      <c r="E29" s="85"/>
      <c r="F29" s="85"/>
      <c r="G29" s="85"/>
      <c r="H29" s="85"/>
      <c r="I29" s="85"/>
      <c r="J29" s="85"/>
      <c r="K29" s="85"/>
      <c r="L29" s="85"/>
      <c r="M29" s="85"/>
      <c r="N29" s="89"/>
      <c r="O29" s="89"/>
    </row>
    <row r="30" spans="1:42" s="82" customFormat="1" x14ac:dyDescent="0.2">
      <c r="A30" s="85"/>
      <c r="B30" s="85"/>
      <c r="C30" s="85"/>
      <c r="D30" s="85"/>
      <c r="E30" s="85"/>
      <c r="F30" s="85"/>
      <c r="G30" s="85"/>
      <c r="H30" s="85"/>
      <c r="I30" s="85"/>
      <c r="J30" s="85"/>
      <c r="K30" s="85"/>
      <c r="L30" s="85"/>
      <c r="M30" s="85"/>
      <c r="N30" s="89"/>
      <c r="O30" s="89"/>
    </row>
    <row r="31" spans="1:42" s="82" customFormat="1" x14ac:dyDescent="0.2">
      <c r="A31" s="85"/>
      <c r="B31" s="85"/>
      <c r="C31" s="85"/>
      <c r="D31" s="85"/>
      <c r="E31" s="85"/>
      <c r="F31" s="85"/>
      <c r="G31" s="85"/>
      <c r="H31" s="85"/>
      <c r="I31" s="85"/>
      <c r="J31" s="85"/>
      <c r="K31" s="85"/>
      <c r="L31" s="85"/>
      <c r="M31" s="85"/>
      <c r="N31" s="89"/>
      <c r="O31" s="89"/>
    </row>
    <row r="32" spans="1:42" s="82" customFormat="1" x14ac:dyDescent="0.2">
      <c r="A32" s="85"/>
      <c r="B32" s="85"/>
      <c r="C32" s="85"/>
      <c r="D32" s="85"/>
      <c r="E32" s="85"/>
      <c r="F32" s="85"/>
      <c r="G32" s="85"/>
      <c r="H32" s="85"/>
      <c r="I32" s="85"/>
      <c r="J32" s="85"/>
      <c r="K32" s="85"/>
      <c r="L32" s="85"/>
      <c r="M32" s="85"/>
      <c r="N32" s="89"/>
      <c r="O32" s="89"/>
    </row>
    <row r="33" spans="1:15" s="82" customFormat="1" x14ac:dyDescent="0.2">
      <c r="A33" s="85"/>
      <c r="B33" s="85"/>
      <c r="C33" s="85"/>
      <c r="D33" s="85"/>
      <c r="E33" s="85"/>
      <c r="F33" s="85"/>
      <c r="G33" s="85"/>
      <c r="H33" s="85"/>
      <c r="I33" s="85"/>
      <c r="J33" s="85"/>
      <c r="K33" s="85"/>
      <c r="L33" s="85"/>
      <c r="M33" s="85"/>
      <c r="N33" s="89"/>
      <c r="O33" s="89"/>
    </row>
    <row r="34" spans="1:15" s="82" customFormat="1" x14ac:dyDescent="0.2">
      <c r="A34" s="85"/>
      <c r="B34" s="85"/>
      <c r="C34" s="85"/>
      <c r="D34" s="85"/>
      <c r="E34" s="85"/>
      <c r="F34" s="85"/>
      <c r="G34" s="85"/>
      <c r="H34" s="85"/>
      <c r="I34" s="85"/>
      <c r="J34" s="85"/>
      <c r="K34" s="85"/>
      <c r="L34" s="85"/>
      <c r="M34" s="85"/>
      <c r="N34" s="89"/>
      <c r="O34" s="89"/>
    </row>
    <row r="35" spans="1:15" s="82" customFormat="1" x14ac:dyDescent="0.2">
      <c r="A35" s="85"/>
      <c r="B35" s="85"/>
      <c r="C35" s="85"/>
      <c r="D35" s="85"/>
      <c r="E35" s="85"/>
      <c r="F35" s="85"/>
      <c r="G35" s="85"/>
      <c r="H35" s="85"/>
      <c r="I35" s="85"/>
      <c r="J35" s="85"/>
      <c r="K35" s="85"/>
      <c r="L35" s="85"/>
      <c r="M35" s="85"/>
      <c r="N35" s="89"/>
      <c r="O35" s="89"/>
    </row>
    <row r="36" spans="1:15" s="82" customFormat="1" x14ac:dyDescent="0.2">
      <c r="A36" s="85"/>
      <c r="B36" s="85"/>
      <c r="C36" s="85"/>
      <c r="D36" s="85"/>
      <c r="E36" s="85"/>
      <c r="F36" s="85"/>
      <c r="G36" s="85"/>
      <c r="H36" s="85"/>
      <c r="I36" s="85"/>
      <c r="J36" s="85"/>
      <c r="K36" s="85"/>
      <c r="L36" s="85"/>
      <c r="M36" s="85"/>
      <c r="N36" s="89"/>
      <c r="O36" s="89"/>
    </row>
    <row r="37" spans="1:15" s="82" customFormat="1" x14ac:dyDescent="0.2">
      <c r="A37" s="85"/>
      <c r="B37" s="85"/>
      <c r="C37" s="85"/>
      <c r="D37" s="85"/>
      <c r="E37" s="85"/>
      <c r="F37" s="85"/>
      <c r="G37" s="85"/>
      <c r="H37" s="85"/>
      <c r="I37" s="85"/>
      <c r="J37" s="85"/>
      <c r="K37" s="85"/>
      <c r="L37" s="85"/>
      <c r="M37" s="85"/>
      <c r="N37" s="89"/>
      <c r="O37" s="89"/>
    </row>
    <row r="38" spans="1:15" s="82" customFormat="1" x14ac:dyDescent="0.2">
      <c r="A38" s="85"/>
      <c r="B38" s="85"/>
      <c r="C38" s="85"/>
      <c r="D38" s="85"/>
      <c r="E38" s="85"/>
      <c r="F38" s="85"/>
      <c r="G38" s="85"/>
      <c r="H38" s="85"/>
      <c r="I38" s="85"/>
      <c r="J38" s="85"/>
      <c r="K38" s="85"/>
      <c r="L38" s="85"/>
      <c r="M38" s="85"/>
      <c r="N38" s="89"/>
      <c r="O38" s="89"/>
    </row>
    <row r="39" spans="1:15" s="82" customFormat="1" x14ac:dyDescent="0.2">
      <c r="A39" s="85"/>
      <c r="B39" s="85"/>
      <c r="C39" s="85"/>
      <c r="D39" s="85"/>
      <c r="E39" s="85"/>
      <c r="F39" s="85"/>
      <c r="G39" s="85"/>
      <c r="H39" s="85"/>
      <c r="I39" s="85"/>
      <c r="J39" s="85"/>
      <c r="K39" s="85"/>
      <c r="L39" s="85"/>
      <c r="M39" s="85"/>
      <c r="N39" s="89"/>
      <c r="O39" s="89"/>
    </row>
    <row r="40" spans="1:15" s="82" customFormat="1" x14ac:dyDescent="0.2">
      <c r="A40" s="85"/>
      <c r="B40" s="85"/>
      <c r="C40" s="85"/>
      <c r="D40" s="85"/>
      <c r="E40" s="85"/>
      <c r="F40" s="85"/>
      <c r="G40" s="85"/>
      <c r="H40" s="85"/>
      <c r="I40" s="85"/>
      <c r="J40" s="85"/>
      <c r="K40" s="85"/>
      <c r="L40" s="85"/>
      <c r="M40" s="85"/>
      <c r="N40" s="89"/>
      <c r="O40" s="89"/>
    </row>
    <row r="41" spans="1:15" s="82" customFormat="1" x14ac:dyDescent="0.2">
      <c r="A41" s="85"/>
      <c r="B41" s="85"/>
      <c r="C41" s="85"/>
      <c r="D41" s="85"/>
      <c r="E41" s="85"/>
      <c r="F41" s="85"/>
      <c r="G41" s="85"/>
      <c r="H41" s="85"/>
      <c r="I41" s="85"/>
      <c r="J41" s="85"/>
      <c r="K41" s="85"/>
      <c r="L41" s="85"/>
      <c r="M41" s="85"/>
      <c r="N41" s="89"/>
      <c r="O41" s="89"/>
    </row>
    <row r="42" spans="1:15" s="82" customFormat="1" x14ac:dyDescent="0.2">
      <c r="A42" s="85"/>
      <c r="B42" s="85"/>
      <c r="C42" s="85"/>
      <c r="D42" s="85"/>
      <c r="E42" s="85"/>
      <c r="F42" s="85"/>
      <c r="G42" s="85"/>
      <c r="H42" s="85"/>
      <c r="I42" s="85"/>
      <c r="J42" s="85"/>
      <c r="K42" s="85"/>
      <c r="L42" s="85"/>
      <c r="M42" s="85"/>
      <c r="N42" s="89"/>
      <c r="O42" s="89"/>
    </row>
    <row r="43" spans="1:15" s="82" customFormat="1" x14ac:dyDescent="0.2">
      <c r="A43" s="85"/>
      <c r="B43" s="85"/>
      <c r="C43" s="85"/>
      <c r="D43" s="85"/>
      <c r="E43" s="85"/>
      <c r="F43" s="85"/>
      <c r="G43" s="85"/>
      <c r="H43" s="85"/>
      <c r="I43" s="85"/>
      <c r="J43" s="85"/>
      <c r="K43" s="85"/>
      <c r="L43" s="85"/>
      <c r="M43" s="85"/>
      <c r="N43" s="89"/>
      <c r="O43" s="89"/>
    </row>
    <row r="44" spans="1:15" s="82" customFormat="1" x14ac:dyDescent="0.2">
      <c r="A44" s="85"/>
      <c r="B44" s="85"/>
      <c r="C44" s="85"/>
      <c r="D44" s="85"/>
      <c r="E44" s="85"/>
      <c r="F44" s="85"/>
      <c r="G44" s="85"/>
      <c r="H44" s="85"/>
      <c r="I44" s="85"/>
      <c r="J44" s="85"/>
      <c r="K44" s="85"/>
      <c r="L44" s="85"/>
      <c r="M44" s="85"/>
      <c r="N44" s="89"/>
      <c r="O44" s="89"/>
    </row>
    <row r="45" spans="1:15" s="82" customFormat="1" x14ac:dyDescent="0.2">
      <c r="A45" s="85"/>
      <c r="B45" s="85"/>
      <c r="C45" s="85"/>
      <c r="D45" s="85"/>
      <c r="E45" s="85"/>
      <c r="F45" s="85"/>
      <c r="G45" s="85"/>
      <c r="H45" s="85"/>
      <c r="I45" s="85"/>
      <c r="J45" s="85"/>
      <c r="K45" s="85"/>
      <c r="L45" s="85"/>
      <c r="M45" s="85"/>
      <c r="N45" s="89"/>
      <c r="O45" s="89"/>
    </row>
    <row r="46" spans="1:15" s="82" customFormat="1" x14ac:dyDescent="0.2">
      <c r="A46" s="85"/>
      <c r="B46" s="85"/>
      <c r="C46" s="85"/>
      <c r="D46" s="85"/>
      <c r="E46" s="85"/>
      <c r="F46" s="85"/>
      <c r="G46" s="85"/>
      <c r="H46" s="85"/>
      <c r="I46" s="85"/>
      <c r="J46" s="85"/>
      <c r="K46" s="85"/>
      <c r="L46" s="85"/>
      <c r="M46" s="85"/>
      <c r="N46" s="89"/>
      <c r="O46" s="89"/>
    </row>
    <row r="47" spans="1:15" s="82" customFormat="1" x14ac:dyDescent="0.2">
      <c r="A47" s="85"/>
      <c r="B47" s="85"/>
      <c r="C47" s="85"/>
      <c r="D47" s="85"/>
      <c r="E47" s="85"/>
      <c r="F47" s="85"/>
      <c r="G47" s="85"/>
      <c r="H47" s="85"/>
      <c r="I47" s="85"/>
      <c r="J47" s="85"/>
      <c r="K47" s="85"/>
      <c r="L47" s="85"/>
      <c r="M47" s="85"/>
      <c r="N47" s="89"/>
      <c r="O47" s="89"/>
    </row>
    <row r="48" spans="1:15"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69" customFormat="1" x14ac:dyDescent="0.2">
      <c r="A74" s="76"/>
      <c r="B74" s="76"/>
      <c r="C74" s="76"/>
      <c r="D74" s="76"/>
      <c r="E74" s="76"/>
      <c r="F74" s="76"/>
      <c r="G74" s="76"/>
      <c r="H74" s="76"/>
      <c r="I74" s="76"/>
      <c r="J74" s="76"/>
      <c r="K74" s="76"/>
      <c r="L74" s="76"/>
      <c r="M74" s="76"/>
      <c r="N74" s="90"/>
      <c r="O74" s="90"/>
    </row>
    <row r="75" spans="1:15" s="69" customFormat="1" x14ac:dyDescent="0.2">
      <c r="A75" s="76"/>
      <c r="B75" s="76"/>
      <c r="C75" s="76"/>
      <c r="D75" s="76"/>
      <c r="E75" s="76"/>
      <c r="F75" s="76"/>
      <c r="G75" s="76"/>
      <c r="H75" s="76"/>
      <c r="I75" s="76"/>
      <c r="J75" s="76"/>
      <c r="K75" s="76"/>
      <c r="L75" s="76"/>
      <c r="M75" s="76"/>
      <c r="N75" s="80"/>
      <c r="O75" s="80"/>
    </row>
    <row r="76" spans="1:15" s="69" customFormat="1" x14ac:dyDescent="0.2">
      <c r="A76" s="76"/>
      <c r="B76" s="76"/>
      <c r="C76" s="76"/>
      <c r="D76" s="76"/>
      <c r="E76" s="76"/>
      <c r="F76" s="76"/>
      <c r="G76" s="76"/>
      <c r="H76" s="76"/>
      <c r="I76" s="76"/>
      <c r="J76" s="76"/>
      <c r="K76" s="76"/>
      <c r="L76" s="76"/>
      <c r="M76" s="76"/>
      <c r="N76" s="80"/>
      <c r="O76" s="80"/>
    </row>
    <row r="77" spans="1:15" s="69" customFormat="1" x14ac:dyDescent="0.2">
      <c r="A77" s="76"/>
      <c r="B77" s="76"/>
      <c r="C77" s="76"/>
      <c r="D77" s="76"/>
      <c r="E77" s="76"/>
      <c r="F77" s="76"/>
      <c r="G77" s="76"/>
      <c r="H77" s="76"/>
      <c r="I77" s="76"/>
      <c r="J77" s="76"/>
      <c r="K77" s="76"/>
      <c r="L77" s="76"/>
      <c r="M77" s="76"/>
      <c r="N77" s="80"/>
      <c r="O77" s="8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91"/>
      <c r="O101" s="91"/>
    </row>
    <row r="102" spans="1:15" s="69" customFormat="1" x14ac:dyDescent="0.2">
      <c r="A102" s="76"/>
      <c r="B102" s="76"/>
      <c r="C102" s="76"/>
      <c r="D102" s="76"/>
      <c r="E102" s="76"/>
      <c r="F102" s="76"/>
      <c r="G102" s="76"/>
      <c r="H102" s="76"/>
      <c r="I102" s="76"/>
      <c r="J102" s="76"/>
      <c r="K102" s="76"/>
      <c r="L102" s="76"/>
      <c r="M102" s="76"/>
      <c r="N102" s="91"/>
      <c r="O102" s="91"/>
    </row>
    <row r="103" spans="1:15" s="69" customFormat="1" x14ac:dyDescent="0.2">
      <c r="A103" s="76"/>
      <c r="B103" s="76"/>
      <c r="C103" s="76"/>
      <c r="D103" s="76"/>
      <c r="E103" s="76"/>
      <c r="F103" s="76"/>
      <c r="G103" s="76"/>
      <c r="H103" s="76"/>
      <c r="I103" s="76"/>
      <c r="J103" s="76"/>
      <c r="K103" s="76"/>
      <c r="L103" s="76"/>
      <c r="M103" s="76"/>
      <c r="N103" s="91"/>
      <c r="O103" s="91"/>
    </row>
    <row r="104" spans="1:15" s="69" customFormat="1" x14ac:dyDescent="0.2">
      <c r="A104" s="76"/>
      <c r="B104" s="76"/>
      <c r="C104" s="76"/>
      <c r="D104" s="76"/>
      <c r="E104" s="76"/>
      <c r="F104" s="76"/>
      <c r="G104" s="76"/>
      <c r="H104" s="76"/>
      <c r="I104" s="76"/>
      <c r="J104" s="76"/>
      <c r="K104" s="76"/>
      <c r="L104" s="76"/>
      <c r="M104" s="76"/>
      <c r="N104" s="91"/>
      <c r="O104" s="91"/>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sheetData>
  <mergeCells count="2">
    <mergeCell ref="P2:R2"/>
    <mergeCell ref="B1:I1"/>
  </mergeCells>
  <dataValidations count="4">
    <dataValidation type="list" allowBlank="1" showInputMessage="1" showErrorMessage="1" sqref="L24:M65526 N101:N65526 C14:C65526 F14:F65526 D15:E65526">
      <formula1>"Simple,Average,Complex"</formula1>
    </dataValidation>
    <dataValidation type="list" allowBlank="1" showInputMessage="1" showErrorMessage="1" sqref="B20:B65526 B14:B15">
      <formula1>"High,Medium,Low"</formula1>
    </dataValidation>
    <dataValidation type="list" allowBlank="1" showInputMessage="1" showErrorMessage="1" sqref="O101:O65526">
      <formula1>"Functional, External Interface, User Interface,System Interface, Non functional"</formula1>
    </dataValidation>
    <dataValidation type="list" allowBlank="1" showInputMessage="1" showErrorMessage="1" sqref="O4:O1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5"/>
  <sheetViews>
    <sheetView workbookViewId="0">
      <selection activeCell="G4" sqref="G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2" t="s">
        <v>143</v>
      </c>
      <c r="C1" s="153"/>
      <c r="D1" s="153"/>
      <c r="E1" s="153"/>
      <c r="F1" s="153"/>
      <c r="G1" s="153"/>
      <c r="H1" s="153"/>
      <c r="N1" s="56"/>
      <c r="O1" s="56"/>
    </row>
    <row r="2" spans="1:15" ht="16.5" thickTop="1" x14ac:dyDescent="0.25">
      <c r="A2" s="167" t="s">
        <v>95</v>
      </c>
      <c r="B2" s="168"/>
      <c r="C2" s="168"/>
      <c r="D2" s="168"/>
      <c r="E2" s="168"/>
      <c r="F2" s="169"/>
      <c r="G2" s="169"/>
    </row>
    <row r="3" spans="1:15" ht="38.25" x14ac:dyDescent="0.2">
      <c r="A3" s="93" t="s">
        <v>3</v>
      </c>
      <c r="B3" s="94"/>
      <c r="C3" s="68" t="s">
        <v>91</v>
      </c>
      <c r="D3" s="68" t="s">
        <v>96</v>
      </c>
      <c r="E3" s="68" t="s">
        <v>97</v>
      </c>
      <c r="F3" s="68" t="s">
        <v>98</v>
      </c>
      <c r="G3" s="68" t="s">
        <v>88</v>
      </c>
    </row>
    <row r="4" spans="1:15" x14ac:dyDescent="0.2">
      <c r="A4" s="95" t="str">
        <f>IF(B4 = "", "Not Assigned", "Release " &amp; B4)</f>
        <v>Release 1</v>
      </c>
      <c r="B4" s="95">
        <v>1</v>
      </c>
      <c r="C4" s="95">
        <v>7</v>
      </c>
      <c r="D4" s="95">
        <v>0</v>
      </c>
      <c r="E4" s="95">
        <v>7</v>
      </c>
      <c r="F4" s="95">
        <v>0</v>
      </c>
      <c r="G4" s="95">
        <f>SUMIF('Product - Release Tracking'!A$4:A$13,'Report Data'!B4,'Product - Release Tracking'!R$4:R$13)</f>
        <v>0</v>
      </c>
    </row>
    <row r="5" spans="1:15" x14ac:dyDescent="0.2">
      <c r="A5" s="95" t="str">
        <f>IF(B5 = "", "Not Assigned", "Release " &amp; B5)</f>
        <v>Not Assigned</v>
      </c>
      <c r="B5" s="95" t="str">
        <f>""</f>
        <v/>
      </c>
      <c r="C5" s="95">
        <f>SUMIF('Product - Release Tracking'!A$4:A$13,'Report Data'!B5,'Product - Release Tracking'!N$4:N$13)</f>
        <v>0</v>
      </c>
      <c r="D5" s="95" t="e">
        <f>#REF!-E5-G5</f>
        <v>#REF!</v>
      </c>
      <c r="E5" s="95">
        <f>SUMIF('Product - Release Tracking'!A$4:A$13,'Report Data'!B5,'Product - Release Tracking'!P$4:P$13)</f>
        <v>0</v>
      </c>
      <c r="F5" s="95">
        <f>SUMIF('Product - Release Tracking'!A$4:A$13,'Report Data'!B5,'Product - Release Tracking'!Q$4:Q$13)</f>
        <v>0</v>
      </c>
      <c r="G5" s="95">
        <f>SUMIF('Product - Release Tracking'!A$4:A$13,'Report Data'!B5,'Product - Release Tracking'!R$4:R$13)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17" sqref="F17"/>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70" t="s">
        <v>144</v>
      </c>
      <c r="C1" s="171"/>
      <c r="D1" s="171"/>
      <c r="E1" s="171"/>
      <c r="F1" s="172"/>
    </row>
    <row r="2" spans="1:10" ht="13.5" thickTop="1" x14ac:dyDescent="0.2"/>
    <row r="4" spans="1:10" ht="15" x14ac:dyDescent="0.2">
      <c r="B4" s="98"/>
      <c r="C4" s="173" t="s">
        <v>102</v>
      </c>
      <c r="D4" s="173"/>
      <c r="E4" s="173"/>
      <c r="F4" s="173"/>
      <c r="G4" s="174"/>
      <c r="H4" s="174"/>
      <c r="I4" s="174"/>
      <c r="J4" s="174"/>
    </row>
    <row r="5" spans="1:10" ht="38.25" x14ac:dyDescent="0.2">
      <c r="B5" s="37" t="s">
        <v>103</v>
      </c>
      <c r="C5" s="37" t="s">
        <v>104</v>
      </c>
      <c r="D5" s="37" t="s">
        <v>105</v>
      </c>
      <c r="E5" s="37" t="s">
        <v>106</v>
      </c>
      <c r="F5" s="37" t="s">
        <v>107</v>
      </c>
      <c r="G5" s="37" t="s">
        <v>108</v>
      </c>
      <c r="H5" s="37" t="s">
        <v>109</v>
      </c>
      <c r="I5" s="37" t="s">
        <v>110</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E16" sqref="E16"/>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5" t="s">
        <v>6</v>
      </c>
      <c r="B1" s="175"/>
      <c r="C1" s="175"/>
      <c r="D1" s="175"/>
      <c r="E1" s="175"/>
      <c r="F1" s="176"/>
    </row>
    <row r="2" spans="1:6" s="33" customFormat="1" ht="24" thickTop="1" x14ac:dyDescent="0.2">
      <c r="A2" s="31"/>
      <c r="B2" s="32"/>
      <c r="C2" s="32"/>
      <c r="D2" s="46"/>
      <c r="E2" s="32"/>
    </row>
    <row r="3" spans="1:6" x14ac:dyDescent="0.2">
      <c r="A3" s="177" t="s">
        <v>7</v>
      </c>
      <c r="B3" s="177"/>
      <c r="C3" s="177"/>
      <c r="D3" s="177"/>
      <c r="E3" s="177"/>
    </row>
    <row r="4" spans="1:6" x14ac:dyDescent="0.2">
      <c r="A4" s="34"/>
    </row>
    <row r="5" spans="1:6" x14ac:dyDescent="0.2">
      <c r="A5" s="37" t="s">
        <v>1</v>
      </c>
      <c r="B5" s="180" t="s">
        <v>18</v>
      </c>
      <c r="C5" s="181"/>
      <c r="D5" s="181"/>
      <c r="E5" s="182"/>
    </row>
    <row r="6" spans="1:6" x14ac:dyDescent="0.2">
      <c r="A6" s="35" t="s">
        <v>8</v>
      </c>
      <c r="B6" s="183" t="s">
        <v>21</v>
      </c>
      <c r="C6" s="184"/>
      <c r="D6" s="184"/>
      <c r="E6" s="185"/>
    </row>
    <row r="7" spans="1:6" x14ac:dyDescent="0.2">
      <c r="A7" s="178" t="s">
        <v>16</v>
      </c>
      <c r="B7" s="45" t="s">
        <v>11</v>
      </c>
      <c r="C7" s="45" t="s">
        <v>12</v>
      </c>
      <c r="D7" s="47" t="s">
        <v>13</v>
      </c>
      <c r="E7" s="45" t="s">
        <v>14</v>
      </c>
    </row>
    <row r="8" spans="1:6" x14ac:dyDescent="0.2">
      <c r="A8" s="178"/>
      <c r="B8" s="36"/>
      <c r="C8" s="36"/>
      <c r="D8" s="48"/>
      <c r="E8" s="36"/>
    </row>
    <row r="9" spans="1:6" x14ac:dyDescent="0.2">
      <c r="A9" s="178"/>
      <c r="B9" s="36"/>
      <c r="C9" s="36"/>
      <c r="D9" s="48"/>
      <c r="E9" s="36"/>
    </row>
    <row r="10" spans="1:6" x14ac:dyDescent="0.2">
      <c r="A10" s="178"/>
      <c r="B10" s="36"/>
      <c r="C10" s="36"/>
      <c r="D10" s="48"/>
      <c r="E10" s="36"/>
    </row>
    <row r="11" spans="1:6" x14ac:dyDescent="0.2">
      <c r="A11" s="179"/>
      <c r="B11" s="36"/>
      <c r="C11" s="36"/>
      <c r="D11" s="48"/>
      <c r="E11" s="36"/>
    </row>
    <row r="12" spans="1:6" x14ac:dyDescent="0.2">
      <c r="A12" s="178" t="s">
        <v>15</v>
      </c>
      <c r="B12" s="45" t="s">
        <v>11</v>
      </c>
      <c r="C12" s="45" t="s">
        <v>12</v>
      </c>
      <c r="D12" s="47" t="s">
        <v>13</v>
      </c>
      <c r="E12" s="45" t="s">
        <v>14</v>
      </c>
    </row>
    <row r="13" spans="1:6" x14ac:dyDescent="0.2">
      <c r="A13" s="178"/>
      <c r="B13" s="36"/>
      <c r="C13" s="36"/>
      <c r="D13" s="48"/>
      <c r="E13" s="36"/>
    </row>
    <row r="14" spans="1:6" x14ac:dyDescent="0.2">
      <c r="A14" s="178"/>
      <c r="B14" s="36"/>
      <c r="C14" s="36"/>
      <c r="D14" s="48"/>
      <c r="E14" s="36"/>
    </row>
    <row r="15" spans="1:6" x14ac:dyDescent="0.2">
      <c r="A15" s="178"/>
      <c r="B15" s="36"/>
      <c r="C15" s="36"/>
      <c r="D15" s="48"/>
      <c r="E15" s="36"/>
    </row>
    <row r="16" spans="1:6" x14ac:dyDescent="0.2">
      <c r="A16" s="179"/>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3451E978-48B9-4D1F-809F-A4118E64D27B}">
  <ds:schemaRefs>
    <ds:schemaRef ds:uri="http://purl.org/dc/dcmityp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51c5514-b77c-4532-82d5-a05f2f7d58e2"/>
    <ds:schemaRef ds:uri="http://schemas.microsoft.com/office/2006/metadata/properties"/>
    <ds:schemaRef ds:uri="eac52b12-2228-488c-9d59-8a93d308b64e"/>
    <ds:schemaRef ds:uri="http://www.w3.org/XML/1998/namespace"/>
    <ds:schemaRef ds:uri="http://purl.org/dc/elements/1.1/"/>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F7464A78-F4D3-46E5-8BE9-35BF4A1F14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2019-12-04T06:31:03Z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2369800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3d5befa0-bc1b-4c59-94a5-8672eed4ebde</vt:lpwstr>
  </property>
</Properties>
</file>