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DELL\Desktop\PROJECT FOR LINKS\"/>
    </mc:Choice>
  </mc:AlternateContent>
  <xr:revisionPtr revIDLastSave="0" documentId="13_ncr:1_{625F8938-DA07-4014-9D90-EEA1E1EA2DDA}" xr6:coauthVersionLast="47" xr6:coauthVersionMax="47" xr10:uidLastSave="{00000000-0000-0000-0000-000000000000}"/>
  <bookViews>
    <workbookView xWindow="-120" yWindow="-120" windowWidth="20730" windowHeight="11160" firstSheet="3" activeTab="8" xr2:uid="{00000000-000D-0000-FFFF-FFFF00000000}"/>
  </bookViews>
  <sheets>
    <sheet name="loan amount by region " sheetId="4" r:id="rId1"/>
    <sheet name="repayment status summery" sheetId="7" r:id="rId2"/>
    <sheet name="loan by customer id " sheetId="15" r:id="rId3"/>
    <sheet name="data set " sheetId="1" r:id="rId4"/>
    <sheet name="Goal" sheetId="11" r:id="rId5"/>
    <sheet name="Sheet2" sheetId="2" r:id="rId6"/>
    <sheet name="Sheet1" sheetId="12" r:id="rId7"/>
    <sheet name="region wise loan " sheetId="9" r:id="rId8"/>
    <sheet name="dashboard" sheetId="10" r:id="rId9"/>
  </sheets>
  <definedNames>
    <definedName name="_xlnm._FilterDatabase" localSheetId="7" hidden="1">'region wise loan '!$A$1:$B$12</definedName>
    <definedName name="_xlcn.WorksheetConnection_Loan_Disbursement_Dataset.xlsxTable1" hidden="1">Table1[]</definedName>
    <definedName name="_xlcn.WorksheetConnection_Loan_Disbursement_Datasetversion1.xlsbTable13" hidden="1">Table13[]</definedName>
    <definedName name="Slicer_Customer_ID">#N/A</definedName>
    <definedName name="Slicer_Customer_ID1">#N/A</definedName>
    <definedName name="Slicer_Loan_Amount">#N/A</definedName>
    <definedName name="Slicer_Name">#N/A</definedName>
    <definedName name="Slicer_Region">#N/A</definedName>
    <definedName name="Slicer_Region1">#N/A</definedName>
    <definedName name="Slicer_Repayment_Status1">#N/A</definedName>
  </definedNames>
  <calcPr calcId="181029"/>
  <pivotCaches>
    <pivotCache cacheId="0" r:id="rId10"/>
    <pivotCache cacheId="1" r:id="rId11"/>
    <pivotCache cacheId="93" r:id="rId12"/>
  </pivotCaches>
  <extLst>
    <ext xmlns:x14="http://schemas.microsoft.com/office/spreadsheetml/2009/9/main" uri="{876F7934-8845-4945-9796-88D515C7AA90}">
      <x14:pivotCaches>
        <pivotCache cacheId="65"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Loan_Disbursement_Dataset.xlsx!Table1"/>
          <x15:modelTable id="Table13" name="Table13" connection="WorksheetConnection_Loan_Disbursement_Dataset (version 1).xlsb!Table13"/>
        </x15:modelTables>
      </x15:dataModel>
    </ext>
  </extLst>
</workbook>
</file>

<file path=xl/calcChain.xml><?xml version="1.0" encoding="utf-8"?>
<calcChain xmlns="http://schemas.openxmlformats.org/spreadsheetml/2006/main">
  <c r="B14" i="2" l="1"/>
  <c r="I12" i="2"/>
  <c r="I11" i="2"/>
  <c r="I10" i="2"/>
  <c r="I9" i="2"/>
  <c r="I8" i="2"/>
  <c r="I7" i="2"/>
  <c r="I6" i="2"/>
  <c r="I5" i="2"/>
  <c r="I4" i="2"/>
  <c r="I3" i="2"/>
  <c r="I2" i="2"/>
  <c r="F14" i="11"/>
  <c r="E14" i="11"/>
  <c r="F13" i="11"/>
  <c r="E13" i="11"/>
  <c r="F12" i="11"/>
  <c r="E12" i="11"/>
  <c r="F11" i="11"/>
  <c r="E11" i="11"/>
  <c r="F10" i="11"/>
  <c r="E10" i="11"/>
  <c r="F9" i="11"/>
  <c r="E9" i="11"/>
  <c r="F8" i="11"/>
  <c r="E8" i="11"/>
  <c r="F7" i="11"/>
  <c r="E7" i="11"/>
  <c r="F6" i="11"/>
  <c r="E6" i="11"/>
  <c r="F5" i="11"/>
  <c r="E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6EAAE7-2D02-43A5-AA7E-DCFD18C9FD7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883EAAB-2873-4710-B0C4-9D397F98B287}" name="WorksheetConnection_Loan_Disbursement_Dataset (version 1).xlsb!Table13" type="102" refreshedVersion="8" minRefreshableVersion="5">
    <extLst>
      <ext xmlns:x15="http://schemas.microsoft.com/office/spreadsheetml/2010/11/main" uri="{DE250136-89BD-433C-8126-D09CA5730AF9}">
        <x15:connection id="Table13">
          <x15:rangePr sourceName="_xlcn.WorksheetConnection_Loan_Disbursement_Datasetversion1.xlsbTable13"/>
        </x15:connection>
      </ext>
    </extLst>
  </connection>
  <connection id="3" xr16:uid="{87DE244D-E7BF-417F-9FF6-A14BD28932E8}" name="WorksheetConnection_Loan_Disbursement_Dataset.xlsx!Table1" type="102" refreshedVersion="8" minRefreshableVersion="5">
    <extLst>
      <ext xmlns:x15="http://schemas.microsoft.com/office/spreadsheetml/2010/11/main" uri="{DE250136-89BD-433C-8126-D09CA5730AF9}">
        <x15:connection id="Table1" autoDelete="1">
          <x15:rangePr sourceName="_xlcn.WorksheetConnection_Loan_Disbursement_Dataset.xlsxTable1"/>
        </x15:connection>
      </ext>
    </extLst>
  </connection>
</connections>
</file>

<file path=xl/sharedStrings.xml><?xml version="1.0" encoding="utf-8"?>
<sst xmlns="http://schemas.openxmlformats.org/spreadsheetml/2006/main" count="168" uniqueCount="45">
  <si>
    <t>Customer_ID</t>
  </si>
  <si>
    <t>Name</t>
  </si>
  <si>
    <t>Region</t>
  </si>
  <si>
    <t>Loan_Amount</t>
  </si>
  <si>
    <t>Disbursement_Date</t>
  </si>
  <si>
    <t>Repayment_Status</t>
  </si>
  <si>
    <t>Monthly_Installment</t>
  </si>
  <si>
    <t>Loan_Tenure_Months</t>
  </si>
  <si>
    <t>Amit</t>
  </si>
  <si>
    <t>Neha</t>
  </si>
  <si>
    <t>Raj</t>
  </si>
  <si>
    <t>Sana</t>
  </si>
  <si>
    <t>Vikram</t>
  </si>
  <si>
    <t>Priya</t>
  </si>
  <si>
    <t>Aarav</t>
  </si>
  <si>
    <t>Mumbai</t>
  </si>
  <si>
    <t>Pune</t>
  </si>
  <si>
    <t>Nashik</t>
  </si>
  <si>
    <t>2024-01-15</t>
  </si>
  <si>
    <t>2024-01-18</t>
  </si>
  <si>
    <t>2024-02-01</t>
  </si>
  <si>
    <t>2024-02-12</t>
  </si>
  <si>
    <t>2024-03-10</t>
  </si>
  <si>
    <t>2024-03-15</t>
  </si>
  <si>
    <t>2024-03-25</t>
  </si>
  <si>
    <t>Paid</t>
  </si>
  <si>
    <t>Delayed</t>
  </si>
  <si>
    <t>Default</t>
  </si>
  <si>
    <t xml:space="preserve">suraj </t>
  </si>
  <si>
    <t>krishana</t>
  </si>
  <si>
    <t>kiran</t>
  </si>
  <si>
    <t>kajal</t>
  </si>
  <si>
    <t>pune</t>
  </si>
  <si>
    <t>Row Labels</t>
  </si>
  <si>
    <t>Sum of Loan_Amount</t>
  </si>
  <si>
    <t>Grand Total</t>
  </si>
  <si>
    <t>Sum of Customer_ID</t>
  </si>
  <si>
    <t>Total_repayment</t>
  </si>
  <si>
    <t xml:space="preserve">status flag </t>
  </si>
  <si>
    <t>Enter customer id  or name , and get their Monthly installment (EMI)</t>
  </si>
  <si>
    <t xml:space="preserve">customer_id </t>
  </si>
  <si>
    <t>EMI</t>
  </si>
  <si>
    <t>TENURE</t>
  </si>
  <si>
    <t>(All)</t>
  </si>
  <si>
    <t>Loan disbursement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</si>
</sst>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4"/>
      <color theme="1"/>
      <name val="Calibri"/>
      <family val="2"/>
      <scheme val="minor"/>
    </font>
    <font>
      <sz val="20"/>
      <color theme="1"/>
      <name val="Calibri"/>
      <family val="2"/>
      <scheme val="minor"/>
    </font>
  </fonts>
  <fills count="8">
    <fill>
      <patternFill patternType="none"/>
    </fill>
    <fill>
      <patternFill patternType="gray125"/>
    </fill>
    <fill>
      <patternFill patternType="solid">
        <fgColor theme="6"/>
        <bgColor theme="6"/>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auto="1"/>
      </right>
      <top/>
      <bottom style="thin">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41">
    <xf numFmtId="0" fontId="0" fillId="0" borderId="0" xfId="0"/>
    <xf numFmtId="0" fontId="1" fillId="0" borderId="2" xfId="0" applyFont="1" applyBorder="1" applyAlignment="1">
      <alignment horizontal="center" vertical="top"/>
    </xf>
    <xf numFmtId="0" fontId="0" fillId="3" borderId="3" xfId="0" applyFill="1" applyBorder="1"/>
    <xf numFmtId="0" fontId="0" fillId="4" borderId="3" xfId="0" applyFill="1" applyBorder="1"/>
    <xf numFmtId="0" fontId="0" fillId="3" borderId="4" xfId="0" applyFill="1" applyBorder="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vertical="center" indent="1"/>
    </xf>
    <xf numFmtId="0" fontId="0" fillId="0" borderId="0" xfId="0" applyAlignment="1">
      <alignment horizontal="left" vertical="center" indent="2"/>
    </xf>
    <xf numFmtId="0" fontId="0" fillId="0" borderId="0" xfId="0" pivotButton="1"/>
    <xf numFmtId="0" fontId="1" fillId="0" borderId="5" xfId="0" applyFont="1" applyBorder="1" applyAlignment="1">
      <alignment horizontal="center" vertical="top"/>
    </xf>
    <xf numFmtId="0" fontId="1" fillId="0" borderId="6" xfId="0" applyFont="1" applyBorder="1" applyAlignment="1">
      <alignment horizontal="center" vertical="top"/>
    </xf>
    <xf numFmtId="0" fontId="0" fillId="5" borderId="7" xfId="0" applyFill="1" applyBorder="1"/>
    <xf numFmtId="0" fontId="0" fillId="5" borderId="1" xfId="0" applyFill="1" applyBorder="1"/>
    <xf numFmtId="14" fontId="0" fillId="5" borderId="1" xfId="0" applyNumberFormat="1" applyFill="1" applyBorder="1" applyAlignment="1">
      <alignment horizontal="left"/>
    </xf>
    <xf numFmtId="0" fontId="0" fillId="5" borderId="8" xfId="0" applyFill="1" applyBorder="1"/>
    <xf numFmtId="0" fontId="0" fillId="5" borderId="9" xfId="0" applyFill="1" applyBorder="1"/>
    <xf numFmtId="0" fontId="0" fillId="5" borderId="10" xfId="0" applyFill="1" applyBorder="1"/>
    <xf numFmtId="14" fontId="0" fillId="5" borderId="10" xfId="0" applyNumberFormat="1" applyFill="1" applyBorder="1" applyAlignment="1">
      <alignment horizontal="left"/>
    </xf>
    <xf numFmtId="0" fontId="0" fillId="5" borderId="11" xfId="0" applyFill="1" applyBorder="1"/>
    <xf numFmtId="0" fontId="0" fillId="5" borderId="2" xfId="0" applyFill="1" applyBorder="1"/>
    <xf numFmtId="0" fontId="2" fillId="2" borderId="1" xfId="0" applyFont="1" applyFill="1" applyBorder="1" applyAlignment="1">
      <alignment horizontal="center" vertical="top"/>
    </xf>
    <xf numFmtId="0" fontId="0" fillId="6" borderId="0" xfId="0" applyFill="1"/>
    <xf numFmtId="0" fontId="1" fillId="0" borderId="0" xfId="0" applyFont="1"/>
    <xf numFmtId="0" fontId="0" fillId="5" borderId="12" xfId="0" applyFill="1" applyBorder="1"/>
    <xf numFmtId="0" fontId="0" fillId="5" borderId="13" xfId="0" applyFill="1" applyBorder="1"/>
    <xf numFmtId="0" fontId="0" fillId="5" borderId="14" xfId="0" applyFill="1" applyBorder="1"/>
    <xf numFmtId="0" fontId="0" fillId="5" borderId="15" xfId="0" applyFill="1" applyBorder="1"/>
    <xf numFmtId="0" fontId="0" fillId="0" borderId="1" xfId="0" applyBorder="1"/>
    <xf numFmtId="0" fontId="0" fillId="0" borderId="16" xfId="0" applyBorder="1"/>
    <xf numFmtId="0" fontId="0" fillId="0" borderId="15" xfId="0" applyBorder="1"/>
    <xf numFmtId="0" fontId="0" fillId="0" borderId="17" xfId="0" applyBorder="1"/>
    <xf numFmtId="0" fontId="0" fillId="0" borderId="2" xfId="0" applyBorder="1"/>
    <xf numFmtId="0" fontId="0" fillId="0" borderId="18" xfId="0" applyBorder="1"/>
    <xf numFmtId="0" fontId="0" fillId="7" borderId="19" xfId="0" applyFill="1" applyBorder="1"/>
    <xf numFmtId="0" fontId="0" fillId="7" borderId="20" xfId="0" applyFill="1" applyBorder="1"/>
    <xf numFmtId="0" fontId="0" fillId="7" borderId="21" xfId="0" applyFill="1" applyBorder="1"/>
    <xf numFmtId="0" fontId="4" fillId="0" borderId="0" xfId="0" applyFont="1"/>
    <xf numFmtId="0" fontId="0" fillId="0" borderId="0" xfId="0" applyNumberFormat="1"/>
    <xf numFmtId="0" fontId="0" fillId="6" borderId="0" xfId="0" applyFill="1" applyAlignment="1"/>
    <xf numFmtId="0" fontId="5" fillId="6" borderId="0" xfId="0" applyFont="1" applyFill="1" applyAlignment="1"/>
  </cellXfs>
  <cellStyles count="1">
    <cellStyle name="Normal" xfId="0" builtinId="0"/>
  </cellStyles>
  <dxfs count="24">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indexed="64"/>
          <bgColor theme="0"/>
        </patternFill>
      </fill>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9" formatCode="dd/mm/yyyy"/>
      <alignment horizontal="left"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[Loan_Disbursement_Dataset (Excel).xlsx]loan amount by region !PivotTable4</c:name>
    <c:fmtId val="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c:spPr>
      </c:pivotFmt>
      <c:pivotFmt>
        <c:idx val="5"/>
        <c:spPr>
          <a:solidFill>
            <a:schemeClr val="accent6">
              <a:alpha val="85000"/>
            </a:schemeClr>
          </a:solidFill>
          <a:ln w="9525" cap="flat" cmpd="sng" algn="ctr">
            <a:solidFill>
              <a:schemeClr val="accent6">
                <a:lumMod val="75000"/>
              </a:schemeClr>
            </a:solidFill>
            <a:round/>
          </a:ln>
          <a:effectLst/>
        </c:spPr>
      </c:pivotFmt>
      <c:pivotFmt>
        <c:idx val="6"/>
        <c:spPr>
          <a:solidFill>
            <a:schemeClr val="accent6">
              <a:alpha val="85000"/>
            </a:schemeClr>
          </a:solidFill>
          <a:ln w="9525" cap="flat" cmpd="sng" algn="ctr">
            <a:solidFill>
              <a:schemeClr val="accent6">
                <a:lumMod val="75000"/>
              </a:schemeClr>
            </a:solidFill>
            <a:round/>
          </a:ln>
          <a:effectLst/>
        </c:spPr>
      </c:pivotFmt>
      <c:pivotFmt>
        <c:idx val="7"/>
        <c:spPr>
          <a:solidFill>
            <a:schemeClr val="accent6">
              <a:alpha val="85000"/>
            </a:schemeClr>
          </a:solidFill>
          <a:ln w="9525" cap="flat" cmpd="sng" algn="ctr">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accent6">
                <a:lumMod val="75000"/>
              </a:schemeClr>
            </a:solidFill>
            <a:round/>
          </a:ln>
          <a:effectLst/>
        </c:spPr>
      </c:pivotFmt>
      <c:pivotFmt>
        <c:idx val="9"/>
        <c:spPr>
          <a:solidFill>
            <a:schemeClr val="accent6">
              <a:alpha val="85000"/>
            </a:schemeClr>
          </a:solidFill>
          <a:ln w="9525" cap="flat" cmpd="sng" algn="ctr">
            <a:solidFill>
              <a:schemeClr val="accent6">
                <a:lumMod val="75000"/>
              </a:schemeClr>
            </a:solidFill>
            <a:round/>
          </a:ln>
          <a:effectLst/>
        </c:spPr>
      </c:pivotFmt>
      <c:pivotFmt>
        <c:idx val="10"/>
        <c:spPr>
          <a:solidFill>
            <a:schemeClr val="accent6">
              <a:alpha val="85000"/>
            </a:schemeClr>
          </a:solidFill>
          <a:ln w="9525" cap="flat" cmpd="sng" algn="ctr">
            <a:solidFill>
              <a:schemeClr val="accent6">
                <a:lumMod val="75000"/>
              </a:schemeClr>
            </a:solidFill>
            <a:round/>
          </a:ln>
          <a:effectLst/>
        </c:spPr>
      </c:pivotFmt>
      <c:pivotFmt>
        <c:idx val="11"/>
        <c:spPr>
          <a:solidFill>
            <a:schemeClr val="accent6">
              <a:alpha val="85000"/>
            </a:schemeClr>
          </a:solidFill>
          <a:ln w="9525" cap="flat" cmpd="sng" algn="ctr">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6">
              <a:alpha val="85000"/>
            </a:schemeClr>
          </a:solidFill>
          <a:ln w="9525" cap="flat" cmpd="sng" algn="ctr">
            <a:solidFill>
              <a:schemeClr val="accent6">
                <a:lumMod val="75000"/>
              </a:schemeClr>
            </a:solidFill>
            <a:round/>
          </a:ln>
          <a:effectLst/>
        </c:spPr>
      </c:pivotFmt>
      <c:pivotFmt>
        <c:idx val="13"/>
        <c:spPr>
          <a:solidFill>
            <a:schemeClr val="accent6">
              <a:alpha val="85000"/>
            </a:schemeClr>
          </a:solidFill>
          <a:ln w="9525" cap="flat" cmpd="sng" algn="ctr">
            <a:solidFill>
              <a:schemeClr val="accent6">
                <a:lumMod val="75000"/>
              </a:schemeClr>
            </a:solidFill>
            <a:round/>
          </a:ln>
          <a:effectLst/>
        </c:spPr>
      </c:pivotFmt>
      <c:pivotFmt>
        <c:idx val="14"/>
        <c:spPr>
          <a:solidFill>
            <a:schemeClr val="accent6">
              <a:alpha val="85000"/>
            </a:schemeClr>
          </a:solidFill>
          <a:ln w="9525" cap="flat" cmpd="sng" algn="ctr">
            <a:solidFill>
              <a:schemeClr val="accent6">
                <a:lumMod val="75000"/>
              </a:schemeClr>
            </a:solidFill>
            <a:round/>
          </a:ln>
          <a:effectLst/>
        </c:spPr>
      </c:pivotFmt>
    </c:pivotFmts>
    <c:plotArea>
      <c:layout/>
      <c:pieChart>
        <c:varyColors val="1"/>
        <c:ser>
          <c:idx val="0"/>
          <c:order val="0"/>
          <c:tx>
            <c:strRef>
              <c:f>'loan amount by region '!$B$3</c:f>
              <c:strCache>
                <c:ptCount val="1"/>
                <c:pt idx="0">
                  <c:v>Total</c:v>
                </c:pt>
              </c:strCache>
            </c:strRef>
          </c:tx>
          <c:dPt>
            <c:idx val="0"/>
            <c:bubble3D val="0"/>
            <c:spPr>
              <a:solidFill>
                <a:schemeClr val="accent6">
                  <a:alpha val="85000"/>
                </a:schemeClr>
              </a:solidFill>
              <a:ln w="9525" cap="flat" cmpd="sng" algn="ctr">
                <a:solidFill>
                  <a:schemeClr val="accent6">
                    <a:lumMod val="75000"/>
                  </a:schemeClr>
                </a:solidFill>
                <a:round/>
              </a:ln>
              <a:effectLst/>
            </c:spPr>
            <c:extLst>
              <c:ext xmlns:c16="http://schemas.microsoft.com/office/drawing/2014/chart" uri="{C3380CC4-5D6E-409C-BE32-E72D297353CC}">
                <c16:uniqueId val="{00000002-82C8-43EE-9A68-83231C633498}"/>
              </c:ext>
            </c:extLst>
          </c:dPt>
          <c:dPt>
            <c:idx val="1"/>
            <c:bubble3D val="0"/>
            <c:spPr>
              <a:solidFill>
                <a:schemeClr val="accent5">
                  <a:alpha val="85000"/>
                </a:schemeClr>
              </a:solidFill>
              <a:ln w="9525" cap="flat" cmpd="sng" algn="ctr">
                <a:solidFill>
                  <a:schemeClr val="accent5">
                    <a:lumMod val="75000"/>
                  </a:schemeClr>
                </a:solidFill>
                <a:round/>
              </a:ln>
              <a:effectLst/>
            </c:spPr>
            <c:extLst>
              <c:ext xmlns:c16="http://schemas.microsoft.com/office/drawing/2014/chart" uri="{C3380CC4-5D6E-409C-BE32-E72D297353CC}">
                <c16:uniqueId val="{00000004-82C8-43EE-9A68-83231C633498}"/>
              </c:ext>
            </c:extLst>
          </c:dPt>
          <c:dPt>
            <c:idx val="2"/>
            <c:bubble3D val="0"/>
            <c:spPr>
              <a:solidFill>
                <a:schemeClr val="accent4">
                  <a:alpha val="85000"/>
                </a:schemeClr>
              </a:solidFill>
              <a:ln w="9525" cap="flat" cmpd="sng" algn="ctr">
                <a:solidFill>
                  <a:schemeClr val="accent4">
                    <a:lumMod val="75000"/>
                  </a:schemeClr>
                </a:solidFill>
                <a:round/>
              </a:ln>
              <a:effectLst/>
            </c:spPr>
            <c:extLst>
              <c:ext xmlns:c16="http://schemas.microsoft.com/office/drawing/2014/chart" uri="{C3380CC4-5D6E-409C-BE32-E72D297353CC}">
                <c16:uniqueId val="{00000006-82C8-43EE-9A68-83231C6334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'loan amount by region '!$A$4:$A$7</c:f>
              <c:strCache>
                <c:ptCount val="3"/>
                <c:pt idx="0">
                  <c:v>Mumbai</c:v>
                </c:pt>
                <c:pt idx="1">
                  <c:v>Nashik</c:v>
                </c:pt>
                <c:pt idx="2">
                  <c:v>Pune</c:v>
                </c:pt>
              </c:strCache>
            </c:strRef>
          </c:cat>
          <c:val>
            <c:numRef>
              <c:f>'loan amount by region '!$B$4:$B$7</c:f>
              <c:numCache>
                <c:formatCode>General</c:formatCode>
                <c:ptCount val="3"/>
                <c:pt idx="0">
                  <c:v>217000</c:v>
                </c:pt>
                <c:pt idx="1">
                  <c:v>154000</c:v>
                </c:pt>
                <c:pt idx="2">
                  <c:v>149000</c:v>
                </c:pt>
              </c:numCache>
            </c:numRef>
          </c:val>
          <c:extLst>
            <c:ext xmlns:c16="http://schemas.microsoft.com/office/drawing/2014/chart" uri="{C3380CC4-5D6E-409C-BE32-E72D297353CC}">
              <c16:uniqueId val="{00000007-82C8-43EE-9A68-83231C63349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[Loan_Disbursement_Dataset (Excel).xlsx]repayment status summery!PivotTable8</c:name>
    <c:fmtId val="4"/>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'repayment status summery'!$B$3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'repayment status summery'!$A$4:$A$7</c:f>
              <c:strCache>
                <c:ptCount val="3"/>
                <c:pt idx="0">
                  <c:v>Default</c:v>
                </c:pt>
                <c:pt idx="1">
                  <c:v>Delayed</c:v>
                </c:pt>
                <c:pt idx="2">
                  <c:v>Paid</c:v>
                </c:pt>
              </c:strCache>
            </c:strRef>
          </c:cat>
          <c:val>
            <c:numRef>
              <c:f>'repayment status summery'!$B$4:$B$7</c:f>
              <c:numCache>
                <c:formatCode>General</c:formatCode>
                <c:ptCount val="3"/>
                <c:pt idx="0">
                  <c:v>213</c:v>
                </c:pt>
                <c:pt idx="1">
                  <c:v>316</c:v>
                </c:pt>
                <c:pt idx="2">
                  <c:v>526</c:v>
                </c:pt>
              </c:numCache>
            </c:numRef>
          </c:val>
          <c:smooth val="0"/>
          <c:extLst>
            <c:ext xmlns:c16="http://schemas.microsoft.com/office/drawing/2014/chart" uri="{C3380CC4-5D6E-409C-BE32-E72D297353CC}">
              <c16:uniqueId val="{00000000-D03E-44F5-82EA-FC4EB811A0B0}"/>
            </c:ext>
          </c:extLst>
        </c:ser>
        <c:dLbls>
          <c:showLegendKey val="0"/>
          <c:showVal val="0"/>
          <c:showCatName val="0"/>
          <c:showSerName val="0"/>
          <c:showPercent val="0"/>
          <c:showBubbleSize val="0"/>
        </c:dLbls>
        <c:marker val="1"/>
        <c:smooth val="0"/>
        <c:axId val="1083883152"/>
        <c:axId val="1083878352"/>
      </c:lineChart>
      <c:catAx>
        <c:axId val="1083883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3878352"/>
        <c:crosses val="autoZero"/>
        <c:auto val="1"/>
        <c:lblAlgn val="ctr"/>
        <c:lblOffset val="100"/>
        <c:noMultiLvlLbl val="0"/>
      </c:catAx>
      <c:valAx>
        <c:axId val="1083878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388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[Loan_Disbursement_Dataset (Excel).xlsx]loan by customer id !PivotTable2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'loan by customer id '!$B$3</c:f>
              <c:strCache>
                <c:ptCount val="1"/>
                <c:pt idx="0">
                  <c:v>Total</c:v>
                </c:pt>
              </c:strCache>
            </c:strRef>
          </c:tx>
          <c:spPr>
            <a:solidFill>
              <a:schemeClr val="accent1"/>
            </a:solidFill>
            <a:ln>
              <a:noFill/>
            </a:ln>
            <a:effectLst/>
            <a:sp3d/>
          </c:spPr>
          <c:invertIfNegative val="0"/>
          <c:cat>
            <c:strRef>
              <c:f>'loan by customer id '!$A$4:$A$15</c:f>
              <c:strCache>
                <c:ptCount val="11"/>
                <c:pt idx="0">
                  <c:v>Aarav</c:v>
                </c:pt>
                <c:pt idx="1">
                  <c:v>Amit</c:v>
                </c:pt>
                <c:pt idx="2">
                  <c:v>kajal</c:v>
                </c:pt>
                <c:pt idx="3">
                  <c:v>kiran</c:v>
                </c:pt>
                <c:pt idx="4">
                  <c:v>krishana</c:v>
                </c:pt>
                <c:pt idx="5">
                  <c:v>Neha</c:v>
                </c:pt>
                <c:pt idx="6">
                  <c:v>Priya</c:v>
                </c:pt>
                <c:pt idx="7">
                  <c:v>Raj</c:v>
                </c:pt>
                <c:pt idx="8">
                  <c:v>Sana</c:v>
                </c:pt>
                <c:pt idx="9">
                  <c:v>suraj </c:v>
                </c:pt>
                <c:pt idx="10">
                  <c:v>Vikram</c:v>
                </c:pt>
              </c:strCache>
            </c:strRef>
          </c:cat>
          <c:val>
            <c:numRef>
              <c:f>'loan by customer id '!$B$4:$B$15</c:f>
              <c:numCache>
                <c:formatCode>General</c:formatCode>
                <c:ptCount val="11"/>
                <c:pt idx="0">
                  <c:v>38000</c:v>
                </c:pt>
                <c:pt idx="1">
                  <c:v>50000</c:v>
                </c:pt>
                <c:pt idx="2">
                  <c:v>45000</c:v>
                </c:pt>
                <c:pt idx="3">
                  <c:v>56000</c:v>
                </c:pt>
                <c:pt idx="4">
                  <c:v>67000</c:v>
                </c:pt>
                <c:pt idx="5">
                  <c:v>30000</c:v>
                </c:pt>
                <c:pt idx="6">
                  <c:v>55000</c:v>
                </c:pt>
                <c:pt idx="7">
                  <c:v>45000</c:v>
                </c:pt>
                <c:pt idx="8">
                  <c:v>60000</c:v>
                </c:pt>
                <c:pt idx="9">
                  <c:v>34000</c:v>
                </c:pt>
                <c:pt idx="10">
                  <c:v>40000</c:v>
                </c:pt>
              </c:numCache>
            </c:numRef>
          </c:val>
          <c:extLst>
            <c:ext xmlns:c16="http://schemas.microsoft.com/office/drawing/2014/chart" uri="{C3380CC4-5D6E-409C-BE32-E72D297353CC}">
              <c16:uniqueId val="{00000000-335C-4DC5-8BFE-18C3430661E1}"/>
            </c:ext>
          </c:extLst>
        </c:ser>
        <c:dLbls>
          <c:showLegendKey val="0"/>
          <c:showVal val="0"/>
          <c:showCatName val="0"/>
          <c:showSerName val="0"/>
          <c:showPercent val="0"/>
          <c:showBubbleSize val="0"/>
        </c:dLbls>
        <c:gapWidth val="150"/>
        <c:shape val="box"/>
        <c:axId val="1808727919"/>
        <c:axId val="1808732239"/>
        <c:axId val="0"/>
      </c:bar3DChart>
      <c:catAx>
        <c:axId val="180872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32239"/>
        <c:crosses val="autoZero"/>
        <c:auto val="1"/>
        <c:lblAlgn val="ctr"/>
        <c:lblOffset val="100"/>
        <c:noMultiLvlLbl val="0"/>
      </c:catAx>
      <c:valAx>
        <c:axId val="180873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2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[Loan_Disbursement_Dataset (Excel).xlsx]Sheet1!PivotTable6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Loan_Amount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3"/>
                <c:pt idx="0">
                  <c:v>Mumbai</c:v>
                </c:pt>
                <c:pt idx="1">
                  <c:v>Nashik</c:v>
                </c:pt>
                <c:pt idx="2">
                  <c:v>Pune</c:v>
                </c:pt>
              </c:strCache>
            </c:strRef>
          </c:cat>
          <c:val>
            <c:numRef>
              <c:f>Sheet1!$B$4:$B$6</c:f>
              <c:numCache>
                <c:formatCode>General</c:formatCode>
                <c:ptCount val="3"/>
                <c:pt idx="0">
                  <c:v>217000</c:v>
                </c:pt>
                <c:pt idx="1">
                  <c:v>154000</c:v>
                </c:pt>
                <c:pt idx="2">
                  <c:v>149000</c:v>
                </c:pt>
              </c:numCache>
            </c:numRef>
          </c:val>
          <c:extLst>
            <c:ext xmlns:c16="http://schemas.microsoft.com/office/drawing/2014/chart" uri="{C3380CC4-5D6E-409C-BE32-E72D297353CC}">
              <c16:uniqueId val="{00000000-6FF7-426F-A93B-9550F52C9AF1}"/>
            </c:ext>
          </c:extLst>
        </c:ser>
        <c:dLbls>
          <c:showLegendKey val="0"/>
          <c:showVal val="0"/>
          <c:showCatName val="0"/>
          <c:showSerName val="0"/>
          <c:showPercent val="0"/>
          <c:showBubbleSize val="0"/>
        </c:dLbls>
        <c:gapWidth val="219"/>
        <c:overlap val="-27"/>
        <c:axId val="115751616"/>
        <c:axId val="115749696"/>
      </c:barChart>
      <c:catAx>
        <c:axId val="11575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49696"/>
        <c:crosses val="autoZero"/>
        <c:auto val="1"/>
        <c:lblAlgn val="ctr"/>
        <c:lblOffset val="100"/>
        <c:noMultiLvlLbl val="0"/>
      </c:catAx>
      <c:valAx>
        <c:axId val="11574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5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237327427062742"/>
          <c:y val="0.18528457915363322"/>
          <c:w val="0.86486351706036746"/>
          <c:h val="0.63521689997083697"/>
        </c:manualLayout>
      </c:layout>
      <c:bar3DChart>
        <c:barDir val="col"/>
        <c:grouping val="clustered"/>
        <c:varyColors val="0"/>
        <c:ser>
          <c:idx val="0"/>
          <c:order val="0"/>
          <c:tx>
            <c:strRef>
              <c:f>Sheet2!$D$1</c:f>
              <c:strCache>
                <c:ptCount val="1"/>
                <c:pt idx="0">
                  <c:v>Loan_Amount</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Sheet2!$C$2:$C$12</c:f>
              <c:strCache>
                <c:ptCount val="11"/>
                <c:pt idx="0">
                  <c:v>Mumbai</c:v>
                </c:pt>
                <c:pt idx="1">
                  <c:v>Pune</c:v>
                </c:pt>
                <c:pt idx="2">
                  <c:v>Mumbai</c:v>
                </c:pt>
                <c:pt idx="3">
                  <c:v>Nashik</c:v>
                </c:pt>
                <c:pt idx="4">
                  <c:v>Pune</c:v>
                </c:pt>
                <c:pt idx="5">
                  <c:v>Mumbai</c:v>
                </c:pt>
                <c:pt idx="6">
                  <c:v>Nashik</c:v>
                </c:pt>
                <c:pt idx="7">
                  <c:v>Pune</c:v>
                </c:pt>
                <c:pt idx="8">
                  <c:v>Mumbai</c:v>
                </c:pt>
                <c:pt idx="9">
                  <c:v>Nashik</c:v>
                </c:pt>
                <c:pt idx="10">
                  <c:v>pune</c:v>
                </c:pt>
              </c:strCache>
            </c:strRef>
          </c:cat>
          <c:val>
            <c:numRef>
              <c:f>Sheet2!$D$2:$D$12</c:f>
              <c:numCache>
                <c:formatCode>General</c:formatCode>
                <c:ptCount val="11"/>
                <c:pt idx="0">
                  <c:v>50000</c:v>
                </c:pt>
                <c:pt idx="1">
                  <c:v>30000</c:v>
                </c:pt>
                <c:pt idx="2">
                  <c:v>45000</c:v>
                </c:pt>
                <c:pt idx="3">
                  <c:v>60000</c:v>
                </c:pt>
                <c:pt idx="4">
                  <c:v>40000</c:v>
                </c:pt>
                <c:pt idx="5">
                  <c:v>55000</c:v>
                </c:pt>
                <c:pt idx="6">
                  <c:v>38000</c:v>
                </c:pt>
                <c:pt idx="7">
                  <c:v>34000</c:v>
                </c:pt>
                <c:pt idx="8">
                  <c:v>67000</c:v>
                </c:pt>
                <c:pt idx="9">
                  <c:v>56000</c:v>
                </c:pt>
                <c:pt idx="10">
                  <c:v>45000</c:v>
                </c:pt>
              </c:numCache>
            </c:numRef>
          </c:val>
          <c:extLst>
            <c:ext xmlns:c16="http://schemas.microsoft.com/office/drawing/2014/chart" uri="{C3380CC4-5D6E-409C-BE32-E72D297353CC}">
              <c16:uniqueId val="{00000000-393A-4385-A9EC-654410A6EE26}"/>
            </c:ext>
          </c:extLst>
        </c:ser>
        <c:dLbls>
          <c:showLegendKey val="0"/>
          <c:showVal val="1"/>
          <c:showCatName val="0"/>
          <c:showSerName val="0"/>
          <c:showPercent val="0"/>
          <c:showBubbleSize val="0"/>
        </c:dLbls>
        <c:gapWidth val="65"/>
        <c:shape val="box"/>
        <c:axId val="1194738832"/>
        <c:axId val="1194742192"/>
        <c:axId val="0"/>
      </c:bar3DChart>
      <c:catAx>
        <c:axId val="1194738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4742192"/>
        <c:crosses val="autoZero"/>
        <c:auto val="1"/>
        <c:lblAlgn val="ctr"/>
        <c:lblOffset val="100"/>
        <c:noMultiLvlLbl val="0"/>
      </c:catAx>
      <c:valAx>
        <c:axId val="1194742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9473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[Loan_Disbursement_Dataset (Excel).xlsx]repayment status summery!PivotTable8</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dLbl>
          <c:idx val="0"/>
          <c:layout>
            <c:manualLayout>
              <c:x val="-3.2964832816268559E-2"/>
              <c:y val="6.3873913326189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dLbl>
          <c:idx val="0"/>
          <c:layout>
            <c:manualLayout>
              <c:x val="-0.10331661016806089"/>
              <c:y val="-5.4749068565304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dLbl>
          <c:idx val="0"/>
          <c:layout>
            <c:manualLayout>
              <c:x val="-2.8140710940717261E-3"/>
              <c:y val="8.212360284795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41293478157081"/>
          <c:y val="0.11761709349265648"/>
          <c:w val="0.77533561144236229"/>
          <c:h val="0.6634879395777209"/>
        </c:manualLayout>
      </c:layout>
      <c:bar3DChart>
        <c:barDir val="bar"/>
        <c:grouping val="stacked"/>
        <c:varyColors val="0"/>
        <c:ser>
          <c:idx val="0"/>
          <c:order val="0"/>
          <c:tx>
            <c:strRef>
              <c:f>'repayment status summery'!$B$3</c:f>
              <c:strCache>
                <c:ptCount val="1"/>
                <c:pt idx="0">
                  <c:v>Total</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dLbls>
            <c:dLbl>
              <c:idx val="0"/>
              <c:layout>
                <c:manualLayout>
                  <c:x val="-2.8140710940717261E-3"/>
                  <c:y val="8.21236028479575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2F-41D5-AE0E-EFAFCF9C0145}"/>
                </c:ext>
              </c:extLst>
            </c:dLbl>
            <c:dLbl>
              <c:idx val="1"/>
              <c:layout>
                <c:manualLayout>
                  <c:x val="-0.10331661016806089"/>
                  <c:y val="-5.47490685653049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2F-41D5-AE0E-EFAFCF9C0145}"/>
                </c:ext>
              </c:extLst>
            </c:dLbl>
            <c:dLbl>
              <c:idx val="2"/>
              <c:layout>
                <c:manualLayout>
                  <c:x val="-3.2964832816268559E-2"/>
                  <c:y val="6.3873913326189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2F-41D5-AE0E-EFAFCF9C01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'repayment status summery'!$A$4:$A$7</c:f>
              <c:strCache>
                <c:ptCount val="3"/>
                <c:pt idx="0">
                  <c:v>Default</c:v>
                </c:pt>
                <c:pt idx="1">
                  <c:v>Delayed</c:v>
                </c:pt>
                <c:pt idx="2">
                  <c:v>Paid</c:v>
                </c:pt>
              </c:strCache>
            </c:strRef>
          </c:cat>
          <c:val>
            <c:numRef>
              <c:f>'repayment status summery'!$B$4:$B$7</c:f>
              <c:numCache>
                <c:formatCode>General</c:formatCode>
                <c:ptCount val="3"/>
                <c:pt idx="0">
                  <c:v>213</c:v>
                </c:pt>
                <c:pt idx="1">
                  <c:v>316</c:v>
                </c:pt>
                <c:pt idx="2">
                  <c:v>526</c:v>
                </c:pt>
              </c:numCache>
            </c:numRef>
          </c:val>
          <c:extLst>
            <c:ext xmlns:c16="http://schemas.microsoft.com/office/drawing/2014/chart" uri="{C3380CC4-5D6E-409C-BE32-E72D297353CC}">
              <c16:uniqueId val="{00000000-C42F-41D5-AE0E-EFAFCF9C0145}"/>
            </c:ext>
          </c:extLst>
        </c:ser>
        <c:dLbls>
          <c:showLegendKey val="0"/>
          <c:showVal val="1"/>
          <c:showCatName val="0"/>
          <c:showSerName val="0"/>
          <c:showPercent val="0"/>
          <c:showBubbleSize val="0"/>
        </c:dLbls>
        <c:gapWidth val="150"/>
        <c:shape val="box"/>
        <c:axId val="1083883152"/>
        <c:axId val="1083878352"/>
        <c:axId val="0"/>
      </c:bar3DChart>
      <c:catAx>
        <c:axId val="108388315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78352"/>
        <c:crosses val="autoZero"/>
        <c:auto val="1"/>
        <c:lblAlgn val="ctr"/>
        <c:lblOffset val="100"/>
        <c:noMultiLvlLbl val="0"/>
      </c:catAx>
      <c:valAx>
        <c:axId val="1083878352"/>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[Loan_Disbursement_Dataset (Excel).xlsx]loan amount by region !PivotTable4</c:name>
    <c:fmtId val="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4">
                  <a:lumMod val="60000"/>
                  <a:lumOff val="40000"/>
                </a:schemeClr>
              </a:gs>
              <a:gs pos="0">
                <a:schemeClr val="accent4"/>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gradFill>
            <a:gsLst>
              <a:gs pos="100000">
                <a:schemeClr val="accent4">
                  <a:shade val="65000"/>
                  <a:lumMod val="60000"/>
                  <a:lumOff val="40000"/>
                </a:schemeClr>
              </a:gs>
              <a:gs pos="0">
                <a:schemeClr val="accent4">
                  <a:shade val="65000"/>
                </a:schemeClr>
              </a:gs>
            </a:gsLst>
            <a:lin ang="5400000" scaled="0"/>
          </a:gradFill>
          <a:ln w="19050">
            <a:solidFill>
              <a:schemeClr val="lt1"/>
            </a:solidFill>
          </a:ln>
          <a:effectLst/>
        </c:spPr>
      </c:pivotFmt>
      <c:pivotFmt>
        <c:idx val="4"/>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5"/>
        <c:spPr>
          <a:gradFill>
            <a:gsLst>
              <a:gs pos="100000">
                <a:schemeClr val="accent4">
                  <a:tint val="65000"/>
                  <a:lumMod val="60000"/>
                  <a:lumOff val="40000"/>
                </a:schemeClr>
              </a:gs>
              <a:gs pos="0">
                <a:schemeClr val="accent4">
                  <a:tint val="65000"/>
                </a:schemeClr>
              </a:gs>
            </a:gsLst>
            <a:lin ang="5400000" scaled="0"/>
          </a:gradFill>
          <a:ln w="19050">
            <a:solidFill>
              <a:schemeClr val="lt1"/>
            </a:solidFill>
          </a:ln>
          <a:effectLst/>
        </c:spPr>
      </c:pivotFmt>
    </c:pivotFmts>
    <c:plotArea>
      <c:layout/>
      <c:pieChart>
        <c:varyColors val="1"/>
        <c:ser>
          <c:idx val="0"/>
          <c:order val="0"/>
          <c:tx>
            <c:strRef>
              <c:f>'loan amount by region '!$B$3</c:f>
              <c:strCache>
                <c:ptCount val="1"/>
                <c:pt idx="0">
                  <c:v>Total</c:v>
                </c:pt>
              </c:strCache>
            </c:strRef>
          </c:tx>
          <c:dPt>
            <c:idx val="0"/>
            <c:bubble3D val="0"/>
            <c:spPr>
              <a:gradFill>
                <a:gsLst>
                  <a:gs pos="100000">
                    <a:schemeClr val="accent4">
                      <a:shade val="65000"/>
                      <a:lumMod val="60000"/>
                      <a:lumOff val="40000"/>
                    </a:schemeClr>
                  </a:gs>
                  <a:gs pos="0">
                    <a:schemeClr val="accent4">
                      <a:shade val="65000"/>
                    </a:schemeClr>
                  </a:gs>
                </a:gsLst>
                <a:lin ang="5400000" scaled="0"/>
              </a:gradFill>
              <a:ln w="19050">
                <a:solidFill>
                  <a:schemeClr val="lt1"/>
                </a:solidFill>
              </a:ln>
              <a:effectLst/>
            </c:spPr>
            <c:extLst>
              <c:ext xmlns:c16="http://schemas.microsoft.com/office/drawing/2014/chart" uri="{C3380CC4-5D6E-409C-BE32-E72D297353CC}">
                <c16:uniqueId val="{00000001-2F39-4D9B-B36D-F4BFE178CC19}"/>
              </c:ext>
            </c:extLst>
          </c:dPt>
          <c:dPt>
            <c:idx val="1"/>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3-2F39-4D9B-B36D-F4BFE178CC19}"/>
              </c:ext>
            </c:extLst>
          </c:dPt>
          <c:dPt>
            <c:idx val="2"/>
            <c:bubble3D val="0"/>
            <c:spPr>
              <a:gradFill>
                <a:gsLst>
                  <a:gs pos="100000">
                    <a:schemeClr val="accent4">
                      <a:tint val="65000"/>
                      <a:lumMod val="60000"/>
                      <a:lumOff val="40000"/>
                    </a:schemeClr>
                  </a:gs>
                  <a:gs pos="0">
                    <a:schemeClr val="accent4">
                      <a:tint val="65000"/>
                    </a:schemeClr>
                  </a:gs>
                </a:gsLst>
                <a:lin ang="5400000" scaled="0"/>
              </a:gradFill>
              <a:ln w="19050">
                <a:solidFill>
                  <a:schemeClr val="lt1"/>
                </a:solidFill>
              </a:ln>
              <a:effectLst/>
            </c:spPr>
            <c:extLst>
              <c:ext xmlns:c16="http://schemas.microsoft.com/office/drawing/2014/chart" uri="{C3380CC4-5D6E-409C-BE32-E72D297353CC}">
                <c16:uniqueId val="{00000005-2F39-4D9B-B36D-F4BFE178CC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'loan amount by region '!$A$4:$A$7</c:f>
              <c:strCache>
                <c:ptCount val="3"/>
                <c:pt idx="0">
                  <c:v>Mumbai</c:v>
                </c:pt>
                <c:pt idx="1">
                  <c:v>Nashik</c:v>
                </c:pt>
                <c:pt idx="2">
                  <c:v>Pune</c:v>
                </c:pt>
              </c:strCache>
            </c:strRef>
          </c:cat>
          <c:val>
            <c:numRef>
              <c:f>'loan amount by region '!$B$4:$B$7</c:f>
              <c:numCache>
                <c:formatCode>General</c:formatCode>
                <c:ptCount val="3"/>
                <c:pt idx="0">
                  <c:v>217000</c:v>
                </c:pt>
                <c:pt idx="1">
                  <c:v>154000</c:v>
                </c:pt>
                <c:pt idx="2">
                  <c:v>149000</c:v>
                </c:pt>
              </c:numCache>
            </c:numRef>
          </c:val>
          <c:extLst>
            <c:ext xmlns:c16="http://schemas.microsoft.com/office/drawing/2014/chart" uri="{C3380CC4-5D6E-409C-BE32-E72D297353CC}">
              <c16:uniqueId val="{00000000-54BF-477B-A900-F5E2B04870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[Loan_Disbursement_Dataset (Excel).xlsx]loan by customer id !PivotTable2</c:name>
    <c:fmtId val="15"/>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'loan by customer id '!$B$3</c:f>
              <c:strCache>
                <c:ptCount val="1"/>
                <c:pt idx="0">
                  <c:v>Total</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'loan by customer id '!$A$4:$A$15</c:f>
              <c:strCache>
                <c:ptCount val="11"/>
                <c:pt idx="0">
                  <c:v>Aarav</c:v>
                </c:pt>
                <c:pt idx="1">
                  <c:v>Amit</c:v>
                </c:pt>
                <c:pt idx="2">
                  <c:v>kajal</c:v>
                </c:pt>
                <c:pt idx="3">
                  <c:v>kiran</c:v>
                </c:pt>
                <c:pt idx="4">
                  <c:v>krishana</c:v>
                </c:pt>
                <c:pt idx="5">
                  <c:v>Neha</c:v>
                </c:pt>
                <c:pt idx="6">
                  <c:v>Priya</c:v>
                </c:pt>
                <c:pt idx="7">
                  <c:v>Raj</c:v>
                </c:pt>
                <c:pt idx="8">
                  <c:v>Sana</c:v>
                </c:pt>
                <c:pt idx="9">
                  <c:v>suraj </c:v>
                </c:pt>
                <c:pt idx="10">
                  <c:v>Vikram</c:v>
                </c:pt>
              </c:strCache>
            </c:strRef>
          </c:cat>
          <c:val>
            <c:numRef>
              <c:f>'loan by customer id '!$B$4:$B$15</c:f>
              <c:numCache>
                <c:formatCode>General</c:formatCode>
                <c:ptCount val="11"/>
                <c:pt idx="0">
                  <c:v>38000</c:v>
                </c:pt>
                <c:pt idx="1">
                  <c:v>50000</c:v>
                </c:pt>
                <c:pt idx="2">
                  <c:v>45000</c:v>
                </c:pt>
                <c:pt idx="3">
                  <c:v>56000</c:v>
                </c:pt>
                <c:pt idx="4">
                  <c:v>67000</c:v>
                </c:pt>
                <c:pt idx="5">
                  <c:v>30000</c:v>
                </c:pt>
                <c:pt idx="6">
                  <c:v>55000</c:v>
                </c:pt>
                <c:pt idx="7">
                  <c:v>45000</c:v>
                </c:pt>
                <c:pt idx="8">
                  <c:v>60000</c:v>
                </c:pt>
                <c:pt idx="9">
                  <c:v>34000</c:v>
                </c:pt>
                <c:pt idx="10">
                  <c:v>40000</c:v>
                </c:pt>
              </c:numCache>
            </c:numRef>
          </c:val>
          <c:extLst>
            <c:ext xmlns:c16="http://schemas.microsoft.com/office/drawing/2014/chart" uri="{C3380CC4-5D6E-409C-BE32-E72D297353CC}">
              <c16:uniqueId val="{00000000-8D75-4F13-A884-A0F599BC8EB9}"/>
            </c:ext>
          </c:extLst>
        </c:ser>
        <c:dLbls>
          <c:showLegendKey val="0"/>
          <c:showVal val="0"/>
          <c:showCatName val="0"/>
          <c:showSerName val="0"/>
          <c:showPercent val="0"/>
          <c:showBubbleSize val="0"/>
        </c:dLbls>
        <c:gapWidth val="150"/>
        <c:shape val="box"/>
        <c:axId val="1808727919"/>
        <c:axId val="1808732239"/>
        <c:axId val="0"/>
      </c:bar3DChart>
      <c:catAx>
        <c:axId val="180872791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32239"/>
        <c:crosses val="autoZero"/>
        <c:auto val="1"/>
        <c:lblAlgn val="ctr"/>
        <c:lblOffset val="100"/>
        <c:noMultiLvlLbl val="0"/>
      </c:catAx>
      <c:valAx>
        <c:axId val="1808732239"/>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2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76200</xdr:colOff>
      <xdr:row>1</xdr:row>
      <xdr:rowOff>109537</xdr:rowOff>
    </xdr:from>
    <xdr:to>
      <xdr:col>9</xdr:col>
      <xdr:colOff>381000</xdr:colOff>
      <xdr:row>15</xdr:row>
      <xdr:rowOff>185737</xdr:rowOff>
    </xdr:to>
    <xdr:graphicFrame macro="">
      <xdr:nvGraphicFramePr>
        <xdr:cNvPr id="2" name="Chart 1">
          <a:extLst>
            <a:ext uri="{FF2B5EF4-FFF2-40B4-BE49-F238E27FC236}">
              <a16:creationId xmlns:a16="http://schemas.microsoft.com/office/drawing/2014/main" id="{EB2C1A91-5B03-DBAA-CBF0-02C784E81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219075</xdr:colOff>
      <xdr:row>3</xdr:row>
      <xdr:rowOff>180975</xdr:rowOff>
    </xdr:from>
    <xdr:to>
      <xdr:col>10</xdr:col>
      <xdr:colOff>219075</xdr:colOff>
      <xdr:row>17</xdr:row>
      <xdr:rowOff>38100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5C5F885-FC2A-A45C-7837-6A28068F12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86400" y="752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3</xdr:row>
      <xdr:rowOff>33337</xdr:rowOff>
    </xdr:from>
    <xdr:to>
      <xdr:col>9</xdr:col>
      <xdr:colOff>466725</xdr:colOff>
      <xdr:row>17</xdr:row>
      <xdr:rowOff>109537</xdr:rowOff>
    </xdr:to>
    <xdr:graphicFrame macro="">
      <xdr:nvGraphicFramePr>
        <xdr:cNvPr id="3" name="Chart 2">
          <a:extLst>
            <a:ext uri="{FF2B5EF4-FFF2-40B4-BE49-F238E27FC236}">
              <a16:creationId xmlns:a16="http://schemas.microsoft.com/office/drawing/2014/main" id="{ECF55300-AABA-0911-4308-5DF88BC6D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47625</xdr:colOff>
      <xdr:row>0</xdr:row>
      <xdr:rowOff>0</xdr:rowOff>
    </xdr:from>
    <xdr:to>
      <xdr:col>11</xdr:col>
      <xdr:colOff>47625</xdr:colOff>
      <xdr:row>13</xdr:row>
      <xdr:rowOff>47625</xdr:rowOff>
    </xdr:to>
    <mc:AlternateContent xmlns:mc="http://schemas.openxmlformats.org/markup-compatibility/2006" xmlns:a14="http://schemas.microsoft.com/office/drawing/2010/main">
      <mc:Choice Requires="a14">
        <xdr:graphicFrame macro="">
          <xdr:nvGraphicFramePr>
            <xdr:cNvPr id="2" name="Customer_ID 1">
              <a:extLst>
                <a:ext uri="{FF2B5EF4-FFF2-40B4-BE49-F238E27FC236}">
                  <a16:creationId xmlns:a16="http://schemas.microsoft.com/office/drawing/2014/main" id="{487F1A4A-B4FB-1B3F-2F35-64929A44A72E}"/>
                </a:ext>
              </a:extLst>
            </xdr:cNvPr>
            <xdr:cNvGraphicFramePr/>
          </xdr:nvGraphicFramePr>
          <xdr:xfrm>
            <a:off x="0" y="0"/>
            <a:ext cx="0" cy="0"/>
          </xdr:xfrm>
          <a:graphic>
            <a:graphicData uri="http://schemas.microsoft.com/office/drawing/2010/slicer">
              <sle:slicer xmlns:sle="http://schemas.microsoft.com/office/drawing/2010/slicer" name="Customer_ID 1"/>
            </a:graphicData>
          </a:graphic>
        </xdr:graphicFrame>
      </mc:Choice>
      <mc:Fallback xmlns="">
        <xdr:sp macro="" textlink="">
          <xdr:nvSpPr>
            <xdr:cNvPr id="0" name=""/>
            <xdr:cNvSpPr>
              <a:spLocks noTextEdit="1"/>
            </xdr:cNvSpPr>
          </xdr:nvSpPr>
          <xdr:spPr>
            <a:xfrm>
              <a:off x="58674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1</xdr:row>
      <xdr:rowOff>28575</xdr:rowOff>
    </xdr:from>
    <xdr:to>
      <xdr:col>14</xdr:col>
      <xdr:colOff>38100</xdr:colOff>
      <xdr:row>14</xdr:row>
      <xdr:rowOff>76200</xdr:rowOff>
    </xdr:to>
    <mc:AlternateContent xmlns:mc="http://schemas.openxmlformats.org/markup-compatibility/2006" xmlns:a14="http://schemas.microsoft.com/office/drawing/2010/main">
      <mc:Choice Requires="a14">
        <xdr:graphicFrame macro="">
          <xdr:nvGraphicFramePr>
            <xdr:cNvPr id="4" name="Repayment_Status 1">
              <a:extLst>
                <a:ext uri="{FF2B5EF4-FFF2-40B4-BE49-F238E27FC236}">
                  <a16:creationId xmlns:a16="http://schemas.microsoft.com/office/drawing/2014/main" id="{7F7DDF9B-F7B6-1093-9483-1D898AA4001C}"/>
                </a:ext>
              </a:extLst>
            </xdr:cNvPr>
            <xdr:cNvGraphicFramePr/>
          </xdr:nvGraphicFramePr>
          <xdr:xfrm>
            <a:off x="0" y="0"/>
            <a:ext cx="0" cy="0"/>
          </xdr:xfrm>
          <a:graphic>
            <a:graphicData uri="http://schemas.microsoft.com/office/drawing/2010/slicer">
              <sle:slicer xmlns:sle="http://schemas.microsoft.com/office/drawing/2010/slicer" name="Repayment_Status 1"/>
            </a:graphicData>
          </a:graphic>
        </xdr:graphicFrame>
      </mc:Choice>
      <mc:Fallback xmlns="">
        <xdr:sp macro="" textlink="">
          <xdr:nvSpPr>
            <xdr:cNvPr id="0" name=""/>
            <xdr:cNvSpPr>
              <a:spLocks noTextEdit="1"/>
            </xdr:cNvSpPr>
          </xdr:nvSpPr>
          <xdr:spPr>
            <a:xfrm>
              <a:off x="7686675" y="219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95250</xdr:colOff>
      <xdr:row>0</xdr:row>
      <xdr:rowOff>119062</xdr:rowOff>
    </xdr:from>
    <xdr:to>
      <xdr:col>9</xdr:col>
      <xdr:colOff>400050</xdr:colOff>
      <xdr:row>15</xdr:row>
      <xdr:rowOff>4762</xdr:rowOff>
    </xdr:to>
    <xdr:graphicFrame macro="">
      <xdr:nvGraphicFramePr>
        <xdr:cNvPr id="2" name="Chart 1">
          <a:extLst>
            <a:ext uri="{FF2B5EF4-FFF2-40B4-BE49-F238E27FC236}">
              <a16:creationId xmlns:a16="http://schemas.microsoft.com/office/drawing/2014/main" id="{58B0586D-8187-07AD-3A7E-1C24A4AB2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38100</xdr:colOff>
      <xdr:row>0</xdr:row>
      <xdr:rowOff>0</xdr:rowOff>
    </xdr:from>
    <xdr:to>
      <xdr:col>19</xdr:col>
      <xdr:colOff>38100</xdr:colOff>
      <xdr:row>13</xdr:row>
      <xdr:rowOff>47625</xdr:rowOff>
    </xdr:to>
    <mc:AlternateContent xmlns:mc="http://schemas.openxmlformats.org/markup-compatibility/2006">
      <mc:Choice xmlns:a14="http://schemas.microsoft.com/office/drawing/2010/main" Requires="a14">
        <xdr:graphicFrame macro="">
          <xdr:nvGraphicFramePr>
            <xdr:cNvPr id="3" name="Customer_ID">
              <a:extLst>
                <a:ext uri="{FF2B5EF4-FFF2-40B4-BE49-F238E27FC236}">
                  <a16:creationId xmlns:a16="http://schemas.microsoft.com/office/drawing/2014/main" id="{2D6F5958-2CC6-E774-7EBA-55597CA737FE}"/>
                </a:ext>
              </a:extLst>
            </xdr:cNvPr>
            <xdr:cNvGraphicFramePr/>
          </xdr:nvGraphicFramePr>
          <xdr:xfrm>
            <a:off x="0" y="0"/>
            <a:ext cx="0" cy="0"/>
          </xdr:xfrm>
          <a:graphic>
            <a:graphicData uri="http://schemas.microsoft.com/office/drawing/2010/slicer">
              <sle:slicer xmlns:sle="http://schemas.microsoft.com/office/drawing/2010/slicer" name="Customer_ID"/>
            </a:graphicData>
          </a:graphic>
        </xdr:graphicFrame>
      </mc:Choice>
      <mc:Fallback>
        <xdr:sp macro="" textlink="">
          <xdr:nvSpPr>
            <xdr:cNvPr id="0" name=""/>
            <xdr:cNvSpPr>
              <a:spLocks noTextEdit="1"/>
            </xdr:cNvSpPr>
          </xdr:nvSpPr>
          <xdr:spPr>
            <a:xfrm>
              <a:off x="10791825"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0</xdr:row>
      <xdr:rowOff>66675</xdr:rowOff>
    </xdr:from>
    <xdr:to>
      <xdr:col>15</xdr:col>
      <xdr:colOff>495300</xdr:colOff>
      <xdr:row>13</xdr:row>
      <xdr:rowOff>114300</xdr:rowOff>
    </xdr:to>
    <mc:AlternateContent xmlns:mc="http://schemas.openxmlformats.org/markup-compatibility/2006">
      <mc:Choice xmlns:a14="http://schemas.microsoft.com/office/drawing/2010/main" Requires="a14">
        <xdr:graphicFrame macro="">
          <xdr:nvGraphicFramePr>
            <xdr:cNvPr id="4" name="Name">
              <a:extLst>
                <a:ext uri="{FF2B5EF4-FFF2-40B4-BE49-F238E27FC236}">
                  <a16:creationId xmlns:a16="http://schemas.microsoft.com/office/drawing/2014/main" id="{BC7F3105-9BFB-C0AB-C8E0-F54AA49EAF9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8810625" y="66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390525</xdr:colOff>
      <xdr:row>0</xdr:row>
      <xdr:rowOff>123825</xdr:rowOff>
    </xdr:from>
    <xdr:to>
      <xdr:col>12</xdr:col>
      <xdr:colOff>390525</xdr:colOff>
      <xdr:row>13</xdr:row>
      <xdr:rowOff>171450</xdr:rowOff>
    </xdr:to>
    <mc:AlternateContent xmlns:mc="http://schemas.openxmlformats.org/markup-compatibility/2006">
      <mc:Choice xmlns:a14="http://schemas.microsoft.com/office/drawing/2010/main" Requires="a14">
        <xdr:graphicFrame macro="">
          <xdr:nvGraphicFramePr>
            <xdr:cNvPr id="5" name="Loan_Amount">
              <a:extLst>
                <a:ext uri="{FF2B5EF4-FFF2-40B4-BE49-F238E27FC236}">
                  <a16:creationId xmlns:a16="http://schemas.microsoft.com/office/drawing/2014/main" id="{0AE65B2D-7EB8-F10E-8902-2886A82BE5A7}"/>
                </a:ext>
              </a:extLst>
            </xdr:cNvPr>
            <xdr:cNvGraphicFramePr/>
          </xdr:nvGraphicFramePr>
          <xdr:xfrm>
            <a:off x="0" y="0"/>
            <a:ext cx="0" cy="0"/>
          </xdr:xfrm>
          <a:graphic>
            <a:graphicData uri="http://schemas.microsoft.com/office/drawing/2010/slicer">
              <sle:slicer xmlns:sle="http://schemas.microsoft.com/office/drawing/2010/slicer" name="Loan_Amount"/>
            </a:graphicData>
          </a:graphic>
        </xdr:graphicFrame>
      </mc:Choice>
      <mc:Fallback>
        <xdr:sp macro="" textlink="">
          <xdr:nvSpPr>
            <xdr:cNvPr id="0" name=""/>
            <xdr:cNvSpPr>
              <a:spLocks noTextEdit="1"/>
            </xdr:cNvSpPr>
          </xdr:nvSpPr>
          <xdr:spPr>
            <a:xfrm>
              <a:off x="6877050" y="123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485775</xdr:colOff>
      <xdr:row>0</xdr:row>
      <xdr:rowOff>176212</xdr:rowOff>
    </xdr:from>
    <xdr:to>
      <xdr:col>10</xdr:col>
      <xdr:colOff>180975</xdr:colOff>
      <xdr:row>15</xdr:row>
      <xdr:rowOff>61912</xdr:rowOff>
    </xdr:to>
    <xdr:graphicFrame macro="">
      <xdr:nvGraphicFramePr>
        <xdr:cNvPr id="2" name="Chart 1">
          <a:extLst>
            <a:ext uri="{FF2B5EF4-FFF2-40B4-BE49-F238E27FC236}">
              <a16:creationId xmlns:a16="http://schemas.microsoft.com/office/drawing/2014/main" id="{3EE7752A-AF29-840D-1A04-15F6E7ECE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95250</xdr:rowOff>
    </xdr:from>
    <xdr:to>
      <xdr:col>10</xdr:col>
      <xdr:colOff>342899</xdr:colOff>
      <xdr:row>15</xdr:row>
      <xdr:rowOff>133351</xdr:rowOff>
    </xdr:to>
    <xdr:graphicFrame macro="">
      <xdr:nvGraphicFramePr>
        <xdr:cNvPr id="2" name="Chart 1">
          <a:extLst>
            <a:ext uri="{FF2B5EF4-FFF2-40B4-BE49-F238E27FC236}">
              <a16:creationId xmlns:a16="http://schemas.microsoft.com/office/drawing/2014/main" id="{D0C9A1AC-18D0-496A-B1A9-AE1A7CFCF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533400</xdr:colOff>
      <xdr:row>1</xdr:row>
      <xdr:rowOff>66675</xdr:rowOff>
    </xdr:from>
    <xdr:to>
      <xdr:col>13</xdr:col>
      <xdr:colOff>533400</xdr:colOff>
      <xdr:row>14</xdr:row>
      <xdr:rowOff>114300</xdr:rowOff>
    </xdr:to>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FFD00318-9660-6981-85AE-9A33825CD4C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858000" y="257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13</xdr:col>
      <xdr:colOff>352426</xdr:colOff>
      <xdr:row>6</xdr:row>
      <xdr:rowOff>157594</xdr:rowOff>
    </xdr:from>
    <xdr:to>
      <xdr:col>19</xdr:col>
      <xdr:colOff>485775</xdr:colOff>
      <xdr:row>21</xdr:row>
      <xdr:rowOff>83703</xdr:rowOff>
    </xdr:to>
    <xdr:graphicFrame macro="">
      <xdr:nvGraphicFramePr>
        <xdr:cNvPr id="3" name="Chart 2">
          <a:extLst>
            <a:ext uri="{FF2B5EF4-FFF2-40B4-BE49-F238E27FC236}">
              <a16:creationId xmlns:a16="http://schemas.microsoft.com/office/drawing/2014/main" id="{5BC576C7-BBFA-4BBA-84C5-92AFBE15A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6</xdr:row>
      <xdr:rowOff>142875</xdr:rowOff>
    </xdr:from>
    <xdr:to>
      <xdr:col>13</xdr:col>
      <xdr:colOff>123825</xdr:colOff>
      <xdr:row>21</xdr:row>
      <xdr:rowOff>47624</xdr:rowOff>
    </xdr:to>
    <xdr:graphicFrame macro="">
      <xdr:nvGraphicFramePr>
        <xdr:cNvPr id="4" name="Chart 3">
          <a:extLst>
            <a:ext uri="{FF2B5EF4-FFF2-40B4-BE49-F238E27FC236}">
              <a16:creationId xmlns:a16="http://schemas.microsoft.com/office/drawing/2014/main" id="{AA0ADFAA-1875-44FC-85E0-2AF1C69D4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66675</xdr:colOff>
      <xdr:row>2</xdr:row>
      <xdr:rowOff>100264</xdr:rowOff>
    </xdr:from>
    <xdr:to>
      <xdr:col>10</xdr:col>
      <xdr:colOff>180975</xdr:colOff>
      <xdr:row>7</xdr:row>
      <xdr:rowOff>9526</xdr:rowOff>
    </xdr:to>
    <mc:AlternateContent xmlns:mc="http://schemas.openxmlformats.org/markup-compatibility/2006">
      <mc:Choice xmlns:a14="http://schemas.microsoft.com/office/drawing/2010/main" Requires="a14">
        <xdr:graphicFrame macro="">
          <xdr:nvGraphicFramePr>
            <xdr:cNvPr id="27" name="Customer_ID 2">
              <a:extLst>
                <a:ext uri="{FF2B5EF4-FFF2-40B4-BE49-F238E27FC236}">
                  <a16:creationId xmlns:a16="http://schemas.microsoft.com/office/drawing/2014/main" id="{F8FF98E9-126A-468F-AD91-CB2F7F88D8AE}"/>
                </a:ext>
              </a:extLst>
            </xdr:cNvPr>
            <xdr:cNvGraphicFramePr/>
          </xdr:nvGraphicFramePr>
          <xdr:xfrm>
            <a:off x="0" y="0"/>
            <a:ext cx="0" cy="0"/>
          </xdr:xfrm>
          <a:graphic>
            <a:graphicData uri="http://schemas.microsoft.com/office/drawing/2010/slicer">
              <sle:slicer xmlns:sle="http://schemas.microsoft.com/office/drawing/2010/slicer" name="Customer_ID 2"/>
            </a:graphicData>
          </a:graphic>
        </xdr:graphicFrame>
      </mc:Choice>
      <mc:Fallback>
        <xdr:sp macro="" textlink="">
          <xdr:nvSpPr>
            <xdr:cNvPr id="0" name=""/>
            <xdr:cNvSpPr>
              <a:spLocks noTextEdit="1"/>
            </xdr:cNvSpPr>
          </xdr:nvSpPr>
          <xdr:spPr>
            <a:xfrm>
              <a:off x="1289886" y="621632"/>
              <a:ext cx="5007142" cy="861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581025</xdr:colOff>
      <xdr:row>3</xdr:row>
      <xdr:rowOff>20053</xdr:rowOff>
    </xdr:from>
    <xdr:to>
      <xdr:col>16</xdr:col>
      <xdr:colOff>19050</xdr:colOff>
      <xdr:row>6</xdr:row>
      <xdr:rowOff>133351</xdr:rowOff>
    </xdr:to>
    <mc:AlternateContent xmlns:mc="http://schemas.openxmlformats.org/markup-compatibility/2006">
      <mc:Choice xmlns:a14="http://schemas.microsoft.com/office/drawing/2010/main" Requires="a14">
        <xdr:graphicFrame macro="">
          <xdr:nvGraphicFramePr>
            <xdr:cNvPr id="29" name="Region 1">
              <a:extLst>
                <a:ext uri="{FF2B5EF4-FFF2-40B4-BE49-F238E27FC236}">
                  <a16:creationId xmlns:a16="http://schemas.microsoft.com/office/drawing/2014/main" id="{C1777537-408C-42EA-A0A5-2FA5D596301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697078" y="731921"/>
              <a:ext cx="3107656" cy="684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19049</xdr:colOff>
      <xdr:row>3</xdr:row>
      <xdr:rowOff>161925</xdr:rowOff>
    </xdr:from>
    <xdr:to>
      <xdr:col>19</xdr:col>
      <xdr:colOff>523875</xdr:colOff>
      <xdr:row>6</xdr:row>
      <xdr:rowOff>150395</xdr:rowOff>
    </xdr:to>
    <mc:AlternateContent xmlns:mc="http://schemas.openxmlformats.org/markup-compatibility/2006">
      <mc:Choice xmlns:a14="http://schemas.microsoft.com/office/drawing/2010/main" Requires="a14">
        <xdr:graphicFrame macro="">
          <xdr:nvGraphicFramePr>
            <xdr:cNvPr id="30" name="Repayment_Status">
              <a:extLst>
                <a:ext uri="{FF2B5EF4-FFF2-40B4-BE49-F238E27FC236}">
                  <a16:creationId xmlns:a16="http://schemas.microsoft.com/office/drawing/2014/main" id="{9AEEC839-9A83-FB51-C646-8EE10AF6B54F}"/>
                </a:ext>
              </a:extLst>
            </xdr:cNvPr>
            <xdr:cNvGraphicFramePr/>
          </xdr:nvGraphicFramePr>
          <xdr:xfrm>
            <a:off x="0" y="0"/>
            <a:ext cx="0" cy="0"/>
          </xdr:xfrm>
          <a:graphic>
            <a:graphicData uri="http://schemas.microsoft.com/office/drawing/2010/slicer">
              <sle:slicer xmlns:sle="http://schemas.microsoft.com/office/drawing/2010/slicer" name="Repayment_Status"/>
            </a:graphicData>
          </a:graphic>
        </xdr:graphicFrame>
      </mc:Choice>
      <mc:Fallback>
        <xdr:sp macro="" textlink="">
          <xdr:nvSpPr>
            <xdr:cNvPr id="0" name=""/>
            <xdr:cNvSpPr>
              <a:spLocks noTextEdit="1"/>
            </xdr:cNvSpPr>
          </xdr:nvSpPr>
          <xdr:spPr>
            <a:xfrm>
              <a:off x="9804733" y="873793"/>
              <a:ext cx="2339642" cy="559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6</xdr:row>
      <xdr:rowOff>142875</xdr:rowOff>
    </xdr:from>
    <xdr:to>
      <xdr:col>8</xdr:col>
      <xdr:colOff>200025</xdr:colOff>
      <xdr:row>21</xdr:row>
      <xdr:rowOff>28575</xdr:rowOff>
    </xdr:to>
    <xdr:graphicFrame macro="">
      <xdr:nvGraphicFramePr>
        <xdr:cNvPr id="5" name="Chart 4">
          <a:extLst>
            <a:ext uri="{FF2B5EF4-FFF2-40B4-BE49-F238E27FC236}">
              <a16:creationId xmlns:a16="http://schemas.microsoft.com/office/drawing/2014/main" id="{9C906A15-21C2-4337-9366-C8900B388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142874</xdr:rowOff>
    </xdr:from>
    <xdr:to>
      <xdr:col>2</xdr:col>
      <xdr:colOff>66675</xdr:colOff>
      <xdr:row>20</xdr:row>
      <xdr:rowOff>171449</xdr:rowOff>
    </xdr:to>
    <mc:AlternateContent xmlns:mc="http://schemas.openxmlformats.org/markup-compatibility/2006">
      <mc:Choice xmlns:a14="http://schemas.microsoft.com/office/drawing/2010/main" Requires="a14">
        <xdr:graphicFrame macro="">
          <xdr:nvGraphicFramePr>
            <xdr:cNvPr id="2" name="Name 1">
              <a:extLst>
                <a:ext uri="{FF2B5EF4-FFF2-40B4-BE49-F238E27FC236}">
                  <a16:creationId xmlns:a16="http://schemas.microsoft.com/office/drawing/2014/main" id="{1B226452-7693-6369-C25B-7A373F1261A4}"/>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0" y="854742"/>
              <a:ext cx="1289886" cy="3267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50.544270486113" createdVersion="8" refreshedVersion="8" minRefreshableVersion="3" recordCount="11" xr:uid="{13EE7D0C-5F65-4989-816F-92648163653E}">
  <cacheSource type="worksheet">
    <worksheetSource name="Table1"/>
  </cacheSource>
  <cacheFields count="8">
    <cacheField name="Customer_ID" numFmtId="0">
      <sharedItems containsSemiMixedTypes="0" containsString="0" containsNumber="1" containsInteger="1" minValue="101" maxValue="111" count="11">
        <n v="101"/>
        <n v="102"/>
        <n v="103"/>
        <n v="104"/>
        <n v="105"/>
        <n v="106"/>
        <n v="107"/>
        <n v="108"/>
        <n v="109"/>
        <n v="110"/>
        <n v="111"/>
      </sharedItems>
    </cacheField>
    <cacheField name="Name" numFmtId="0">
      <sharedItems count="11">
        <s v="Amit"/>
        <s v="Neha"/>
        <s v="Raj"/>
        <s v="Sana"/>
        <s v="Vikram"/>
        <s v="Priya"/>
        <s v="Aarav"/>
        <s v="suraj "/>
        <s v="krishana"/>
        <s v="kiran"/>
        <s v="kajal"/>
      </sharedItems>
    </cacheField>
    <cacheField name="Region" numFmtId="0">
      <sharedItems count="3">
        <s v="Mumbai"/>
        <s v="Pune"/>
        <s v="Nashik"/>
      </sharedItems>
    </cacheField>
    <cacheField name="Loan_Amount" numFmtId="0">
      <sharedItems containsSemiMixedTypes="0" containsString="0" containsNumber="1" containsInteger="1" minValue="30000" maxValue="67000" count="10">
        <n v="50000"/>
        <n v="30000"/>
        <n v="45000"/>
        <n v="60000"/>
        <n v="40000"/>
        <n v="55000"/>
        <n v="38000"/>
        <n v="34000"/>
        <n v="67000"/>
        <n v="56000"/>
      </sharedItems>
    </cacheField>
    <cacheField name="Disbursement_Date" numFmtId="14">
      <sharedItems containsDate="1" containsMixedTypes="1" minDate="2024-04-26T00:00:00" maxDate="2024-06-30T00:00:00"/>
    </cacheField>
    <cacheField name="Repayment_Status" numFmtId="0">
      <sharedItems/>
    </cacheField>
    <cacheField name="Monthly_Installment" numFmtId="0">
      <sharedItems containsSemiMixedTypes="0" containsString="0" containsNumber="1" containsInteger="1" minValue="1200" maxValue="3400"/>
    </cacheField>
    <cacheField name="Loan_Tenure_Months" numFmtId="0">
      <sharedItems containsSemiMixedTypes="0" containsString="0" containsNumber="1" containsInteger="1" minValue="12" maxValue="30"/>
    </cacheField>
  </cacheFields>
  <extLst>
    <ext xmlns:x14="http://schemas.microsoft.com/office/spreadsheetml/2009/9/main" uri="{725AE2AE-9491-48be-B2B4-4EB974FC3084}">
      <x14:pivotCacheDefinition pivotCacheId="4027064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50.678862615743" createdVersion="8" refreshedVersion="8" minRefreshableVersion="3" recordCount="11" xr:uid="{901D05A2-763F-4023-871F-90C84271A8AA}">
  <cacheSource type="worksheet">
    <worksheetSource ref="A1:B12" sheet="region wise loan "/>
  </cacheSource>
  <cacheFields count="2">
    <cacheField name="Region" numFmtId="0">
      <sharedItems count="3">
        <s v="Mumbai"/>
        <s v="Pune"/>
        <s v="Nashik"/>
      </sharedItems>
    </cacheField>
    <cacheField name="Loan_Amount" numFmtId="0">
      <sharedItems containsSemiMixedTypes="0" containsString="0" containsNumber="1" containsInteger="1" minValue="30000" maxValue="67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5.701395370372" backgroundQuery="1" createdVersion="8" refreshedVersion="8" minRefreshableVersion="3" recordCount="0" supportSubquery="1" supportAdvancedDrill="1" xr:uid="{30556C6C-024A-41A3-9617-E2F379F4CAF5}">
  <cacheSource type="external" connectionId="1"/>
  <cacheFields count="4">
    <cacheField name="[Table1].[Repayment_Status].[Repayment_Status]" caption="Repayment_Status" numFmtId="0" hierarchy="5" level="1">
      <sharedItems count="3">
        <s v="Default"/>
        <s v="Delayed"/>
        <s v="Paid"/>
      </sharedItems>
    </cacheField>
    <cacheField name="[Measures].[Sum of Customer_ID]" caption="Sum of Customer_ID" numFmtId="0" hierarchy="21" level="32767"/>
    <cacheField name="[Table13].[Name].[Name]" caption="Name" numFmtId="0" hierarchy="9" level="1">
      <sharedItems containsSemiMixedTypes="0" containsNonDate="0" containsString="0"/>
    </cacheField>
    <cacheField name="[Table1].[Customer_ID].[Customer_ID]" caption="Customer_ID" numFmtId="0" level="1">
      <sharedItems containsSemiMixedTypes="0" containsNonDate="0" containsString="0"/>
    </cacheField>
  </cacheFields>
  <cacheHierarchies count="22">
    <cacheHierarchy uniqueName="[Table1].[Customer_ID]" caption="Customer_ID" attribute="1" defaultMemberUniqueName="[Table1].[Customer_ID].[All]" allUniqueName="[Table1].[Customer_ID].[All]" dimensionUniqueName="[Table1]" displayFolder="" count="2" memberValueDatatype="20" unbalanced="0">
      <fieldsUsage count="2">
        <fieldUsage x="-1"/>
        <fieldUsage x="3"/>
      </fieldsUsage>
    </cacheHierarchy>
    <cacheHierarchy uniqueName="[Table1].[Name]" caption="Name" attribute="1" defaultMemberUniqueName="[Table1].[Name].[All]" allUniqueName="[Table1].[Nam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Loan_Amount]" caption="Loan_Amount" attribute="1" defaultMemberUniqueName="[Table1].[Loan_Amount].[All]" allUniqueName="[Table1].[Loan_Amount].[All]" dimensionUniqueName="[Table1]" displayFolder="" count="0" memberValueDatatype="20" unbalanced="0"/>
    <cacheHierarchy uniqueName="[Table1].[Disbursement_Date]" caption="Disbursement_Date" attribute="1" defaultMemberUniqueName="[Table1].[Disbursement_Date].[All]" allUniqueName="[Table1].[Disbursement_Date].[All]" dimensionUniqueName="[Table1]" displayFolder="" count="0" memberValueDatatype="130" unbalanced="0"/>
    <cacheHierarchy uniqueName="[Table1].[Repayment_Status]" caption="Repayment_Status" attribute="1" defaultMemberUniqueName="[Table1].[Repayment_Status].[All]" allUniqueName="[Table1].[Repayment_Status].[All]" dimensionUniqueName="[Table1]" displayFolder="" count="2" memberValueDatatype="130" unbalanced="0">
      <fieldsUsage count="2">
        <fieldUsage x="-1"/>
        <fieldUsage x="0"/>
      </fieldsUsage>
    </cacheHierarchy>
    <cacheHierarchy uniqueName="[Table1].[Monthly_Installment]" caption="Monthly_Installment" attribute="1" defaultMemberUniqueName="[Table1].[Monthly_Installment].[All]" allUniqueName="[Table1].[Monthly_Installment].[All]" dimensionUniqueName="[Table1]" displayFolder="" count="0" memberValueDatatype="20" unbalanced="0"/>
    <cacheHierarchy uniqueName="[Table1].[Loan_Tenure_Months]" caption="Loan_Tenure_Months" attribute="1" defaultMemberUniqueName="[Table1].[Loan_Tenure_Months].[All]" allUniqueName="[Table1].[Loan_Tenure_Months].[All]" dimensionUniqueName="[Table1]" displayFolder="" count="0" memberValueDatatype="20" unbalanced="0"/>
    <cacheHierarchy uniqueName="[Table13].[Customer_ID]" caption="Customer_ID" attribute="1" defaultMemberUniqueName="[Table13].[Customer_ID].[All]" allUniqueName="[Table13].[Customer_ID].[All]" dimensionUniqueName="[Table13]" displayFolder="" count="0" memberValueDatatype="20" unbalanced="0"/>
    <cacheHierarchy uniqueName="[Table13].[Name]" caption="Name" attribute="1" defaultMemberUniqueName="[Table13].[Name].[All]" allUniqueName="[Table13].[Name].[All]" dimensionUniqueName="[Table13]" displayFolder="" count="2" memberValueDatatype="130" unbalanced="0">
      <fieldsUsage count="2">
        <fieldUsage x="-1"/>
        <fieldUsage x="2"/>
      </fieldsUsage>
    </cacheHierarchy>
    <cacheHierarchy uniqueName="[Table13].[Region]" caption="Region" attribute="1" defaultMemberUniqueName="[Table13].[Region].[All]" allUniqueName="[Table13].[Region].[All]" dimensionUniqueName="[Table13]" displayFolder="" count="0" memberValueDatatype="130" unbalanced="0"/>
    <cacheHierarchy uniqueName="[Table13].[Loan_Amount]" caption="Loan_Amount" attribute="1" defaultMemberUniqueName="[Table13].[Loan_Amount].[All]" allUniqueName="[Table13].[Loan_Amount].[All]" dimensionUniqueName="[Table13]" displayFolder="" count="0" memberValueDatatype="20" unbalanced="0"/>
    <cacheHierarchy uniqueName="[Table13].[Disbursement_Date]" caption="Disbursement_Date" attribute="1" defaultMemberUniqueName="[Table13].[Disbursement_Date].[All]" allUniqueName="[Table13].[Disbursement_Date].[All]" dimensionUniqueName="[Table13]" displayFolder="" count="0" memberValueDatatype="130" unbalanced="0"/>
    <cacheHierarchy uniqueName="[Table13].[Repayment_Status]" caption="Repayment_Status" attribute="1" defaultMemberUniqueName="[Table13].[Repayment_Status].[All]" allUniqueName="[Table13].[Repayment_Status].[All]" dimensionUniqueName="[Table13]" displayFolder="" count="0" memberValueDatatype="130" unbalanced="0"/>
    <cacheHierarchy uniqueName="[Table13].[Monthly_Installment]" caption="Monthly_Installment" attribute="1" defaultMemberUniqueName="[Table13].[Monthly_Installment].[All]" allUniqueName="[Table13].[Monthly_Installment].[All]" dimensionUniqueName="[Table13]" displayFolder="" count="0" memberValueDatatype="20" unbalanced="0"/>
    <cacheHierarchy uniqueName="[Table13].[Loan_Tenure_Months]" caption="Loan_Tenure_Months" attribute="1" defaultMemberUniqueName="[Table13].[Loan_Tenure_Months].[All]" allUniqueName="[Table13].[Loan_Tenure_Months].[All]" dimensionUniqueName="[Table13]" displayFolder="" count="0" memberValueDatatype="20" unbalanced="0"/>
    <cacheHierarchy uniqueName="[Table13].[Total_repayment]" caption="Total_repayment" attribute="1" defaultMemberUniqueName="[Table13].[Total_repayment].[All]" allUniqueName="[Table13].[Total_repayment].[All]" dimensionUniqueName="[Table13]" displayFolder="" count="0" memberValueDatatype="20" unbalanced="0"/>
    <cacheHierarchy uniqueName="[Table13].[status flag]" caption="status flag" attribute="1" defaultMemberUniqueName="[Table13].[status flag].[All]" allUniqueName="[Table13].[status flag].[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Customer_ID]" caption="Sum of Customer_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5.699805208336" backgroundQuery="1" createdVersion="3" refreshedVersion="8" minRefreshableVersion="3" recordCount="0" supportSubquery="1" supportAdvancedDrill="1" xr:uid="{5347D63F-6516-485D-8A74-7414172E1B95}">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Table1].[Customer_ID]" caption="Customer_ID" attribute="1" defaultMemberUniqueName="[Table1].[Customer_ID].[All]" allUniqueName="[Table1].[Customer_ID].[All]" dimensionUniqueName="[Table1]" displayFolder="" count="2" memberValueDatatype="20" unbalanced="0"/>
    <cacheHierarchy uniqueName="[Table1].[Name]" caption="Name" attribute="1" defaultMemberUniqueName="[Table1].[Name].[All]" allUniqueName="[Table1].[Nam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Loan_Amount]" caption="Loan_Amount" attribute="1" defaultMemberUniqueName="[Table1].[Loan_Amount].[All]" allUniqueName="[Table1].[Loan_Amount].[All]" dimensionUniqueName="[Table1]" displayFolder="" count="0" memberValueDatatype="20" unbalanced="0"/>
    <cacheHierarchy uniqueName="[Table1].[Disbursement_Date]" caption="Disbursement_Date" attribute="1" defaultMemberUniqueName="[Table1].[Disbursement_Date].[All]" allUniqueName="[Table1].[Disbursement_Date].[All]" dimensionUniqueName="[Table1]" displayFolder="" count="0" memberValueDatatype="130" unbalanced="0"/>
    <cacheHierarchy uniqueName="[Table1].[Repayment_Status]" caption="Repayment_Status" attribute="1" defaultMemberUniqueName="[Table1].[Repayment_Status].[All]" allUniqueName="[Table1].[Repayment_Status].[All]" dimensionUniqueName="[Table1]" displayFolder="" count="2" memberValueDatatype="130" unbalanced="0"/>
    <cacheHierarchy uniqueName="[Table1].[Monthly_Installment]" caption="Monthly_Installment" attribute="1" defaultMemberUniqueName="[Table1].[Monthly_Installment].[All]" allUniqueName="[Table1].[Monthly_Installment].[All]" dimensionUniqueName="[Table1]" displayFolder="" count="0" memberValueDatatype="20" unbalanced="0"/>
    <cacheHierarchy uniqueName="[Table1].[Loan_Tenure_Months]" caption="Loan_Tenure_Months" attribute="1" defaultMemberUniqueName="[Table1].[Loan_Tenure_Months].[All]" allUniqueName="[Table1].[Loan_Tenure_Months].[All]" dimensionUniqueName="[Table1]" displayFolder="" count="0" memberValueDatatype="20" unbalanced="0"/>
    <cacheHierarchy uniqueName="[Table13].[Customer_ID]" caption="Customer_ID" attribute="1" defaultMemberUniqueName="[Table13].[Customer_ID].[All]" allUniqueName="[Table13].[Customer_ID].[All]" dimensionUniqueName="[Table13]" displayFolder="" count="0" memberValueDatatype="20" unbalanced="0"/>
    <cacheHierarchy uniqueName="[Table13].[Name]" caption="Name" attribute="1" defaultMemberUniqueName="[Table13].[Name].[All]" allUniqueName="[Table13].[Name].[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Loan_Amount]" caption="Loan_Amount" attribute="1" defaultMemberUniqueName="[Table13].[Loan_Amount].[All]" allUniqueName="[Table13].[Loan_Amount].[All]" dimensionUniqueName="[Table13]" displayFolder="" count="0" memberValueDatatype="20" unbalanced="0"/>
    <cacheHierarchy uniqueName="[Table13].[Disbursement_Date]" caption="Disbursement_Date" attribute="1" defaultMemberUniqueName="[Table13].[Disbursement_Date].[All]" allUniqueName="[Table13].[Disbursement_Date].[All]" dimensionUniqueName="[Table13]" displayFolder="" count="0" memberValueDatatype="130" unbalanced="0"/>
    <cacheHierarchy uniqueName="[Table13].[Repayment_Status]" caption="Repayment_Status" attribute="1" defaultMemberUniqueName="[Table13].[Repayment_Status].[All]" allUniqueName="[Table13].[Repayment_Status].[All]" dimensionUniqueName="[Table13]" displayFolder="" count="0" memberValueDatatype="130" unbalanced="0"/>
    <cacheHierarchy uniqueName="[Table13].[Monthly_Installment]" caption="Monthly_Installment" attribute="1" defaultMemberUniqueName="[Table13].[Monthly_Installment].[All]" allUniqueName="[Table13].[Monthly_Installment].[All]" dimensionUniqueName="[Table13]" displayFolder="" count="0" memberValueDatatype="20" unbalanced="0"/>
    <cacheHierarchy uniqueName="[Table13].[Loan_Tenure_Months]" caption="Loan_Tenure_Months" attribute="1" defaultMemberUniqueName="[Table13].[Loan_Tenure_Months].[All]" allUniqueName="[Table13].[Loan_Tenure_Months].[All]" dimensionUniqueName="[Table13]" displayFolder="" count="0" memberValueDatatype="20" unbalanced="0"/>
    <cacheHierarchy uniqueName="[Table13].[Total_repayment]" caption="Total_repayment" attribute="1" defaultMemberUniqueName="[Table13].[Total_repayment].[All]" allUniqueName="[Table13].[Total_repayment].[All]" dimensionUniqueName="[Table13]" displayFolder="" count="0" memberValueDatatype="20" unbalanced="0"/>
    <cacheHierarchy uniqueName="[Table13].[status flag]" caption="status flag" attribute="1" defaultMemberUniqueName="[Table13].[status flag].[All]" allUniqueName="[Table13].[status flag].[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Customer_ID]" caption="Sum of Customer_ID"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0863097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x v="0"/>
    <s v="2024-01-15"/>
    <s v="Paid"/>
    <n v="2500"/>
    <n v="24"/>
  </r>
  <r>
    <x v="1"/>
    <x v="1"/>
    <x v="1"/>
    <x v="1"/>
    <s v="2024-01-18"/>
    <s v="Delayed"/>
    <n v="1800"/>
    <n v="18"/>
  </r>
  <r>
    <x v="2"/>
    <x v="2"/>
    <x v="0"/>
    <x v="2"/>
    <s v="2024-02-01"/>
    <s v="Paid"/>
    <n v="2200"/>
    <n v="20"/>
  </r>
  <r>
    <x v="3"/>
    <x v="3"/>
    <x v="2"/>
    <x v="3"/>
    <s v="2024-02-12"/>
    <s v="Default"/>
    <n v="3000"/>
    <n v="24"/>
  </r>
  <r>
    <x v="4"/>
    <x v="4"/>
    <x v="1"/>
    <x v="4"/>
    <s v="2024-03-10"/>
    <s v="Paid"/>
    <n v="2000"/>
    <n v="15"/>
  </r>
  <r>
    <x v="5"/>
    <x v="5"/>
    <x v="0"/>
    <x v="5"/>
    <s v="2024-03-15"/>
    <s v="Delayed"/>
    <n v="2700"/>
    <n v="24"/>
  </r>
  <r>
    <x v="6"/>
    <x v="6"/>
    <x v="2"/>
    <x v="6"/>
    <s v="2024-03-25"/>
    <s v="Paid"/>
    <n v="1900"/>
    <n v="12"/>
  </r>
  <r>
    <x v="7"/>
    <x v="7"/>
    <x v="1"/>
    <x v="7"/>
    <d v="2024-04-26T00:00:00"/>
    <s v="Delayed"/>
    <n v="1200"/>
    <n v="15"/>
  </r>
  <r>
    <x v="8"/>
    <x v="8"/>
    <x v="0"/>
    <x v="8"/>
    <d v="2024-05-27T00:00:00"/>
    <s v="Default"/>
    <n v="2300"/>
    <n v="30"/>
  </r>
  <r>
    <x v="9"/>
    <x v="9"/>
    <x v="2"/>
    <x v="9"/>
    <d v="2024-05-28T00:00:00"/>
    <s v="Paid"/>
    <n v="3400"/>
    <n v="15"/>
  </r>
  <r>
    <x v="10"/>
    <x v="10"/>
    <x v="1"/>
    <x v="2"/>
    <d v="2024-06-29T00:00:00"/>
    <s v="Delayed"/>
    <n v="1200"/>
    <n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50000"/>
  </r>
  <r>
    <x v="1"/>
    <n v="30000"/>
  </r>
  <r>
    <x v="0"/>
    <n v="45000"/>
  </r>
  <r>
    <x v="2"/>
    <n v="60000"/>
  </r>
  <r>
    <x v="1"/>
    <n v="40000"/>
  </r>
  <r>
    <x v="0"/>
    <n v="55000"/>
  </r>
  <r>
    <x v="2"/>
    <n v="38000"/>
  </r>
  <r>
    <x v="1"/>
    <n v="34000"/>
  </r>
  <r>
    <x v="0"/>
    <n v="67000"/>
  </r>
  <r>
    <x v="2"/>
    <n v="56000"/>
  </r>
  <r>
    <x v="1"/>
    <n v="4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339E4-7E41-4BA5-828A-C39E0E952D8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7" firstHeaderRow="1" firstDataRow="1" firstDataCol="1"/>
  <pivotFields count="8">
    <pivotField showAll="0"/>
    <pivotField showAll="0"/>
    <pivotField axis="axisRow" showAll="0">
      <items count="4">
        <item x="0"/>
        <item x="2"/>
        <item x="1"/>
        <item t="default"/>
      </items>
    </pivotField>
    <pivotField dataField="1" showAll="0"/>
    <pivotField showAll="0"/>
    <pivotField showAll="0"/>
    <pivotField showAll="0"/>
    <pivotField showAll="0"/>
  </pivotFields>
  <rowFields count="1">
    <field x="2"/>
  </rowFields>
  <rowItems count="4">
    <i>
      <x/>
    </i>
    <i>
      <x v="1"/>
    </i>
    <i>
      <x v="2"/>
    </i>
    <i t="grand">
      <x/>
    </i>
  </rowItems>
  <colItems count="1">
    <i/>
  </colItems>
  <dataFields count="1">
    <dataField name="Sum of Loan_Amount" fld="3" baseField="0" baseItem="0"/>
  </dataFields>
  <chartFormats count="8">
    <chartFormat chart="5" format="2"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2" count="1" selected="0">
            <x v="0"/>
          </reference>
        </references>
      </pivotArea>
    </chartFormat>
    <chartFormat chart="0" format="13">
      <pivotArea type="data" outline="0" fieldPosition="0">
        <references count="2">
          <reference field="4294967294" count="1" selected="0">
            <x v="0"/>
          </reference>
          <reference field="2" count="1" selected="0">
            <x v="1"/>
          </reference>
        </references>
      </pivotArea>
    </chartFormat>
    <chartFormat chart="0" format="14">
      <pivotArea type="data" outline="0" fieldPosition="0">
        <references count="2">
          <reference field="4294967294" count="1" selected="0">
            <x v="0"/>
          </reference>
          <reference field="2" count="1" selected="0">
            <x v="2"/>
          </reference>
        </references>
      </pivotArea>
    </chartFormat>
    <chartFormat chart="5" format="3">
      <pivotArea type="data" outline="0" fieldPosition="0">
        <references count="2">
          <reference field="4294967294" count="1" selected="0">
            <x v="0"/>
          </reference>
          <reference field="2" count="1" selected="0">
            <x v="0"/>
          </reference>
        </references>
      </pivotArea>
    </chartFormat>
    <chartFormat chart="5" format="4">
      <pivotArea type="data" outline="0" fieldPosition="0">
        <references count="2">
          <reference field="4294967294" count="1" selected="0">
            <x v="0"/>
          </reference>
          <reference field="2" count="1" selected="0">
            <x v="1"/>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37E44-9520-45B0-B1F3-FE30A2AB3D98}" name="PivotTable8"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ustomer_ID" fld="1" baseField="0" baseItem="0"/>
  </dataFields>
  <chartFormats count="5">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9" format="4">
      <pivotArea type="data" outline="0" fieldPosition="0">
        <references count="2">
          <reference field="4294967294" count="1" selected="0">
            <x v="0"/>
          </reference>
          <reference field="0" count="1" selected="0">
            <x v="1"/>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s>
  <pivotHierarchies count="22">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able13].[Name].&amp;[krishana]"/>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an_Disbursement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0DE022-F25B-4AC2-91E8-107747C7FB1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36">
  <location ref="A3:B15" firstHeaderRow="1" firstDataRow="1" firstDataCol="1" rowPageCount="1" colPageCount="1"/>
  <pivotFields count="8">
    <pivotField axis="axisPage" multipleItemSelectionAllowed="1" showAll="0">
      <items count="12">
        <item x="0"/>
        <item x="1"/>
        <item x="2"/>
        <item x="3"/>
        <item x="4"/>
        <item x="5"/>
        <item x="6"/>
        <item x="7"/>
        <item x="8"/>
        <item x="9"/>
        <item x="10"/>
        <item t="default"/>
      </items>
    </pivotField>
    <pivotField axis="axisRow" showAll="0">
      <items count="12">
        <item x="6"/>
        <item x="0"/>
        <item x="10"/>
        <item x="9"/>
        <item x="8"/>
        <item x="1"/>
        <item x="5"/>
        <item x="2"/>
        <item x="3"/>
        <item x="7"/>
        <item x="4"/>
        <item t="default"/>
      </items>
    </pivotField>
    <pivotField showAll="0"/>
    <pivotField dataField="1" showAll="0">
      <items count="11">
        <item x="1"/>
        <item x="7"/>
        <item x="6"/>
        <item x="4"/>
        <item x="2"/>
        <item x="0"/>
        <item x="5"/>
        <item x="9"/>
        <item x="3"/>
        <item x="8"/>
        <item t="default"/>
      </items>
    </pivotField>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Loan_Amount" fld="3" baseField="0" baseItem="0"/>
  </dataFields>
  <chartFormats count="3">
    <chartFormat chart="11"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E0E443-98A1-42AA-A1FF-BA5CAF5435DA}"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6" firstHeaderRow="1" firstDataRow="1" firstDataCol="1"/>
  <pivotFields count="2">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name="Sum of Loan_Am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1" xr10:uid="{87D081A2-6442-481A-A059-5F9B5DA57CE8}" sourceName="[Table1].[Customer_ID]">
  <pivotTables>
    <pivotTable tabId="7" name="PivotTable8"/>
  </pivotTables>
  <data>
    <olap pivotCacheId="808630979">
      <levels count="2">
        <level uniqueName="[Table1].[Customer_ID].[(All)]" sourceCaption="(All)" count="0"/>
        <level uniqueName="[Table1].[Customer_ID].[Customer_ID]" sourceCaption="Customer_ID" count="11">
          <ranges>
            <range startItem="0">
              <i n="[Table1].[Customer_ID].&amp;[101]" c="101"/>
              <i n="[Table1].[Customer_ID].&amp;[102]" c="102"/>
              <i n="[Table1].[Customer_ID].&amp;[103]" c="103"/>
              <i n="[Table1].[Customer_ID].&amp;[104]" c="104"/>
              <i n="[Table1].[Customer_ID].&amp;[105]" c="105"/>
              <i n="[Table1].[Customer_ID].&amp;[106]" c="106"/>
              <i n="[Table1].[Customer_ID].&amp;[107]" c="107"/>
              <i n="[Table1].[Customer_ID].&amp;[108]" c="108"/>
              <i n="[Table1].[Customer_ID].&amp;[109]" c="109"/>
              <i n="[Table1].[Customer_ID].&amp;[110]" c="110"/>
              <i n="[Table1].[Customer_ID].&amp;" c="(blank)" nd="1"/>
            </range>
          </ranges>
        </level>
      </levels>
      <selections count="1">
        <selection n="[Table1].[Customer_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ayment_Status1" xr10:uid="{B10B96E6-FE32-4A11-BF04-4A941FA4874E}" sourceName="[Table1].[Repayment_Status]">
  <pivotTables>
    <pivotTable tabId="7" name="PivotTable8"/>
  </pivotTables>
  <data>
    <olap pivotCacheId="808630979">
      <levels count="2">
        <level uniqueName="[Table1].[Repayment_Status].[(All)]" sourceCaption="(All)" count="0"/>
        <level uniqueName="[Table1].[Repayment_Status].[Repayment_Status]" sourceCaption="Repayment_Status" count="4">
          <ranges>
            <range startItem="0">
              <i n="[Table1].[Repayment_Status].&amp;[Default]" c="Default"/>
              <i n="[Table1].[Repayment_Status].&amp;[Delayed]" c="Delayed"/>
              <i n="[Table1].[Repayment_Status].&amp;[Paid]" c="Paid"/>
              <i n="[Table1].[Repayment_Status].&amp;" c="(blank)" nd="1"/>
            </range>
          </ranges>
        </level>
      </levels>
      <selections count="1">
        <selection n="[Table1].[Repayment_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4D3AF2-88B3-4131-8D2B-3124B963F0F8}" sourceName="Region">
  <pivotTables>
    <pivotTable tabId="4" name="PivotTable4"/>
  </pivotTables>
  <data>
    <tabular pivotCacheId="40270646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788DABA-84FA-4E47-A02D-DFD074B29AB3}" sourceName="[Table1].[Region]">
  <pivotTables>
    <pivotTable tabId="7" name="PivotTable8"/>
  </pivotTables>
  <data>
    <olap pivotCacheId="808630979">
      <levels count="2">
        <level uniqueName="[Table1].[Region].[(All)]" sourceCaption="(All)" count="0"/>
        <level uniqueName="[Table1].[Region].[Region]" sourceCaption="Region" count="4">
          <ranges>
            <range startItem="0">
              <i n="[Table1].[Region].&amp;[Mumbai]" c="Mumbai"/>
              <i n="[Table1].[Region].&amp;[Nashik]" c="Nashik"/>
              <i n="[Table1].[Region].&amp;[Pune]" c="Pune"/>
              <i n="[Table1].[Region].&amp;" c="(blank)" nd="1"/>
            </range>
          </ranges>
        </level>
      </levels>
      <selections count="1">
        <selection n="[Table1].[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90C4027C-A2BA-4E43-A215-B5E757C3751F}" sourceName="Customer_ID">
  <pivotTables>
    <pivotTable tabId="15" name="PivotTable2"/>
  </pivotTables>
  <data>
    <tabular pivotCacheId="402706469">
      <items count="11">
        <i x="0" s="1"/>
        <i x="1" s="1"/>
        <i x="2" s="1"/>
        <i x="3" s="1"/>
        <i x="4" s="1"/>
        <i x="5" s="1"/>
        <i x="6" s="1"/>
        <i x="7" s="1"/>
        <i x="8" s="1"/>
        <i x="9" s="1"/>
        <i x="1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B2D441E-BDBC-4A77-ABC2-D389A8AB6144}" sourceName="Name">
  <pivotTables>
    <pivotTable tabId="15" name="PivotTable2"/>
  </pivotTables>
  <data>
    <tabular pivotCacheId="402706469">
      <items count="11">
        <i x="6" s="1"/>
        <i x="0" s="1"/>
        <i x="10" s="1"/>
        <i x="9" s="1"/>
        <i x="8" s="1"/>
        <i x="1" s="1"/>
        <i x="5" s="1"/>
        <i x="2" s="1"/>
        <i x="3" s="1"/>
        <i x="7"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Amount" xr10:uid="{964976A7-90C5-4118-8C28-83EE33BC6C3A}" sourceName="Loan_Amount">
  <pivotTables>
    <pivotTable tabId="15" name="PivotTable2"/>
  </pivotTables>
  <data>
    <tabular pivotCacheId="402706469">
      <items count="10">
        <i x="1" s="1"/>
        <i x="7" s="1"/>
        <i x="6" s="1"/>
        <i x="4" s="1"/>
        <i x="2" s="1"/>
        <i x="0" s="1"/>
        <i x="5" s="1"/>
        <i x="9" s="1"/>
        <i x="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1F41CF8-C52A-45E1-95D7-7897B1A8B8C5}"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ID 1" xr10:uid="{B310B6F3-1A8A-4DCA-831D-7744EB12876B}" cache="Slicer_Customer_ID1" caption="Customer_ID" level="1" rowHeight="241300"/>
  <slicer name="Repayment_Status 1" xr10:uid="{FA98C644-F44E-47D6-81C8-768FBC159BF4}" cache="Slicer_Repayment_Status1" caption="Repayment_Status"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ID" xr10:uid="{85078B1F-287D-4828-8A36-BD3ED619351B}" cache="Slicer_Customer_ID" caption="Customer_ID" startItem="3" rowHeight="241300"/>
  <slicer name="Name" xr10:uid="{A8053348-8542-47EA-8CCC-F5BB7F462001}" cache="Slicer_Name" caption="Name" rowHeight="241300"/>
  <slicer name="Loan_Amount" xr10:uid="{0A0F4ED1-17B7-4A42-B638-29E22F27E222}" cache="Slicer_Loan_Amount" caption="Loan_Amoun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EE76FADD-2F0C-4FAE-9D59-B04CB4C0E12D}" cache="Slicer_Region1" caption="Region"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ID 2" xr10:uid="{4F4A0F47-BABE-450F-AE19-A71D8C8E148D}" cache="Slicer_Customer_ID1" caption="Customer_ID" columnCount="7" level="1" rowHeight="241300"/>
  <slicer name="Repayment_Status" xr10:uid="{EBE14A52-C2EB-49F5-8BD9-7D4E8F5AADF9}" cache="Slicer_Repayment_Status1" caption="Repayment_Status" columnCount="3" level="1" rowHeight="241300"/>
  <slicer name="Region 1" xr10:uid="{ADB761CC-4938-47C3-B329-8FA5F5F8EF37}" cache="Slicer_Region" caption="Region" columnCount="3" rowHeight="241300"/>
  <slicer name="Name 1" xr10:uid="{25496D38-7F04-4583-B31C-A06EBA1EBF38}" cache="Slicer_Name" caption="Name"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226043-253D-4047-B893-4A40BD76AA1D}" name="Table1" displayName="Table1" ref="A1:H12" totalsRowShown="0" headerRowDxfId="23" headerRowBorderDxfId="22" tableBorderDxfId="21">
  <autoFilter ref="A1:H12" xr:uid="{C0226043-253D-4047-B893-4A40BD76AA1D}"/>
  <tableColumns count="8">
    <tableColumn id="1" xr3:uid="{54ED4B08-71B3-42D2-8AD9-E2DE8CE06C49}" name="Customer_ID"/>
    <tableColumn id="2" xr3:uid="{3274E0F4-F3B2-4ECD-9DC0-4AC197F16EDE}" name="Name"/>
    <tableColumn id="3" xr3:uid="{025D9664-4ED9-4116-AA75-039524A4EDD3}" name="Region"/>
    <tableColumn id="4" xr3:uid="{14EB3DCE-857F-42B9-8C15-BF3E996D739B}" name="Loan_Amount"/>
    <tableColumn id="5" xr3:uid="{D8A0292F-9EA1-4EC4-AB27-14F244A1B9F0}" name="Disbursement_Date" dataDxfId="20"/>
    <tableColumn id="6" xr3:uid="{72968432-43FA-40D8-A387-E90435FB73FB}" name="Repayment_Status"/>
    <tableColumn id="7" xr3:uid="{2BB5994C-8762-40E0-BD1F-4EB25FEF0418}" name="Monthly_Installment"/>
    <tableColumn id="8" xr3:uid="{E1F1E4BE-C5D5-48EA-B043-C0E111E0ED3B}" name="Loan_Tenure_Months"/>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2DECCA-69EC-42B4-8EB8-F77683FCCD9B}" name="Table13" displayName="Table13" ref="A1:J12" totalsRowShown="0" headerRowDxfId="19" dataDxfId="17" headerRowBorderDxfId="18" tableBorderDxfId="16" totalsRowBorderDxfId="15">
  <autoFilter ref="A1:J12" xr:uid="{622DECCA-69EC-42B4-8EB8-F77683FCCD9B}"/>
  <tableColumns count="10">
    <tableColumn id="1" xr3:uid="{049C9D95-E749-4765-998F-39EA19AEFEDE}" name="Customer_ID" dataDxfId="14"/>
    <tableColumn id="2" xr3:uid="{6E4C95DA-EF93-43EB-A4A6-4FC2A1CA2273}" name="Name" dataDxfId="13"/>
    <tableColumn id="3" xr3:uid="{8310700C-1FCA-4192-808D-EDBC60BE0771}" name="Region" dataDxfId="12"/>
    <tableColumn id="4" xr3:uid="{872CA793-924A-4D29-B6DF-CADE9F7BBC89}" name="Loan_Amount" dataDxfId="11"/>
    <tableColumn id="5" xr3:uid="{A351DEFA-B01E-4930-B632-6366FAF1CF0C}" name="Disbursement_Date" dataDxfId="10"/>
    <tableColumn id="6" xr3:uid="{F5D0C094-2D12-4CA1-ACC5-9C19514884AC}" name="Repayment_Status" dataDxfId="9"/>
    <tableColumn id="7" xr3:uid="{FB6452B2-54B5-48E9-8396-B93701D21014}" name="Monthly_Installment" dataDxfId="8"/>
    <tableColumn id="8" xr3:uid="{621EC308-3F08-48D7-BF80-BDC3B487DF7E}" name="Loan_Tenure_Months" dataDxfId="7"/>
    <tableColumn id="9" xr3:uid="{A99B3469-3F92-4A3E-AEFD-441F9BF4CC01}" name="Total_repayment" dataDxfId="6">
      <calculatedColumnFormula>Table13[[#This Row],[Monthly_Installment]]*Table13[[#This Row],[Loan_Tenure_Months]]</calculatedColumnFormula>
    </tableColumn>
    <tableColumn id="10" xr3:uid="{92E636DF-B3F7-49E9-8FAE-DBD63DC7A240}" name="status flag " dataDxfId="5"/>
  </tableColumns>
  <tableStyleInfo name="TableStyleMedium11"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9FEBB-06C9-4A02-BDCB-1C978FEBDE8D}">
  <dimension ref="A3:B7"/>
  <sheetViews>
    <sheetView workbookViewId="0">
      <selection activeCell="D20" sqref="D20"/>
    </sheetView>
  </sheetViews>
  <sheetFormatPr defaultRowHeight="15" x14ac:dyDescent="0.25"/>
  <cols>
    <col min="1" max="1" width="13.140625" bestFit="1" customWidth="1"/>
    <col min="2" max="2" width="20.140625" bestFit="1" customWidth="1"/>
  </cols>
  <sheetData>
    <row r="3" spans="1:2" x14ac:dyDescent="0.25">
      <c r="A3" s="9" t="s">
        <v>33</v>
      </c>
      <c r="B3" t="s">
        <v>34</v>
      </c>
    </row>
    <row r="4" spans="1:2" x14ac:dyDescent="0.25">
      <c r="A4" s="5" t="s">
        <v>15</v>
      </c>
      <c r="B4" s="38">
        <v>217000</v>
      </c>
    </row>
    <row r="5" spans="1:2" x14ac:dyDescent="0.25">
      <c r="A5" s="5" t="s">
        <v>17</v>
      </c>
      <c r="B5" s="38">
        <v>154000</v>
      </c>
    </row>
    <row r="6" spans="1:2" x14ac:dyDescent="0.25">
      <c r="A6" s="5" t="s">
        <v>16</v>
      </c>
      <c r="B6" s="38">
        <v>149000</v>
      </c>
    </row>
    <row r="7" spans="1:2" x14ac:dyDescent="0.25">
      <c r="A7" s="5" t="s">
        <v>35</v>
      </c>
      <c r="B7" s="38">
        <v>520000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B1FB-6AF3-41DA-805C-66A004EEBD83}">
  <dimension ref="A3:B7"/>
  <sheetViews>
    <sheetView workbookViewId="0">
      <selection activeCell="P9" sqref="P9"/>
    </sheetView>
  </sheetViews>
  <sheetFormatPr defaultRowHeight="15" x14ac:dyDescent="0.25"/>
  <cols>
    <col min="1" max="1" width="13.140625" bestFit="1" customWidth="1"/>
    <col min="2" max="2" width="19.28515625" bestFit="1" customWidth="1"/>
  </cols>
  <sheetData>
    <row r="3" spans="1:2" x14ac:dyDescent="0.25">
      <c r="A3" s="9" t="s">
        <v>33</v>
      </c>
      <c r="B3" t="s">
        <v>36</v>
      </c>
    </row>
    <row r="4" spans="1:2" x14ac:dyDescent="0.25">
      <c r="A4" s="5" t="s">
        <v>27</v>
      </c>
      <c r="B4" s="38">
        <v>213</v>
      </c>
    </row>
    <row r="5" spans="1:2" x14ac:dyDescent="0.25">
      <c r="A5" s="5" t="s">
        <v>26</v>
      </c>
      <c r="B5" s="38">
        <v>316</v>
      </c>
    </row>
    <row r="6" spans="1:2" x14ac:dyDescent="0.25">
      <c r="A6" s="5" t="s">
        <v>25</v>
      </c>
      <c r="B6" s="38">
        <v>526</v>
      </c>
    </row>
    <row r="7" spans="1:2" x14ac:dyDescent="0.25">
      <c r="A7" s="5" t="s">
        <v>35</v>
      </c>
      <c r="B7" s="38">
        <v>1055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DFBC2-5C24-4EF4-9455-224A785537C9}">
  <dimension ref="A1:B15"/>
  <sheetViews>
    <sheetView workbookViewId="0">
      <selection activeCell="K15" sqref="K15"/>
    </sheetView>
  </sheetViews>
  <sheetFormatPr defaultRowHeight="15" x14ac:dyDescent="0.25"/>
  <cols>
    <col min="1" max="1" width="13.140625" bestFit="1" customWidth="1"/>
    <col min="2" max="2" width="20.140625" bestFit="1" customWidth="1"/>
  </cols>
  <sheetData>
    <row r="1" spans="1:2" x14ac:dyDescent="0.25">
      <c r="A1" s="9" t="s">
        <v>0</v>
      </c>
      <c r="B1" t="s">
        <v>43</v>
      </c>
    </row>
    <row r="3" spans="1:2" x14ac:dyDescent="0.25">
      <c r="A3" s="9" t="s">
        <v>33</v>
      </c>
      <c r="B3" t="s">
        <v>34</v>
      </c>
    </row>
    <row r="4" spans="1:2" x14ac:dyDescent="0.25">
      <c r="A4" s="5" t="s">
        <v>14</v>
      </c>
      <c r="B4" s="38">
        <v>38000</v>
      </c>
    </row>
    <row r="5" spans="1:2" x14ac:dyDescent="0.25">
      <c r="A5" s="5" t="s">
        <v>8</v>
      </c>
      <c r="B5" s="38">
        <v>50000</v>
      </c>
    </row>
    <row r="6" spans="1:2" x14ac:dyDescent="0.25">
      <c r="A6" s="5" t="s">
        <v>31</v>
      </c>
      <c r="B6" s="38">
        <v>45000</v>
      </c>
    </row>
    <row r="7" spans="1:2" x14ac:dyDescent="0.25">
      <c r="A7" s="5" t="s">
        <v>30</v>
      </c>
      <c r="B7" s="38">
        <v>56000</v>
      </c>
    </row>
    <row r="8" spans="1:2" x14ac:dyDescent="0.25">
      <c r="A8" s="5" t="s">
        <v>29</v>
      </c>
      <c r="B8" s="38">
        <v>67000</v>
      </c>
    </row>
    <row r="9" spans="1:2" x14ac:dyDescent="0.25">
      <c r="A9" s="5" t="s">
        <v>9</v>
      </c>
      <c r="B9" s="38">
        <v>30000</v>
      </c>
    </row>
    <row r="10" spans="1:2" x14ac:dyDescent="0.25">
      <c r="A10" s="5" t="s">
        <v>13</v>
      </c>
      <c r="B10" s="38">
        <v>55000</v>
      </c>
    </row>
    <row r="11" spans="1:2" x14ac:dyDescent="0.25">
      <c r="A11" s="5" t="s">
        <v>10</v>
      </c>
      <c r="B11" s="38">
        <v>45000</v>
      </c>
    </row>
    <row r="12" spans="1:2" x14ac:dyDescent="0.25">
      <c r="A12" s="5" t="s">
        <v>11</v>
      </c>
      <c r="B12" s="38">
        <v>60000</v>
      </c>
    </row>
    <row r="13" spans="1:2" x14ac:dyDescent="0.25">
      <c r="A13" s="5" t="s">
        <v>28</v>
      </c>
      <c r="B13" s="38">
        <v>34000</v>
      </c>
    </row>
    <row r="14" spans="1:2" x14ac:dyDescent="0.25">
      <c r="A14" s="5" t="s">
        <v>12</v>
      </c>
      <c r="B14" s="38">
        <v>40000</v>
      </c>
    </row>
    <row r="15" spans="1:2" x14ac:dyDescent="0.25">
      <c r="A15" s="5" t="s">
        <v>35</v>
      </c>
      <c r="B15" s="38">
        <v>520000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workbookViewId="0">
      <selection activeCell="D12" sqref="A12:H12"/>
    </sheetView>
  </sheetViews>
  <sheetFormatPr defaultRowHeight="15" x14ac:dyDescent="0.25"/>
  <cols>
    <col min="1" max="1" width="17" bestFit="1" customWidth="1"/>
    <col min="2" max="2" width="10.85546875" bestFit="1" customWidth="1"/>
    <col min="3" max="3" width="11.7109375" bestFit="1" customWidth="1"/>
    <col min="4" max="4" width="18" bestFit="1" customWidth="1"/>
    <col min="5" max="5" width="23.42578125" bestFit="1" customWidth="1"/>
    <col min="6" max="6" width="22.42578125" bestFit="1" customWidth="1"/>
    <col min="7" max="7" width="24.5703125" bestFit="1" customWidth="1"/>
    <col min="8" max="8" width="25.140625" bestFit="1" customWidth="1"/>
  </cols>
  <sheetData>
    <row r="1" spans="1:8" x14ac:dyDescent="0.25">
      <c r="A1" s="1" t="s">
        <v>0</v>
      </c>
      <c r="B1" s="1" t="s">
        <v>1</v>
      </c>
      <c r="C1" s="1" t="s">
        <v>2</v>
      </c>
      <c r="D1" s="1" t="s">
        <v>3</v>
      </c>
      <c r="E1" s="1" t="s">
        <v>4</v>
      </c>
      <c r="F1" s="1" t="s">
        <v>5</v>
      </c>
      <c r="G1" s="1" t="s">
        <v>6</v>
      </c>
      <c r="H1" s="1" t="s">
        <v>7</v>
      </c>
    </row>
    <row r="2" spans="1:8" x14ac:dyDescent="0.25">
      <c r="A2">
        <v>101</v>
      </c>
      <c r="B2" t="s">
        <v>8</v>
      </c>
      <c r="C2" t="s">
        <v>15</v>
      </c>
      <c r="D2">
        <v>50000</v>
      </c>
      <c r="E2" s="6" t="s">
        <v>18</v>
      </c>
      <c r="F2" t="s">
        <v>25</v>
      </c>
      <c r="G2">
        <v>2500</v>
      </c>
      <c r="H2">
        <v>24</v>
      </c>
    </row>
    <row r="3" spans="1:8" x14ac:dyDescent="0.25">
      <c r="A3">
        <v>102</v>
      </c>
      <c r="B3" t="s">
        <v>9</v>
      </c>
      <c r="C3" t="s">
        <v>16</v>
      </c>
      <c r="D3">
        <v>30000</v>
      </c>
      <c r="E3" s="6" t="s">
        <v>19</v>
      </c>
      <c r="F3" t="s">
        <v>26</v>
      </c>
      <c r="G3">
        <v>1800</v>
      </c>
      <c r="H3">
        <v>18</v>
      </c>
    </row>
    <row r="4" spans="1:8" x14ac:dyDescent="0.25">
      <c r="A4">
        <v>103</v>
      </c>
      <c r="B4" t="s">
        <v>10</v>
      </c>
      <c r="C4" t="s">
        <v>15</v>
      </c>
      <c r="D4">
        <v>45000</v>
      </c>
      <c r="E4" s="6" t="s">
        <v>20</v>
      </c>
      <c r="F4" t="s">
        <v>25</v>
      </c>
      <c r="G4">
        <v>2200</v>
      </c>
      <c r="H4">
        <v>20</v>
      </c>
    </row>
    <row r="5" spans="1:8" x14ac:dyDescent="0.25">
      <c r="A5">
        <v>104</v>
      </c>
      <c r="B5" t="s">
        <v>11</v>
      </c>
      <c r="C5" t="s">
        <v>17</v>
      </c>
      <c r="D5">
        <v>60000</v>
      </c>
      <c r="E5" s="6" t="s">
        <v>21</v>
      </c>
      <c r="F5" t="s">
        <v>27</v>
      </c>
      <c r="G5">
        <v>3000</v>
      </c>
      <c r="H5">
        <v>24</v>
      </c>
    </row>
    <row r="6" spans="1:8" x14ac:dyDescent="0.25">
      <c r="A6">
        <v>105</v>
      </c>
      <c r="B6" t="s">
        <v>12</v>
      </c>
      <c r="C6" t="s">
        <v>16</v>
      </c>
      <c r="D6">
        <v>40000</v>
      </c>
      <c r="E6" s="6" t="s">
        <v>22</v>
      </c>
      <c r="F6" t="s">
        <v>25</v>
      </c>
      <c r="G6">
        <v>2000</v>
      </c>
      <c r="H6">
        <v>15</v>
      </c>
    </row>
    <row r="7" spans="1:8" x14ac:dyDescent="0.25">
      <c r="A7">
        <v>106</v>
      </c>
      <c r="B7" t="s">
        <v>13</v>
      </c>
      <c r="C7" t="s">
        <v>15</v>
      </c>
      <c r="D7">
        <v>55000</v>
      </c>
      <c r="E7" s="6" t="s">
        <v>23</v>
      </c>
      <c r="F7" t="s">
        <v>26</v>
      </c>
      <c r="G7">
        <v>2700</v>
      </c>
      <c r="H7">
        <v>24</v>
      </c>
    </row>
    <row r="8" spans="1:8" x14ac:dyDescent="0.25">
      <c r="A8">
        <v>107</v>
      </c>
      <c r="B8" t="s">
        <v>14</v>
      </c>
      <c r="C8" t="s">
        <v>17</v>
      </c>
      <c r="D8">
        <v>38000</v>
      </c>
      <c r="E8" s="6" t="s">
        <v>24</v>
      </c>
      <c r="F8" t="s">
        <v>25</v>
      </c>
      <c r="G8">
        <v>1900</v>
      </c>
      <c r="H8">
        <v>12</v>
      </c>
    </row>
    <row r="9" spans="1:8" x14ac:dyDescent="0.25">
      <c r="A9">
        <v>108</v>
      </c>
      <c r="B9" t="s">
        <v>28</v>
      </c>
      <c r="C9" t="s">
        <v>16</v>
      </c>
      <c r="D9">
        <v>34000</v>
      </c>
      <c r="E9" s="6">
        <v>45408</v>
      </c>
      <c r="F9" t="s">
        <v>26</v>
      </c>
      <c r="G9">
        <v>1200</v>
      </c>
      <c r="H9">
        <v>15</v>
      </c>
    </row>
    <row r="10" spans="1:8" x14ac:dyDescent="0.25">
      <c r="A10">
        <v>109</v>
      </c>
      <c r="B10" t="s">
        <v>29</v>
      </c>
      <c r="C10" t="s">
        <v>15</v>
      </c>
      <c r="D10">
        <v>67000</v>
      </c>
      <c r="E10" s="6">
        <v>45439</v>
      </c>
      <c r="F10" t="s">
        <v>27</v>
      </c>
      <c r="G10">
        <v>2300</v>
      </c>
      <c r="H10">
        <v>30</v>
      </c>
    </row>
    <row r="11" spans="1:8" x14ac:dyDescent="0.25">
      <c r="A11">
        <v>110</v>
      </c>
      <c r="B11" t="s">
        <v>30</v>
      </c>
      <c r="C11" t="s">
        <v>17</v>
      </c>
      <c r="D11">
        <v>56000</v>
      </c>
      <c r="E11" s="6">
        <v>45440</v>
      </c>
      <c r="F11" t="s">
        <v>25</v>
      </c>
      <c r="G11">
        <v>3400</v>
      </c>
      <c r="H11">
        <v>15</v>
      </c>
    </row>
    <row r="12" spans="1:8" x14ac:dyDescent="0.25">
      <c r="E12" s="6"/>
    </row>
    <row r="13" spans="1:8" x14ac:dyDescent="0.25">
      <c r="E13" s="5"/>
    </row>
  </sheetData>
  <phoneticPr fontId="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FF9ED-7476-4DD0-ACD0-B5A9BFFE9AAD}">
  <dimension ref="A1:H15"/>
  <sheetViews>
    <sheetView workbookViewId="0">
      <selection activeCell="C15" sqref="C15:F15"/>
    </sheetView>
  </sheetViews>
  <sheetFormatPr defaultRowHeight="15" x14ac:dyDescent="0.25"/>
  <cols>
    <col min="1" max="1" width="22" customWidth="1"/>
    <col min="2" max="2" width="12.42578125" bestFit="1" customWidth="1"/>
  </cols>
  <sheetData>
    <row r="1" spans="1:8" x14ac:dyDescent="0.25">
      <c r="A1" s="23"/>
    </row>
    <row r="3" spans="1:8" ht="19.5" thickBot="1" x14ac:dyDescent="0.35">
      <c r="B3" s="37" t="s">
        <v>39</v>
      </c>
      <c r="C3" s="37"/>
      <c r="D3" s="37"/>
      <c r="E3" s="37"/>
      <c r="F3" s="37"/>
      <c r="G3" s="37"/>
      <c r="H3" s="37"/>
    </row>
    <row r="4" spans="1:8" ht="15.75" thickBot="1" x14ac:dyDescent="0.3">
      <c r="C4" s="34" t="s">
        <v>40</v>
      </c>
      <c r="D4" s="35" t="s">
        <v>1</v>
      </c>
      <c r="E4" s="35" t="s">
        <v>41</v>
      </c>
      <c r="F4" s="36" t="s">
        <v>42</v>
      </c>
    </row>
    <row r="5" spans="1:8" x14ac:dyDescent="0.25">
      <c r="C5" s="24">
        <v>101</v>
      </c>
      <c r="D5" s="20" t="s">
        <v>8</v>
      </c>
      <c r="E5" s="32">
        <f>VLOOKUP(C5,Table1[],7,0)</f>
        <v>2500</v>
      </c>
      <c r="F5" s="33">
        <f>VLOOKUP(C5,Table1[],8,0)</f>
        <v>24</v>
      </c>
    </row>
    <row r="6" spans="1:8" x14ac:dyDescent="0.25">
      <c r="C6" s="25">
        <v>102</v>
      </c>
      <c r="D6" s="13" t="s">
        <v>9</v>
      </c>
      <c r="E6" s="28">
        <f>VLOOKUP(C6,Table1[],7,0)</f>
        <v>1800</v>
      </c>
      <c r="F6" s="29">
        <f>VLOOKUP(C6,Table1[],8,0)</f>
        <v>18</v>
      </c>
    </row>
    <row r="7" spans="1:8" x14ac:dyDescent="0.25">
      <c r="C7" s="25">
        <v>103</v>
      </c>
      <c r="D7" s="13" t="s">
        <v>10</v>
      </c>
      <c r="E7" s="28">
        <f>VLOOKUP(C7,Table1[],7,0)</f>
        <v>2200</v>
      </c>
      <c r="F7" s="29">
        <f>VLOOKUP(C7,Table1[],8,0)</f>
        <v>20</v>
      </c>
    </row>
    <row r="8" spans="1:8" x14ac:dyDescent="0.25">
      <c r="C8" s="25">
        <v>104</v>
      </c>
      <c r="D8" s="13" t="s">
        <v>11</v>
      </c>
      <c r="E8" s="28">
        <f>VLOOKUP(C8,Table1[],7,0)</f>
        <v>3000</v>
      </c>
      <c r="F8" s="29">
        <f>VLOOKUP(C8,Table1[],8,0)</f>
        <v>24</v>
      </c>
    </row>
    <row r="9" spans="1:8" x14ac:dyDescent="0.25">
      <c r="C9" s="25">
        <v>105</v>
      </c>
      <c r="D9" s="13" t="s">
        <v>12</v>
      </c>
      <c r="E9" s="28">
        <f>VLOOKUP(C9,Table1[],7,0)</f>
        <v>2000</v>
      </c>
      <c r="F9" s="29">
        <f>VLOOKUP(C9,Table1[],8,0)</f>
        <v>15</v>
      </c>
    </row>
    <row r="10" spans="1:8" x14ac:dyDescent="0.25">
      <c r="C10" s="25">
        <v>106</v>
      </c>
      <c r="D10" s="13" t="s">
        <v>13</v>
      </c>
      <c r="E10" s="28">
        <f>VLOOKUP(C10,Table1[],7,0)</f>
        <v>2700</v>
      </c>
      <c r="F10" s="29">
        <f>VLOOKUP(C10,Table1[],8,0)</f>
        <v>24</v>
      </c>
    </row>
    <row r="11" spans="1:8" x14ac:dyDescent="0.25">
      <c r="C11" s="25">
        <v>107</v>
      </c>
      <c r="D11" s="13" t="s">
        <v>14</v>
      </c>
      <c r="E11" s="28">
        <f>VLOOKUP(C11,Table1[],7,0)</f>
        <v>1900</v>
      </c>
      <c r="F11" s="29">
        <f>VLOOKUP(C11,Table1[],8,0)</f>
        <v>12</v>
      </c>
    </row>
    <row r="12" spans="1:8" x14ac:dyDescent="0.25">
      <c r="C12" s="25">
        <v>108</v>
      </c>
      <c r="D12" s="13" t="s">
        <v>28</v>
      </c>
      <c r="E12" s="28">
        <f>VLOOKUP(C12,Table1[],7,0)</f>
        <v>1200</v>
      </c>
      <c r="F12" s="29">
        <f>VLOOKUP(C12,Table1[],8,0)</f>
        <v>15</v>
      </c>
    </row>
    <row r="13" spans="1:8" x14ac:dyDescent="0.25">
      <c r="C13" s="25">
        <v>109</v>
      </c>
      <c r="D13" s="13" t="s">
        <v>29</v>
      </c>
      <c r="E13" s="28">
        <f>VLOOKUP(C13,Table1[],7,0)</f>
        <v>2300</v>
      </c>
      <c r="F13" s="29">
        <f>VLOOKUP(C13,Table1[],8,0)</f>
        <v>30</v>
      </c>
    </row>
    <row r="14" spans="1:8" x14ac:dyDescent="0.25">
      <c r="C14" s="25">
        <v>110</v>
      </c>
      <c r="D14" s="13" t="s">
        <v>30</v>
      </c>
      <c r="E14" s="28">
        <f>VLOOKUP(C14,Table1[],7,0)</f>
        <v>3400</v>
      </c>
      <c r="F14" s="29">
        <f>VLOOKUP(C14,Table1[],8,0)</f>
        <v>15</v>
      </c>
    </row>
    <row r="15" spans="1:8" ht="15.75" thickBot="1" x14ac:dyDescent="0.3">
      <c r="C15" s="26"/>
      <c r="D15" s="27"/>
      <c r="E15" s="30"/>
      <c r="F15"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C8E91-B836-4925-BE61-85C6FB40F58B}">
  <dimension ref="A1:J24"/>
  <sheetViews>
    <sheetView workbookViewId="0">
      <selection activeCell="A12" sqref="A12"/>
    </sheetView>
  </sheetViews>
  <sheetFormatPr defaultRowHeight="15" x14ac:dyDescent="0.25"/>
  <cols>
    <col min="1" max="1" width="13.28515625" customWidth="1"/>
    <col min="2" max="2" width="10.85546875" bestFit="1" customWidth="1"/>
    <col min="3" max="3" width="11.7109375" bestFit="1" customWidth="1"/>
    <col min="4" max="4" width="18" bestFit="1" customWidth="1"/>
    <col min="5" max="5" width="23.42578125" bestFit="1" customWidth="1"/>
    <col min="6" max="6" width="22.42578125" bestFit="1" customWidth="1"/>
    <col min="7" max="7" width="24.5703125" bestFit="1" customWidth="1"/>
    <col min="8" max="8" width="25.140625" bestFit="1" customWidth="1"/>
    <col min="9" max="9" width="20.85546875" bestFit="1" customWidth="1"/>
    <col min="10" max="10" width="15" bestFit="1" customWidth="1"/>
  </cols>
  <sheetData>
    <row r="1" spans="1:10" x14ac:dyDescent="0.25">
      <c r="A1" s="10" t="s">
        <v>0</v>
      </c>
      <c r="B1" s="1" t="s">
        <v>1</v>
      </c>
      <c r="C1" s="1" t="s">
        <v>2</v>
      </c>
      <c r="D1" s="1" t="s">
        <v>3</v>
      </c>
      <c r="E1" s="1" t="s">
        <v>4</v>
      </c>
      <c r="F1" s="1" t="s">
        <v>5</v>
      </c>
      <c r="G1" s="1" t="s">
        <v>6</v>
      </c>
      <c r="H1" s="11" t="s">
        <v>7</v>
      </c>
      <c r="I1" s="1" t="s">
        <v>37</v>
      </c>
      <c r="J1" s="1" t="s">
        <v>38</v>
      </c>
    </row>
    <row r="2" spans="1:10" x14ac:dyDescent="0.25">
      <c r="A2" s="12">
        <v>101</v>
      </c>
      <c r="B2" s="13" t="s">
        <v>8</v>
      </c>
      <c r="C2" s="13" t="s">
        <v>15</v>
      </c>
      <c r="D2" s="13">
        <v>50000</v>
      </c>
      <c r="E2" s="14" t="s">
        <v>18</v>
      </c>
      <c r="F2" s="13" t="s">
        <v>25</v>
      </c>
      <c r="G2" s="13">
        <v>2500</v>
      </c>
      <c r="H2" s="15">
        <v>24</v>
      </c>
      <c r="I2" s="20">
        <f>Table13[[#This Row],[Monthly_Installment]]*Table13[[#This Row],[Loan_Tenure_Months]]</f>
        <v>60000</v>
      </c>
      <c r="J2" s="13" t="s">
        <v>25</v>
      </c>
    </row>
    <row r="3" spans="1:10" x14ac:dyDescent="0.25">
      <c r="A3" s="12">
        <v>102</v>
      </c>
      <c r="B3" s="13" t="s">
        <v>9</v>
      </c>
      <c r="C3" s="13" t="s">
        <v>16</v>
      </c>
      <c r="D3" s="13">
        <v>30000</v>
      </c>
      <c r="E3" s="14" t="s">
        <v>19</v>
      </c>
      <c r="F3" s="13" t="s">
        <v>26</v>
      </c>
      <c r="G3" s="13">
        <v>1800</v>
      </c>
      <c r="H3" s="15">
        <v>18</v>
      </c>
      <c r="I3" s="13">
        <f>Table13[[#This Row],[Monthly_Installment]]*Table13[[#This Row],[Loan_Tenure_Months]]</f>
        <v>32400</v>
      </c>
      <c r="J3" s="13" t="s">
        <v>26</v>
      </c>
    </row>
    <row r="4" spans="1:10" x14ac:dyDescent="0.25">
      <c r="A4" s="12">
        <v>103</v>
      </c>
      <c r="B4" s="13" t="s">
        <v>10</v>
      </c>
      <c r="C4" s="13" t="s">
        <v>15</v>
      </c>
      <c r="D4" s="13">
        <v>45000</v>
      </c>
      <c r="E4" s="14" t="s">
        <v>20</v>
      </c>
      <c r="F4" s="13" t="s">
        <v>25</v>
      </c>
      <c r="G4" s="13">
        <v>2200</v>
      </c>
      <c r="H4" s="15">
        <v>20</v>
      </c>
      <c r="I4" s="13">
        <f>Table13[[#This Row],[Monthly_Installment]]*Table13[[#This Row],[Loan_Tenure_Months]]</f>
        <v>44000</v>
      </c>
      <c r="J4" s="13" t="s">
        <v>25</v>
      </c>
    </row>
    <row r="5" spans="1:10" x14ac:dyDescent="0.25">
      <c r="A5" s="12">
        <v>104</v>
      </c>
      <c r="B5" s="13" t="s">
        <v>11</v>
      </c>
      <c r="C5" s="13" t="s">
        <v>17</v>
      </c>
      <c r="D5" s="13">
        <v>60000</v>
      </c>
      <c r="E5" s="14" t="s">
        <v>21</v>
      </c>
      <c r="F5" s="13" t="s">
        <v>27</v>
      </c>
      <c r="G5" s="13">
        <v>3000</v>
      </c>
      <c r="H5" s="15">
        <v>24</v>
      </c>
      <c r="I5" s="13">
        <f>Table13[[#This Row],[Monthly_Installment]]*Table13[[#This Row],[Loan_Tenure_Months]]</f>
        <v>72000</v>
      </c>
      <c r="J5" s="13" t="s">
        <v>27</v>
      </c>
    </row>
    <row r="6" spans="1:10" x14ac:dyDescent="0.25">
      <c r="A6" s="12">
        <v>105</v>
      </c>
      <c r="B6" s="13" t="s">
        <v>12</v>
      </c>
      <c r="C6" s="13" t="s">
        <v>16</v>
      </c>
      <c r="D6" s="13">
        <v>40000</v>
      </c>
      <c r="E6" s="14" t="s">
        <v>22</v>
      </c>
      <c r="F6" s="13" t="s">
        <v>25</v>
      </c>
      <c r="G6" s="13">
        <v>2000</v>
      </c>
      <c r="H6" s="15">
        <v>15</v>
      </c>
      <c r="I6" s="13">
        <f>Table13[[#This Row],[Monthly_Installment]]*Table13[[#This Row],[Loan_Tenure_Months]]</f>
        <v>30000</v>
      </c>
      <c r="J6" s="13" t="s">
        <v>25</v>
      </c>
    </row>
    <row r="7" spans="1:10" x14ac:dyDescent="0.25">
      <c r="A7" s="12">
        <v>106</v>
      </c>
      <c r="B7" s="13" t="s">
        <v>13</v>
      </c>
      <c r="C7" s="13" t="s">
        <v>15</v>
      </c>
      <c r="D7" s="13">
        <v>55000</v>
      </c>
      <c r="E7" s="14" t="s">
        <v>23</v>
      </c>
      <c r="F7" s="13" t="s">
        <v>26</v>
      </c>
      <c r="G7" s="13">
        <v>2700</v>
      </c>
      <c r="H7" s="15">
        <v>24</v>
      </c>
      <c r="I7" s="13">
        <f>Table13[[#This Row],[Monthly_Installment]]*Table13[[#This Row],[Loan_Tenure_Months]]</f>
        <v>64800</v>
      </c>
      <c r="J7" s="13" t="s">
        <v>26</v>
      </c>
    </row>
    <row r="8" spans="1:10" x14ac:dyDescent="0.25">
      <c r="A8" s="12">
        <v>107</v>
      </c>
      <c r="B8" s="13" t="s">
        <v>14</v>
      </c>
      <c r="C8" s="13" t="s">
        <v>17</v>
      </c>
      <c r="D8" s="13">
        <v>38000</v>
      </c>
      <c r="E8" s="14" t="s">
        <v>24</v>
      </c>
      <c r="F8" s="13" t="s">
        <v>25</v>
      </c>
      <c r="G8" s="13">
        <v>1900</v>
      </c>
      <c r="H8" s="15">
        <v>12</v>
      </c>
      <c r="I8" s="13">
        <f>Table13[[#This Row],[Monthly_Installment]]*Table13[[#This Row],[Loan_Tenure_Months]]</f>
        <v>22800</v>
      </c>
      <c r="J8" s="13" t="s">
        <v>25</v>
      </c>
    </row>
    <row r="9" spans="1:10" x14ac:dyDescent="0.25">
      <c r="A9" s="12">
        <v>108</v>
      </c>
      <c r="B9" s="13" t="s">
        <v>28</v>
      </c>
      <c r="C9" s="13" t="s">
        <v>16</v>
      </c>
      <c r="D9" s="13">
        <v>34000</v>
      </c>
      <c r="E9" s="14">
        <v>45408</v>
      </c>
      <c r="F9" s="13" t="s">
        <v>26</v>
      </c>
      <c r="G9" s="13">
        <v>1200</v>
      </c>
      <c r="H9" s="15">
        <v>15</v>
      </c>
      <c r="I9" s="13">
        <f>Table13[[#This Row],[Monthly_Installment]]*Table13[[#This Row],[Loan_Tenure_Months]]</f>
        <v>18000</v>
      </c>
      <c r="J9" s="13" t="s">
        <v>26</v>
      </c>
    </row>
    <row r="10" spans="1:10" x14ac:dyDescent="0.25">
      <c r="A10" s="12">
        <v>109</v>
      </c>
      <c r="B10" s="13" t="s">
        <v>29</v>
      </c>
      <c r="C10" s="13" t="s">
        <v>15</v>
      </c>
      <c r="D10" s="13">
        <v>67000</v>
      </c>
      <c r="E10" s="14">
        <v>45439</v>
      </c>
      <c r="F10" s="13" t="s">
        <v>27</v>
      </c>
      <c r="G10" s="13">
        <v>2300</v>
      </c>
      <c r="H10" s="15">
        <v>30</v>
      </c>
      <c r="I10" s="13">
        <f>Table13[[#This Row],[Monthly_Installment]]*Table13[[#This Row],[Loan_Tenure_Months]]</f>
        <v>69000</v>
      </c>
      <c r="J10" s="13" t="s">
        <v>27</v>
      </c>
    </row>
    <row r="11" spans="1:10" x14ac:dyDescent="0.25">
      <c r="A11" s="12">
        <v>110</v>
      </c>
      <c r="B11" s="13" t="s">
        <v>30</v>
      </c>
      <c r="C11" s="13" t="s">
        <v>17</v>
      </c>
      <c r="D11" s="13">
        <v>56000</v>
      </c>
      <c r="E11" s="14">
        <v>45440</v>
      </c>
      <c r="F11" s="13" t="s">
        <v>25</v>
      </c>
      <c r="G11" s="13">
        <v>3400</v>
      </c>
      <c r="H11" s="15">
        <v>15</v>
      </c>
      <c r="I11" s="13">
        <f>Table13[[#This Row],[Monthly_Installment]]*Table13[[#This Row],[Loan_Tenure_Months]]</f>
        <v>51000</v>
      </c>
      <c r="J11" s="13" t="s">
        <v>25</v>
      </c>
    </row>
    <row r="12" spans="1:10" x14ac:dyDescent="0.25">
      <c r="A12" s="16">
        <v>111</v>
      </c>
      <c r="B12" s="17" t="s">
        <v>31</v>
      </c>
      <c r="C12" s="17" t="s">
        <v>32</v>
      </c>
      <c r="D12" s="17">
        <v>45000</v>
      </c>
      <c r="E12" s="18">
        <v>45472</v>
      </c>
      <c r="F12" s="17" t="s">
        <v>26</v>
      </c>
      <c r="G12" s="17">
        <v>1200</v>
      </c>
      <c r="H12" s="19">
        <v>16</v>
      </c>
      <c r="I12" s="17">
        <f>Table13[[#This Row],[Monthly_Installment]]*Table13[[#This Row],[Loan_Tenure_Months]]</f>
        <v>19200</v>
      </c>
      <c r="J12" s="17" t="s">
        <v>26</v>
      </c>
    </row>
    <row r="13" spans="1:10" x14ac:dyDescent="0.25">
      <c r="A13" s="7"/>
    </row>
    <row r="14" spans="1:10" x14ac:dyDescent="0.25">
      <c r="A14" s="8"/>
      <c r="B14">
        <f>VLOOKUP(A2,Table13[[#All],[Customer_ID]:[Loan_Tenure_Months]],7,0)</f>
        <v>2500</v>
      </c>
    </row>
    <row r="15" spans="1:10" x14ac:dyDescent="0.25">
      <c r="A15" s="7"/>
    </row>
    <row r="16" spans="1:10" x14ac:dyDescent="0.25">
      <c r="A16" s="7"/>
    </row>
    <row r="17" spans="1:1" x14ac:dyDescent="0.25">
      <c r="A17" s="7"/>
    </row>
    <row r="18" spans="1:1" x14ac:dyDescent="0.25">
      <c r="A18" s="7"/>
    </row>
    <row r="19" spans="1:1" x14ac:dyDescent="0.25">
      <c r="A19" s="8"/>
    </row>
    <row r="20" spans="1:1" x14ac:dyDescent="0.25">
      <c r="A20" s="8"/>
    </row>
    <row r="21" spans="1:1" x14ac:dyDescent="0.25">
      <c r="A21" s="8"/>
    </row>
    <row r="22" spans="1:1" x14ac:dyDescent="0.25">
      <c r="A22" s="8"/>
    </row>
    <row r="23" spans="1:1" x14ac:dyDescent="0.25">
      <c r="A23" s="7"/>
    </row>
    <row r="24" spans="1:1" x14ac:dyDescent="0.25">
      <c r="A24" s="7"/>
    </row>
  </sheetData>
  <conditionalFormatting sqref="F1:F12">
    <cfRule type="cellIs" priority="17" operator="greaterThan">
      <formula>"delayed"</formula>
    </cfRule>
    <cfRule type="cellIs" priority="18" operator="between">
      <formula>"delayed"</formula>
      <formula>"default"</formula>
    </cfRule>
    <cfRule type="cellIs" priority="19" operator="greaterThan">
      <formula>"delaeyd"</formula>
    </cfRule>
  </conditionalFormatting>
  <conditionalFormatting sqref="F2:F12">
    <cfRule type="containsText" dxfId="4" priority="14" operator="containsText" text="default">
      <formula>NOT(ISERROR(SEARCH("default",F2)))</formula>
    </cfRule>
    <cfRule type="containsText" dxfId="3" priority="15" operator="containsText" text="delayed">
      <formula>NOT(ISERROR(SEARCH("delayed",F2)))</formula>
    </cfRule>
  </conditionalFormatting>
  <conditionalFormatting sqref="F18">
    <cfRule type="containsText" dxfId="2" priority="16" operator="containsText" text="delayed">
      <formula>NOT(ISERROR(SEARCH("delayed",F18)))</formula>
    </cfRule>
  </conditionalFormatting>
  <conditionalFormatting sqref="J2:J12">
    <cfRule type="containsText" dxfId="1" priority="1" operator="containsText" text="Paid">
      <formula>NOT(ISERROR(SEARCH("Paid",J2)))</formula>
    </cfRule>
    <cfRule type="containsText" dxfId="0" priority="2" operator="containsText" text="delayed">
      <formula>NOT(ISERROR(SEARCH("delayed",J2)))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809C-F838-445B-9AF9-77586470F51D}">
  <dimension ref="A3:B6"/>
  <sheetViews>
    <sheetView workbookViewId="0">
      <selection activeCell="A3" sqref="A3"/>
    </sheetView>
  </sheetViews>
  <sheetFormatPr defaultRowHeight="15" x14ac:dyDescent="0.25"/>
  <cols>
    <col min="1" max="1" width="9.42578125" bestFit="1" customWidth="1"/>
    <col min="2" max="2" width="20.140625" bestFit="1" customWidth="1"/>
  </cols>
  <sheetData>
    <row r="3" spans="1:2" x14ac:dyDescent="0.25">
      <c r="A3" s="9" t="s">
        <v>2</v>
      </c>
      <c r="B3" t="s">
        <v>34</v>
      </c>
    </row>
    <row r="4" spans="1:2" x14ac:dyDescent="0.25">
      <c r="A4" t="s">
        <v>15</v>
      </c>
      <c r="B4">
        <v>217000</v>
      </c>
    </row>
    <row r="5" spans="1:2" x14ac:dyDescent="0.25">
      <c r="A5" t="s">
        <v>17</v>
      </c>
      <c r="B5">
        <v>154000</v>
      </c>
    </row>
    <row r="6" spans="1:2" x14ac:dyDescent="0.25">
      <c r="A6" t="s">
        <v>16</v>
      </c>
      <c r="B6">
        <v>149000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780C-E08D-4E15-933B-3841380428AD}">
  <dimension ref="A1:B12"/>
  <sheetViews>
    <sheetView workbookViewId="0">
      <selection activeCell="J22" sqref="J22"/>
    </sheetView>
  </sheetViews>
  <sheetFormatPr defaultRowHeight="15" x14ac:dyDescent="0.25"/>
  <cols>
    <col min="1" max="1" width="8.28515625" bestFit="1" customWidth="1"/>
    <col min="2" max="2" width="13.42578125" bestFit="1" customWidth="1"/>
  </cols>
  <sheetData>
    <row r="1" spans="1:2" x14ac:dyDescent="0.25">
      <c r="A1" s="21" t="s">
        <v>2</v>
      </c>
      <c r="B1" s="21" t="s">
        <v>3</v>
      </c>
    </row>
    <row r="2" spans="1:2" x14ac:dyDescent="0.25">
      <c r="A2" s="2" t="s">
        <v>15</v>
      </c>
      <c r="B2" s="2">
        <v>50000</v>
      </c>
    </row>
    <row r="3" spans="1:2" x14ac:dyDescent="0.25">
      <c r="A3" s="3" t="s">
        <v>16</v>
      </c>
      <c r="B3" s="3">
        <v>30000</v>
      </c>
    </row>
    <row r="4" spans="1:2" x14ac:dyDescent="0.25">
      <c r="A4" s="2" t="s">
        <v>15</v>
      </c>
      <c r="B4" s="2">
        <v>45000</v>
      </c>
    </row>
    <row r="5" spans="1:2" x14ac:dyDescent="0.25">
      <c r="A5" s="3" t="s">
        <v>17</v>
      </c>
      <c r="B5" s="3">
        <v>60000</v>
      </c>
    </row>
    <row r="6" spans="1:2" x14ac:dyDescent="0.25">
      <c r="A6" s="2" t="s">
        <v>16</v>
      </c>
      <c r="B6" s="2">
        <v>40000</v>
      </c>
    </row>
    <row r="7" spans="1:2" x14ac:dyDescent="0.25">
      <c r="A7" s="3" t="s">
        <v>15</v>
      </c>
      <c r="B7" s="3">
        <v>55000</v>
      </c>
    </row>
    <row r="8" spans="1:2" x14ac:dyDescent="0.25">
      <c r="A8" s="2" t="s">
        <v>17</v>
      </c>
      <c r="B8" s="2">
        <v>38000</v>
      </c>
    </row>
    <row r="9" spans="1:2" x14ac:dyDescent="0.25">
      <c r="A9" s="3" t="s">
        <v>16</v>
      </c>
      <c r="B9" s="3">
        <v>34000</v>
      </c>
    </row>
    <row r="10" spans="1:2" x14ac:dyDescent="0.25">
      <c r="A10" s="2" t="s">
        <v>15</v>
      </c>
      <c r="B10" s="2">
        <v>67000</v>
      </c>
    </row>
    <row r="11" spans="1:2" x14ac:dyDescent="0.25">
      <c r="A11" s="3" t="s">
        <v>17</v>
      </c>
      <c r="B11" s="3">
        <v>56000</v>
      </c>
    </row>
    <row r="12" spans="1:2" x14ac:dyDescent="0.25">
      <c r="A12" s="4" t="s">
        <v>32</v>
      </c>
      <c r="B12" s="4">
        <v>45000</v>
      </c>
    </row>
  </sheetData>
  <autoFilter ref="A1:B12" xr:uid="{A3AA780C-E08D-4E15-933B-3841380428AD}"/>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DDFAD-FEF5-4C0E-86DF-AFF55D5B3A85}">
  <dimension ref="A1:W22"/>
  <sheetViews>
    <sheetView showGridLines="0" tabSelected="1" topLeftCell="C1" zoomScale="95" zoomScaleNormal="95" workbookViewId="0">
      <selection activeCell="I23" sqref="I23"/>
    </sheetView>
  </sheetViews>
  <sheetFormatPr defaultRowHeight="15" x14ac:dyDescent="0.25"/>
  <sheetData>
    <row r="1" spans="1:23" x14ac:dyDescent="0.25">
      <c r="A1" s="39"/>
      <c r="B1" s="39"/>
      <c r="C1" s="39"/>
      <c r="D1" s="39"/>
      <c r="E1" s="39"/>
      <c r="F1" s="39"/>
      <c r="G1" s="39"/>
      <c r="H1" s="39"/>
      <c r="I1" s="39"/>
      <c r="J1" s="39"/>
      <c r="K1" s="39"/>
      <c r="L1" s="39"/>
      <c r="M1" s="39"/>
      <c r="N1" s="39"/>
      <c r="O1" s="39"/>
      <c r="P1" s="39"/>
      <c r="Q1" s="39"/>
      <c r="R1" s="22"/>
      <c r="S1" s="22"/>
      <c r="T1" s="22"/>
      <c r="U1" s="22"/>
      <c r="V1" s="22"/>
      <c r="W1" s="22"/>
    </row>
    <row r="2" spans="1:23" ht="26.25" x14ac:dyDescent="0.4">
      <c r="A2" s="39"/>
      <c r="B2" s="39"/>
      <c r="C2" s="39"/>
      <c r="D2" s="39"/>
      <c r="E2" s="39"/>
      <c r="F2" s="39"/>
      <c r="G2" s="39"/>
      <c r="H2" s="40" t="s">
        <v>44</v>
      </c>
      <c r="I2" s="40"/>
      <c r="J2" s="39"/>
      <c r="K2" s="39"/>
      <c r="L2" s="39"/>
      <c r="M2" s="39"/>
      <c r="N2" s="39"/>
      <c r="O2" s="39"/>
      <c r="P2" s="39"/>
      <c r="Q2" s="39"/>
      <c r="R2" s="22"/>
      <c r="S2" s="22"/>
      <c r="T2" s="22"/>
      <c r="U2" s="22"/>
      <c r="V2" s="22"/>
      <c r="W2" s="22"/>
    </row>
    <row r="3" spans="1:23" x14ac:dyDescent="0.25">
      <c r="A3" s="22"/>
      <c r="B3" s="22"/>
      <c r="C3" s="22"/>
      <c r="D3" s="22"/>
      <c r="E3" s="22"/>
      <c r="F3" s="22"/>
      <c r="G3" s="22"/>
      <c r="H3" s="22"/>
      <c r="I3" s="22"/>
      <c r="J3" s="22"/>
      <c r="K3" s="22"/>
      <c r="L3" s="22"/>
      <c r="M3" s="22"/>
      <c r="N3" s="22"/>
      <c r="O3" s="22"/>
      <c r="P3" s="22"/>
      <c r="Q3" s="22"/>
      <c r="R3" s="22"/>
      <c r="S3" s="22"/>
      <c r="T3" s="22"/>
      <c r="U3" s="22"/>
      <c r="V3" s="22"/>
      <c r="W3" s="22"/>
    </row>
    <row r="4" spans="1:23" x14ac:dyDescent="0.25">
      <c r="A4" s="22"/>
      <c r="B4" s="22"/>
      <c r="C4" s="22"/>
      <c r="D4" s="22"/>
      <c r="E4" s="22"/>
      <c r="F4" s="22"/>
      <c r="G4" s="22"/>
      <c r="H4" s="22"/>
      <c r="I4" s="22"/>
      <c r="J4" s="22"/>
      <c r="K4" s="22"/>
      <c r="L4" s="22"/>
      <c r="M4" s="22"/>
      <c r="N4" s="22"/>
      <c r="O4" s="22"/>
      <c r="P4" s="22"/>
      <c r="Q4" s="22"/>
      <c r="R4" s="22"/>
      <c r="S4" s="22"/>
      <c r="T4" s="22"/>
      <c r="U4" s="22"/>
      <c r="V4" s="22"/>
      <c r="W4" s="22"/>
    </row>
    <row r="5" spans="1:23" x14ac:dyDescent="0.25">
      <c r="A5" s="22"/>
      <c r="B5" s="22"/>
      <c r="C5" s="22"/>
      <c r="D5" s="22"/>
      <c r="E5" s="22"/>
      <c r="F5" s="22"/>
      <c r="G5" s="22"/>
      <c r="H5" s="22"/>
      <c r="I5" s="22"/>
      <c r="J5" s="22"/>
      <c r="K5" s="22"/>
      <c r="L5" s="22"/>
      <c r="M5" s="22"/>
      <c r="N5" s="22"/>
      <c r="O5" s="22"/>
      <c r="P5" s="22"/>
      <c r="Q5" s="22"/>
      <c r="R5" s="22"/>
      <c r="S5" s="22"/>
      <c r="T5" s="22"/>
      <c r="U5" s="22"/>
      <c r="V5" s="22"/>
      <c r="W5" s="22"/>
    </row>
    <row r="6" spans="1:23" x14ac:dyDescent="0.25">
      <c r="A6" s="22"/>
      <c r="B6" s="22"/>
      <c r="C6" s="22"/>
      <c r="D6" s="22"/>
      <c r="E6" s="22"/>
      <c r="F6" s="22"/>
      <c r="G6" s="22"/>
      <c r="H6" s="22"/>
      <c r="I6" s="22"/>
      <c r="J6" s="22"/>
      <c r="K6" s="22"/>
      <c r="L6" s="22"/>
      <c r="M6" s="22"/>
      <c r="N6" s="22"/>
      <c r="O6" s="22"/>
      <c r="P6" s="22"/>
      <c r="Q6" s="22"/>
      <c r="R6" s="22"/>
      <c r="S6" s="22"/>
      <c r="T6" s="22"/>
      <c r="U6" s="22"/>
      <c r="V6" s="22"/>
      <c r="W6" s="22"/>
    </row>
    <row r="7" spans="1:23" x14ac:dyDescent="0.25">
      <c r="A7" s="22"/>
      <c r="B7" s="22"/>
      <c r="C7" s="22"/>
      <c r="D7" s="22"/>
      <c r="E7" s="22"/>
      <c r="F7" s="22"/>
      <c r="G7" s="22"/>
      <c r="H7" s="22"/>
      <c r="I7" s="22"/>
      <c r="J7" s="22"/>
      <c r="K7" s="22"/>
      <c r="L7" s="22"/>
      <c r="M7" s="22"/>
      <c r="N7" s="22"/>
      <c r="O7" s="22"/>
      <c r="P7" s="22"/>
      <c r="Q7" s="22"/>
      <c r="R7" s="22"/>
      <c r="S7" s="22"/>
      <c r="T7" s="22"/>
      <c r="U7" s="22"/>
      <c r="V7" s="22"/>
      <c r="W7" s="22"/>
    </row>
    <row r="8" spans="1:23" x14ac:dyDescent="0.25">
      <c r="A8" s="22"/>
      <c r="B8" s="22"/>
      <c r="C8" s="22"/>
      <c r="D8" s="22"/>
      <c r="E8" s="22"/>
      <c r="F8" s="22"/>
      <c r="G8" s="22"/>
      <c r="H8" s="22"/>
      <c r="I8" s="22"/>
      <c r="J8" s="22"/>
      <c r="K8" s="22"/>
      <c r="L8" s="22"/>
      <c r="M8" s="22"/>
      <c r="N8" s="22"/>
      <c r="O8" s="22"/>
      <c r="P8" s="22"/>
      <c r="Q8" s="22"/>
      <c r="R8" s="22"/>
      <c r="S8" s="22"/>
      <c r="T8" s="22"/>
      <c r="U8" s="22"/>
      <c r="V8" s="22"/>
      <c r="W8" s="22"/>
    </row>
    <row r="9" spans="1:23" x14ac:dyDescent="0.25">
      <c r="A9" s="22"/>
      <c r="B9" s="22"/>
      <c r="C9" s="22"/>
      <c r="D9" s="22"/>
      <c r="E9" s="22"/>
      <c r="F9" s="22"/>
      <c r="G9" s="22"/>
      <c r="H9" s="22"/>
      <c r="I9" s="22"/>
      <c r="J9" s="22"/>
      <c r="K9" s="22"/>
      <c r="L9" s="22"/>
      <c r="M9" s="22"/>
      <c r="N9" s="22"/>
      <c r="O9" s="22"/>
      <c r="P9" s="22"/>
      <c r="Q9" s="22"/>
      <c r="R9" s="22"/>
      <c r="S9" s="22"/>
      <c r="T9" s="22"/>
      <c r="U9" s="22"/>
      <c r="V9" s="22"/>
      <c r="W9" s="22"/>
    </row>
    <row r="10" spans="1:23" x14ac:dyDescent="0.25">
      <c r="A10" s="22"/>
      <c r="B10" s="22"/>
      <c r="C10" s="22"/>
      <c r="D10" s="22"/>
      <c r="E10" s="22"/>
      <c r="F10" s="22"/>
      <c r="G10" s="22"/>
      <c r="H10" s="22"/>
      <c r="I10" s="22"/>
      <c r="J10" s="22"/>
      <c r="K10" s="22"/>
      <c r="L10" s="22"/>
      <c r="M10" s="22"/>
      <c r="N10" s="22"/>
      <c r="O10" s="22"/>
      <c r="P10" s="22"/>
      <c r="Q10" s="22"/>
      <c r="R10" s="22"/>
      <c r="S10" s="22"/>
      <c r="T10" s="22"/>
      <c r="U10" s="22"/>
      <c r="V10" s="22"/>
      <c r="W10" s="22"/>
    </row>
    <row r="11" spans="1:23" x14ac:dyDescent="0.25">
      <c r="A11" s="22"/>
      <c r="B11" s="22"/>
      <c r="C11" s="22"/>
      <c r="D11" s="22"/>
      <c r="E11" s="22"/>
      <c r="F11" s="22"/>
      <c r="G11" s="22"/>
      <c r="H11" s="22"/>
      <c r="I11" s="22"/>
      <c r="J11" s="22"/>
      <c r="K11" s="22"/>
      <c r="L11" s="22"/>
      <c r="M11" s="22"/>
      <c r="N11" s="22"/>
      <c r="O11" s="22"/>
      <c r="P11" s="22"/>
      <c r="Q11" s="22"/>
      <c r="R11" s="22"/>
      <c r="S11" s="22"/>
      <c r="T11" s="22"/>
      <c r="U11" s="22"/>
      <c r="V11" s="22"/>
      <c r="W11" s="22"/>
    </row>
    <row r="12" spans="1:23" x14ac:dyDescent="0.25">
      <c r="A12" s="22"/>
      <c r="B12" s="22"/>
      <c r="C12" s="22"/>
      <c r="D12" s="22"/>
      <c r="E12" s="22"/>
      <c r="F12" s="22"/>
      <c r="G12" s="22"/>
      <c r="H12" s="22"/>
      <c r="I12" s="22"/>
      <c r="J12" s="22"/>
      <c r="K12" s="22"/>
      <c r="L12" s="22"/>
      <c r="M12" s="22"/>
      <c r="N12" s="22"/>
      <c r="O12" s="22"/>
      <c r="P12" s="22"/>
      <c r="Q12" s="22"/>
      <c r="R12" s="22"/>
      <c r="S12" s="22"/>
      <c r="T12" s="22"/>
      <c r="U12" s="22"/>
      <c r="V12" s="22"/>
      <c r="W12" s="22"/>
    </row>
    <row r="13" spans="1:23" x14ac:dyDescent="0.25">
      <c r="A13" s="22"/>
      <c r="B13" s="22"/>
      <c r="C13" s="22"/>
      <c r="D13" s="22"/>
      <c r="E13" s="22"/>
      <c r="F13" s="22"/>
      <c r="G13" s="22"/>
      <c r="H13" s="22"/>
      <c r="I13" s="22"/>
      <c r="J13" s="22"/>
      <c r="K13" s="22"/>
      <c r="L13" s="22"/>
      <c r="M13" s="22"/>
      <c r="N13" s="22"/>
      <c r="O13" s="22"/>
      <c r="P13" s="22"/>
      <c r="Q13" s="22"/>
      <c r="R13" s="22"/>
      <c r="S13" s="22"/>
      <c r="T13" s="22"/>
      <c r="U13" s="22"/>
      <c r="V13" s="22"/>
      <c r="W13" s="22"/>
    </row>
    <row r="14" spans="1:23" x14ac:dyDescent="0.25">
      <c r="A14" s="22"/>
      <c r="B14" s="22"/>
      <c r="C14" s="22"/>
      <c r="D14" s="22"/>
      <c r="E14" s="22"/>
      <c r="F14" s="22"/>
      <c r="G14" s="22"/>
      <c r="H14" s="22"/>
      <c r="I14" s="22"/>
      <c r="J14" s="22"/>
      <c r="K14" s="22"/>
      <c r="L14" s="22"/>
      <c r="M14" s="22"/>
      <c r="N14" s="22"/>
      <c r="O14" s="22"/>
      <c r="P14" s="22"/>
      <c r="Q14" s="22"/>
      <c r="R14" s="22"/>
      <c r="S14" s="22"/>
      <c r="T14" s="22"/>
      <c r="U14" s="22"/>
      <c r="V14" s="22"/>
      <c r="W14" s="22"/>
    </row>
    <row r="15" spans="1:23" x14ac:dyDescent="0.25">
      <c r="A15" s="22"/>
      <c r="B15" s="22"/>
      <c r="C15" s="22"/>
      <c r="D15" s="22"/>
      <c r="E15" s="22"/>
      <c r="F15" s="22"/>
      <c r="G15" s="22"/>
      <c r="H15" s="22"/>
      <c r="I15" s="22"/>
      <c r="J15" s="22"/>
      <c r="K15" s="22"/>
      <c r="L15" s="22"/>
      <c r="M15" s="22"/>
      <c r="N15" s="22"/>
      <c r="O15" s="22"/>
      <c r="P15" s="22"/>
      <c r="Q15" s="22"/>
      <c r="R15" s="22"/>
      <c r="S15" s="22"/>
      <c r="T15" s="22"/>
      <c r="U15" s="22"/>
      <c r="V15" s="22"/>
      <c r="W15" s="22"/>
    </row>
    <row r="16" spans="1:23" x14ac:dyDescent="0.25">
      <c r="A16" s="22"/>
      <c r="B16" s="22"/>
      <c r="C16" s="22"/>
      <c r="D16" s="22"/>
      <c r="E16" s="22"/>
      <c r="F16" s="22"/>
      <c r="G16" s="22"/>
      <c r="H16" s="22"/>
      <c r="I16" s="22"/>
      <c r="J16" s="22"/>
      <c r="K16" s="22"/>
      <c r="L16" s="22"/>
      <c r="M16" s="22"/>
      <c r="N16" s="22"/>
      <c r="O16" s="22"/>
      <c r="P16" s="22"/>
      <c r="Q16" s="22"/>
      <c r="R16" s="22"/>
      <c r="S16" s="22"/>
      <c r="T16" s="22"/>
      <c r="U16" s="22"/>
      <c r="V16" s="22"/>
      <c r="W16" s="22"/>
    </row>
    <row r="17" spans="1:23" x14ac:dyDescent="0.25">
      <c r="A17" s="22"/>
      <c r="B17" s="22"/>
      <c r="C17" s="22"/>
      <c r="D17" s="22"/>
      <c r="E17" s="22"/>
      <c r="F17" s="22"/>
      <c r="G17" s="22"/>
      <c r="H17" s="22"/>
      <c r="I17" s="22"/>
      <c r="J17" s="22"/>
      <c r="K17" s="22"/>
      <c r="L17" s="22"/>
      <c r="M17" s="22"/>
      <c r="N17" s="22"/>
      <c r="O17" s="22"/>
      <c r="P17" s="22"/>
      <c r="Q17" s="22"/>
      <c r="R17" s="22"/>
      <c r="S17" s="22"/>
      <c r="T17" s="22"/>
      <c r="U17" s="22"/>
      <c r="V17" s="22"/>
      <c r="W17" s="22"/>
    </row>
    <row r="18" spans="1:23" x14ac:dyDescent="0.25">
      <c r="A18" s="22"/>
      <c r="B18" s="22"/>
      <c r="C18" s="22"/>
      <c r="D18" s="22"/>
      <c r="E18" s="22"/>
      <c r="F18" s="22"/>
      <c r="G18" s="22"/>
      <c r="H18" s="22"/>
      <c r="I18" s="22"/>
      <c r="J18" s="22"/>
      <c r="K18" s="22"/>
      <c r="L18" s="22"/>
      <c r="M18" s="22"/>
      <c r="N18" s="22"/>
      <c r="O18" s="22"/>
      <c r="P18" s="22"/>
      <c r="Q18" s="22"/>
      <c r="R18" s="22"/>
      <c r="S18" s="22"/>
      <c r="T18" s="22"/>
      <c r="U18" s="22"/>
      <c r="V18" s="22"/>
      <c r="W18" s="22"/>
    </row>
    <row r="19" spans="1:23" x14ac:dyDescent="0.25">
      <c r="A19" s="22"/>
      <c r="B19" s="22"/>
      <c r="C19" s="22"/>
      <c r="D19" s="22"/>
      <c r="E19" s="22"/>
      <c r="F19" s="22"/>
      <c r="G19" s="22"/>
      <c r="H19" s="22"/>
      <c r="I19" s="22"/>
      <c r="J19" s="22"/>
      <c r="K19" s="22"/>
      <c r="L19" s="22"/>
      <c r="M19" s="22"/>
      <c r="N19" s="22"/>
      <c r="O19" s="22"/>
      <c r="P19" s="22"/>
      <c r="Q19" s="22"/>
      <c r="R19" s="22"/>
      <c r="S19" s="22"/>
      <c r="T19" s="22"/>
      <c r="U19" s="22"/>
      <c r="V19" s="22"/>
      <c r="W19" s="22"/>
    </row>
    <row r="20" spans="1:23" x14ac:dyDescent="0.25">
      <c r="A20" s="22"/>
      <c r="B20" s="22"/>
      <c r="C20" s="22"/>
      <c r="D20" s="22"/>
      <c r="E20" s="22"/>
      <c r="F20" s="22"/>
      <c r="G20" s="22"/>
      <c r="H20" s="22"/>
      <c r="I20" s="22"/>
      <c r="J20" s="22"/>
      <c r="K20" s="22"/>
      <c r="L20" s="22"/>
      <c r="M20" s="22"/>
      <c r="N20" s="22"/>
      <c r="O20" s="22"/>
      <c r="P20" s="22"/>
      <c r="Q20" s="22"/>
      <c r="R20" s="22"/>
      <c r="S20" s="22"/>
      <c r="T20" s="22"/>
      <c r="U20" s="22"/>
      <c r="V20" s="22"/>
      <c r="W20" s="22"/>
    </row>
    <row r="21" spans="1:23" x14ac:dyDescent="0.25">
      <c r="A21" s="22"/>
      <c r="B21" s="22"/>
      <c r="C21" s="22"/>
      <c r="D21" s="22"/>
      <c r="E21" s="22"/>
      <c r="F21" s="22"/>
      <c r="G21" s="22"/>
      <c r="H21" s="22"/>
      <c r="I21" s="22"/>
      <c r="J21" s="22"/>
      <c r="K21" s="22"/>
      <c r="L21" s="22"/>
      <c r="M21" s="22"/>
      <c r="N21" s="22"/>
      <c r="O21" s="22"/>
      <c r="P21" s="22"/>
      <c r="Q21" s="22"/>
      <c r="R21" s="22"/>
      <c r="S21" s="22"/>
      <c r="T21" s="22"/>
      <c r="U21" s="22"/>
      <c r="V21" s="22"/>
      <c r="W21" s="22"/>
    </row>
    <row r="22" spans="1:23" x14ac:dyDescent="0.25">
      <c r="A22" s="22"/>
      <c r="B22" s="22"/>
      <c r="C22" s="22"/>
      <c r="D22" s="22"/>
      <c r="E22" s="22"/>
      <c r="F22" s="22"/>
      <c r="G22" s="22"/>
      <c r="H22" s="22"/>
      <c r="I22" s="22"/>
      <c r="J22" s="22"/>
      <c r="K22" s="22"/>
      <c r="L22" s="22"/>
      <c r="M22" s="22"/>
      <c r="N22" s="22"/>
      <c r="O22" s="22"/>
      <c r="P22" s="22"/>
      <c r="Q22" s="22"/>
      <c r="R22" s="22"/>
      <c r="S22" s="22"/>
      <c r="T22" s="22"/>
      <c r="U22" s="22"/>
      <c r="V22" s="22"/>
      <c r="W22"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loan amount by region </vt:lpstr>
      <vt:lpstr>repayment status summery</vt:lpstr>
      <vt:lpstr>loan by customer id </vt:lpstr>
      <vt:lpstr>data set </vt:lpstr>
      <vt:lpstr>Goal</vt:lpstr>
      <vt:lpstr>Sheet2</vt:lpstr>
      <vt:lpstr>Sheet1</vt:lpstr>
      <vt:lpstr>region wise loan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2025-07-12T07:11:05Z</dcterms:created>
  <dcterms:modified xsi:type="dcterms:W3CDTF">2025-07-17T11:20:42Z</dcterms:modified>
</cp:coreProperties>
</file>