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y\Downloads\"/>
    </mc:Choice>
  </mc:AlternateContent>
  <xr:revisionPtr revIDLastSave="0" documentId="13_ncr:1_{289D3879-35B6-4152-B836-516DF7896645}" xr6:coauthVersionLast="47" xr6:coauthVersionMax="47" xr10:uidLastSave="{00000000-0000-0000-0000-000000000000}"/>
  <bookViews>
    <workbookView xWindow="-108" yWindow="-108" windowWidth="23256" windowHeight="12456" tabRatio="911" activeTab="1" xr2:uid="{00000000-000D-0000-FFFF-FFFF00000000}"/>
  </bookViews>
  <sheets>
    <sheet name="Pivot _Table" sheetId="4" r:id="rId1"/>
    <sheet name="Bar Chart" sheetId="7" r:id="rId2"/>
    <sheet name="Updated Marketing Campaigns" sheetId="1" r:id="rId3"/>
    <sheet name="Updated Revenue Generated" sheetId="2" r:id="rId4"/>
    <sheet name="Updated User Engagement" sheetId="3" r:id="rId5"/>
  </sheets>
  <definedNames>
    <definedName name="_xlnm._FilterDatabase" localSheetId="2" hidden="1">'Updated Marketing Campaigns'!$A$1:$O$301</definedName>
  </definedNames>
  <calcPr calcId="191029"/>
  <pivotCaches>
    <pivotCache cacheId="0" r:id="rId6"/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2" i="1"/>
  <c r="R22" i="1"/>
  <c r="R30" i="1"/>
  <c r="R46" i="1"/>
  <c r="R52" i="1"/>
  <c r="R53" i="1"/>
  <c r="R64" i="1"/>
  <c r="R66" i="1"/>
  <c r="R78" i="1"/>
  <c r="R95" i="1"/>
  <c r="R96" i="1"/>
  <c r="R101" i="1"/>
  <c r="R114" i="1"/>
  <c r="R124" i="1"/>
  <c r="R139" i="1"/>
  <c r="R161" i="1"/>
  <c r="R174" i="1"/>
  <c r="R179" i="1"/>
  <c r="R191" i="1"/>
  <c r="R238" i="1"/>
  <c r="R239" i="1"/>
  <c r="R252" i="1"/>
  <c r="R269" i="1"/>
  <c r="R270" i="1"/>
  <c r="P3" i="1"/>
  <c r="P4" i="1"/>
  <c r="P5" i="1"/>
  <c r="P6" i="1"/>
  <c r="P7" i="1"/>
  <c r="R7" i="1" s="1"/>
  <c r="P8" i="1"/>
  <c r="R8" i="1" s="1"/>
  <c r="P9" i="1"/>
  <c r="P10" i="1"/>
  <c r="P11" i="1"/>
  <c r="P12" i="1"/>
  <c r="P13" i="1"/>
  <c r="R13" i="1" s="1"/>
  <c r="P14" i="1"/>
  <c r="R14" i="1" s="1"/>
  <c r="P15" i="1"/>
  <c r="P16" i="1"/>
  <c r="R16" i="1" s="1"/>
  <c r="P17" i="1"/>
  <c r="P18" i="1"/>
  <c r="P19" i="1"/>
  <c r="R19" i="1" s="1"/>
  <c r="P20" i="1"/>
  <c r="R20" i="1" s="1"/>
  <c r="P21" i="1"/>
  <c r="P22" i="1"/>
  <c r="P23" i="1"/>
  <c r="R23" i="1" s="1"/>
  <c r="P24" i="1"/>
  <c r="R24" i="1" s="1"/>
  <c r="P25" i="1"/>
  <c r="R25" i="1" s="1"/>
  <c r="P26" i="1"/>
  <c r="R26" i="1" s="1"/>
  <c r="P27" i="1"/>
  <c r="P28" i="1"/>
  <c r="R28" i="1" s="1"/>
  <c r="P29" i="1"/>
  <c r="P30" i="1"/>
  <c r="P31" i="1"/>
  <c r="R31" i="1" s="1"/>
  <c r="P32" i="1"/>
  <c r="R32" i="1" s="1"/>
  <c r="P33" i="1"/>
  <c r="P34" i="1"/>
  <c r="P35" i="1"/>
  <c r="P36" i="1"/>
  <c r="P37" i="1"/>
  <c r="R37" i="1" s="1"/>
  <c r="P38" i="1"/>
  <c r="R38" i="1" s="1"/>
  <c r="P39" i="1"/>
  <c r="P40" i="1"/>
  <c r="P41" i="1"/>
  <c r="P42" i="1"/>
  <c r="R42" i="1" s="1"/>
  <c r="P43" i="1"/>
  <c r="R43" i="1" s="1"/>
  <c r="P44" i="1"/>
  <c r="R44" i="1" s="1"/>
  <c r="P45" i="1"/>
  <c r="P46" i="1"/>
  <c r="P47" i="1"/>
  <c r="P48" i="1"/>
  <c r="P49" i="1"/>
  <c r="R49" i="1" s="1"/>
  <c r="P50" i="1"/>
  <c r="R50" i="1" s="1"/>
  <c r="P51" i="1"/>
  <c r="P52" i="1"/>
  <c r="P53" i="1"/>
  <c r="P54" i="1"/>
  <c r="P55" i="1"/>
  <c r="R55" i="1" s="1"/>
  <c r="P56" i="1"/>
  <c r="R56" i="1" s="1"/>
  <c r="P57" i="1"/>
  <c r="P58" i="1"/>
  <c r="P59" i="1"/>
  <c r="P60" i="1"/>
  <c r="P61" i="1"/>
  <c r="R61" i="1" s="1"/>
  <c r="P62" i="1"/>
  <c r="R62" i="1" s="1"/>
  <c r="P63" i="1"/>
  <c r="P64" i="1"/>
  <c r="P65" i="1"/>
  <c r="P66" i="1"/>
  <c r="P67" i="1"/>
  <c r="R67" i="1" s="1"/>
  <c r="P68" i="1"/>
  <c r="R68" i="1" s="1"/>
  <c r="P69" i="1"/>
  <c r="P70" i="1"/>
  <c r="P71" i="1"/>
  <c r="P72" i="1"/>
  <c r="P73" i="1"/>
  <c r="R73" i="1" s="1"/>
  <c r="P74" i="1"/>
  <c r="R74" i="1" s="1"/>
  <c r="P75" i="1"/>
  <c r="P76" i="1"/>
  <c r="P77" i="1"/>
  <c r="P78" i="1"/>
  <c r="P79" i="1"/>
  <c r="R79" i="1" s="1"/>
  <c r="P80" i="1"/>
  <c r="R80" i="1" s="1"/>
  <c r="P81" i="1"/>
  <c r="P82" i="1"/>
  <c r="R82" i="1" s="1"/>
  <c r="P83" i="1"/>
  <c r="P84" i="1"/>
  <c r="P85" i="1"/>
  <c r="R85" i="1" s="1"/>
  <c r="P86" i="1"/>
  <c r="R86" i="1" s="1"/>
  <c r="P87" i="1"/>
  <c r="P88" i="1"/>
  <c r="P89" i="1"/>
  <c r="R89" i="1" s="1"/>
  <c r="P90" i="1"/>
  <c r="P91" i="1"/>
  <c r="R91" i="1" s="1"/>
  <c r="P92" i="1"/>
  <c r="R92" i="1" s="1"/>
  <c r="P93" i="1"/>
  <c r="P94" i="1"/>
  <c r="P95" i="1"/>
  <c r="P96" i="1"/>
  <c r="P97" i="1"/>
  <c r="R97" i="1" s="1"/>
  <c r="P98" i="1"/>
  <c r="R98" i="1" s="1"/>
  <c r="P99" i="1"/>
  <c r="P100" i="1"/>
  <c r="P101" i="1"/>
  <c r="P102" i="1"/>
  <c r="P103" i="1"/>
  <c r="R103" i="1" s="1"/>
  <c r="P104" i="1"/>
  <c r="R104" i="1" s="1"/>
  <c r="P105" i="1"/>
  <c r="P106" i="1"/>
  <c r="P107" i="1"/>
  <c r="R107" i="1" s="1"/>
  <c r="P108" i="1"/>
  <c r="P109" i="1"/>
  <c r="R109" i="1" s="1"/>
  <c r="P110" i="1"/>
  <c r="R110" i="1" s="1"/>
  <c r="P111" i="1"/>
  <c r="P112" i="1"/>
  <c r="P113" i="1"/>
  <c r="P114" i="1"/>
  <c r="P115" i="1"/>
  <c r="R115" i="1" s="1"/>
  <c r="P116" i="1"/>
  <c r="R116" i="1" s="1"/>
  <c r="P117" i="1"/>
  <c r="P118" i="1"/>
  <c r="P119" i="1"/>
  <c r="P120" i="1"/>
  <c r="P121" i="1"/>
  <c r="R121" i="1" s="1"/>
  <c r="P122" i="1"/>
  <c r="R122" i="1" s="1"/>
  <c r="P123" i="1"/>
  <c r="P124" i="1"/>
  <c r="P125" i="1"/>
  <c r="P126" i="1"/>
  <c r="P127" i="1"/>
  <c r="R127" i="1" s="1"/>
  <c r="P128" i="1"/>
  <c r="R128" i="1" s="1"/>
  <c r="P129" i="1"/>
  <c r="P130" i="1"/>
  <c r="P131" i="1"/>
  <c r="R131" i="1" s="1"/>
  <c r="P132" i="1"/>
  <c r="R132" i="1" s="1"/>
  <c r="P133" i="1"/>
  <c r="R133" i="1" s="1"/>
  <c r="P134" i="1"/>
  <c r="R134" i="1" s="1"/>
  <c r="P135" i="1"/>
  <c r="P136" i="1"/>
  <c r="P137" i="1"/>
  <c r="P138" i="1"/>
  <c r="P139" i="1"/>
  <c r="P140" i="1"/>
  <c r="R140" i="1" s="1"/>
  <c r="P141" i="1"/>
  <c r="P142" i="1"/>
  <c r="P143" i="1"/>
  <c r="R143" i="1" s="1"/>
  <c r="P144" i="1"/>
  <c r="R144" i="1" s="1"/>
  <c r="P145" i="1"/>
  <c r="R145" i="1" s="1"/>
  <c r="P146" i="1"/>
  <c r="R146" i="1" s="1"/>
  <c r="P147" i="1"/>
  <c r="P148" i="1"/>
  <c r="P149" i="1"/>
  <c r="P150" i="1"/>
  <c r="P151" i="1"/>
  <c r="R151" i="1" s="1"/>
  <c r="P152" i="1"/>
  <c r="R152" i="1" s="1"/>
  <c r="P153" i="1"/>
  <c r="P154" i="1"/>
  <c r="P155" i="1"/>
  <c r="P156" i="1"/>
  <c r="P157" i="1"/>
  <c r="R157" i="1" s="1"/>
  <c r="P158" i="1"/>
  <c r="R158" i="1" s="1"/>
  <c r="P159" i="1"/>
  <c r="P160" i="1"/>
  <c r="P161" i="1"/>
  <c r="P162" i="1"/>
  <c r="P163" i="1"/>
  <c r="R163" i="1" s="1"/>
  <c r="P164" i="1"/>
  <c r="R164" i="1" s="1"/>
  <c r="P165" i="1"/>
  <c r="P166" i="1"/>
  <c r="P167" i="1"/>
  <c r="P168" i="1"/>
  <c r="R168" i="1" s="1"/>
  <c r="P169" i="1"/>
  <c r="R169" i="1" s="1"/>
  <c r="P170" i="1"/>
  <c r="R170" i="1" s="1"/>
  <c r="P171" i="1"/>
  <c r="P172" i="1"/>
  <c r="P173" i="1"/>
  <c r="P174" i="1"/>
  <c r="P175" i="1"/>
  <c r="R175" i="1" s="1"/>
  <c r="P176" i="1"/>
  <c r="R176" i="1" s="1"/>
  <c r="P177" i="1"/>
  <c r="P178" i="1"/>
  <c r="P179" i="1"/>
  <c r="P180" i="1"/>
  <c r="P181" i="1"/>
  <c r="R181" i="1" s="1"/>
  <c r="P182" i="1"/>
  <c r="R182" i="1" s="1"/>
  <c r="P183" i="1"/>
  <c r="P184" i="1"/>
  <c r="P185" i="1"/>
  <c r="P186" i="1"/>
  <c r="P187" i="1"/>
  <c r="R187" i="1" s="1"/>
  <c r="P188" i="1"/>
  <c r="R188" i="1" s="1"/>
  <c r="P189" i="1"/>
  <c r="P190" i="1"/>
  <c r="P191" i="1"/>
  <c r="P192" i="1"/>
  <c r="P193" i="1"/>
  <c r="R193" i="1" s="1"/>
  <c r="P194" i="1"/>
  <c r="R194" i="1" s="1"/>
  <c r="P195" i="1"/>
  <c r="P196" i="1"/>
  <c r="P197" i="1"/>
  <c r="P198" i="1"/>
  <c r="P199" i="1"/>
  <c r="R199" i="1" s="1"/>
  <c r="P200" i="1"/>
  <c r="R200" i="1" s="1"/>
  <c r="P201" i="1"/>
  <c r="P202" i="1"/>
  <c r="P203" i="1"/>
  <c r="P204" i="1"/>
  <c r="P205" i="1"/>
  <c r="R205" i="1" s="1"/>
  <c r="P206" i="1"/>
  <c r="R206" i="1" s="1"/>
  <c r="P207" i="1"/>
  <c r="P208" i="1"/>
  <c r="P209" i="1"/>
  <c r="R209" i="1" s="1"/>
  <c r="P210" i="1"/>
  <c r="R210" i="1" s="1"/>
  <c r="P211" i="1"/>
  <c r="R211" i="1" s="1"/>
  <c r="P212" i="1"/>
  <c r="R212" i="1" s="1"/>
  <c r="P213" i="1"/>
  <c r="P214" i="1"/>
  <c r="P215" i="1"/>
  <c r="P216" i="1"/>
  <c r="P217" i="1"/>
  <c r="R217" i="1" s="1"/>
  <c r="P218" i="1"/>
  <c r="R218" i="1" s="1"/>
  <c r="P219" i="1"/>
  <c r="P220" i="1"/>
  <c r="P221" i="1"/>
  <c r="P222" i="1"/>
  <c r="R222" i="1" s="1"/>
  <c r="P223" i="1"/>
  <c r="R223" i="1" s="1"/>
  <c r="P224" i="1"/>
  <c r="R224" i="1" s="1"/>
  <c r="P225" i="1"/>
  <c r="P226" i="1"/>
  <c r="P227" i="1"/>
  <c r="P228" i="1"/>
  <c r="P229" i="1"/>
  <c r="R229" i="1" s="1"/>
  <c r="P230" i="1"/>
  <c r="R230" i="1" s="1"/>
  <c r="P231" i="1"/>
  <c r="P232" i="1"/>
  <c r="P233" i="1"/>
  <c r="P234" i="1"/>
  <c r="R234" i="1" s="1"/>
  <c r="P235" i="1"/>
  <c r="R235" i="1" s="1"/>
  <c r="P236" i="1"/>
  <c r="R236" i="1" s="1"/>
  <c r="P237" i="1"/>
  <c r="P238" i="1"/>
  <c r="P239" i="1"/>
  <c r="P240" i="1"/>
  <c r="P241" i="1"/>
  <c r="R241" i="1" s="1"/>
  <c r="P242" i="1"/>
  <c r="R242" i="1" s="1"/>
  <c r="P243" i="1"/>
  <c r="P244" i="1"/>
  <c r="P245" i="1"/>
  <c r="P246" i="1"/>
  <c r="R246" i="1" s="1"/>
  <c r="P247" i="1"/>
  <c r="R247" i="1" s="1"/>
  <c r="P248" i="1"/>
  <c r="R248" i="1" s="1"/>
  <c r="P249" i="1"/>
  <c r="P250" i="1"/>
  <c r="P251" i="1"/>
  <c r="P252" i="1"/>
  <c r="P253" i="1"/>
  <c r="R253" i="1" s="1"/>
  <c r="P254" i="1"/>
  <c r="R254" i="1" s="1"/>
  <c r="P255" i="1"/>
  <c r="P256" i="1"/>
  <c r="P257" i="1"/>
  <c r="P258" i="1"/>
  <c r="P259" i="1"/>
  <c r="R259" i="1" s="1"/>
  <c r="P260" i="1"/>
  <c r="R260" i="1" s="1"/>
  <c r="P261" i="1"/>
  <c r="P262" i="1"/>
  <c r="P263" i="1"/>
  <c r="P264" i="1"/>
  <c r="P265" i="1"/>
  <c r="R265" i="1" s="1"/>
  <c r="P266" i="1"/>
  <c r="R266" i="1" s="1"/>
  <c r="P267" i="1"/>
  <c r="P268" i="1"/>
  <c r="P269" i="1"/>
  <c r="P270" i="1"/>
  <c r="P271" i="1"/>
  <c r="R271" i="1" s="1"/>
  <c r="P272" i="1"/>
  <c r="R272" i="1" s="1"/>
  <c r="P273" i="1"/>
  <c r="P274" i="1"/>
  <c r="P275" i="1"/>
  <c r="P276" i="1"/>
  <c r="P277" i="1"/>
  <c r="R277" i="1" s="1"/>
  <c r="P278" i="1"/>
  <c r="R278" i="1" s="1"/>
  <c r="P279" i="1"/>
  <c r="P280" i="1"/>
  <c r="P281" i="1"/>
  <c r="P282" i="1"/>
  <c r="P283" i="1"/>
  <c r="R283" i="1" s="1"/>
  <c r="P284" i="1"/>
  <c r="R284" i="1" s="1"/>
  <c r="P285" i="1"/>
  <c r="P286" i="1"/>
  <c r="P287" i="1"/>
  <c r="R287" i="1" s="1"/>
  <c r="P288" i="1"/>
  <c r="R288" i="1" s="1"/>
  <c r="P289" i="1"/>
  <c r="R289" i="1" s="1"/>
  <c r="P290" i="1"/>
  <c r="R290" i="1" s="1"/>
  <c r="P291" i="1"/>
  <c r="P292" i="1"/>
  <c r="P293" i="1"/>
  <c r="P294" i="1"/>
  <c r="P295" i="1"/>
  <c r="R295" i="1" s="1"/>
  <c r="P296" i="1"/>
  <c r="R296" i="1" s="1"/>
  <c r="P297" i="1"/>
  <c r="P298" i="1"/>
  <c r="P299" i="1"/>
  <c r="R299" i="1" s="1"/>
  <c r="P300" i="1"/>
  <c r="P301" i="1"/>
  <c r="R301" i="1" s="1"/>
  <c r="P2" i="1"/>
  <c r="O41" i="1"/>
  <c r="O42" i="1"/>
  <c r="O83" i="1"/>
  <c r="O84" i="1"/>
  <c r="O95" i="1"/>
  <c r="O96" i="1"/>
  <c r="O149" i="1"/>
  <c r="O150" i="1"/>
  <c r="O203" i="1"/>
  <c r="O204" i="1"/>
  <c r="O245" i="1"/>
  <c r="O246" i="1"/>
  <c r="O257" i="1"/>
  <c r="O25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2" i="1"/>
  <c r="J5" i="1"/>
  <c r="O5" i="1" s="1"/>
  <c r="J6" i="1"/>
  <c r="O6" i="1" s="1"/>
  <c r="J7" i="1"/>
  <c r="O7" i="1" s="1"/>
  <c r="J17" i="1"/>
  <c r="O17" i="1" s="1"/>
  <c r="J18" i="1"/>
  <c r="O18" i="1" s="1"/>
  <c r="J23" i="1"/>
  <c r="O23" i="1" s="1"/>
  <c r="J24" i="1"/>
  <c r="O24" i="1" s="1"/>
  <c r="J25" i="1"/>
  <c r="O25" i="1" s="1"/>
  <c r="J35" i="1"/>
  <c r="O35" i="1" s="1"/>
  <c r="J36" i="1"/>
  <c r="O36" i="1" s="1"/>
  <c r="J41" i="1"/>
  <c r="J42" i="1"/>
  <c r="J43" i="1"/>
  <c r="O43" i="1" s="1"/>
  <c r="J53" i="1"/>
  <c r="O53" i="1" s="1"/>
  <c r="J54" i="1"/>
  <c r="O54" i="1" s="1"/>
  <c r="J59" i="1"/>
  <c r="O59" i="1" s="1"/>
  <c r="J60" i="1"/>
  <c r="O60" i="1" s="1"/>
  <c r="J61" i="1"/>
  <c r="O61" i="1" s="1"/>
  <c r="J62" i="1"/>
  <c r="O62" i="1" s="1"/>
  <c r="J71" i="1"/>
  <c r="O71" i="1" s="1"/>
  <c r="J72" i="1"/>
  <c r="O72" i="1" s="1"/>
  <c r="J77" i="1"/>
  <c r="O77" i="1" s="1"/>
  <c r="J78" i="1"/>
  <c r="O78" i="1" s="1"/>
  <c r="J79" i="1"/>
  <c r="O79" i="1" s="1"/>
  <c r="J80" i="1"/>
  <c r="O80" i="1" s="1"/>
  <c r="J89" i="1"/>
  <c r="O89" i="1" s="1"/>
  <c r="J90" i="1"/>
  <c r="O90" i="1" s="1"/>
  <c r="J95" i="1"/>
  <c r="J96" i="1"/>
  <c r="J97" i="1"/>
  <c r="O97" i="1" s="1"/>
  <c r="J98" i="1"/>
  <c r="O98" i="1" s="1"/>
  <c r="J107" i="1"/>
  <c r="O107" i="1" s="1"/>
  <c r="J108" i="1"/>
  <c r="O108" i="1" s="1"/>
  <c r="J113" i="1"/>
  <c r="O113" i="1" s="1"/>
  <c r="J114" i="1"/>
  <c r="O114" i="1" s="1"/>
  <c r="J115" i="1"/>
  <c r="O115" i="1" s="1"/>
  <c r="J125" i="1"/>
  <c r="O125" i="1" s="1"/>
  <c r="J126" i="1"/>
  <c r="O126" i="1" s="1"/>
  <c r="J131" i="1"/>
  <c r="O131" i="1" s="1"/>
  <c r="J132" i="1"/>
  <c r="O132" i="1" s="1"/>
  <c r="J133" i="1"/>
  <c r="O133" i="1" s="1"/>
  <c r="J143" i="1"/>
  <c r="O143" i="1" s="1"/>
  <c r="J144" i="1"/>
  <c r="O144" i="1" s="1"/>
  <c r="J149" i="1"/>
  <c r="J150" i="1"/>
  <c r="J151" i="1"/>
  <c r="O151" i="1" s="1"/>
  <c r="J161" i="1"/>
  <c r="O161" i="1" s="1"/>
  <c r="J162" i="1"/>
  <c r="O162" i="1" s="1"/>
  <c r="J167" i="1"/>
  <c r="O167" i="1" s="1"/>
  <c r="J168" i="1"/>
  <c r="O168" i="1" s="1"/>
  <c r="J169" i="1"/>
  <c r="O169" i="1" s="1"/>
  <c r="J179" i="1"/>
  <c r="O179" i="1" s="1"/>
  <c r="J180" i="1"/>
  <c r="O180" i="1" s="1"/>
  <c r="J185" i="1"/>
  <c r="O185" i="1" s="1"/>
  <c r="J186" i="1"/>
  <c r="O186" i="1" s="1"/>
  <c r="J187" i="1"/>
  <c r="O187" i="1" s="1"/>
  <c r="J197" i="1"/>
  <c r="O197" i="1" s="1"/>
  <c r="J198" i="1"/>
  <c r="O198" i="1" s="1"/>
  <c r="J203" i="1"/>
  <c r="J204" i="1"/>
  <c r="J205" i="1"/>
  <c r="O205" i="1" s="1"/>
  <c r="J215" i="1"/>
  <c r="O215" i="1" s="1"/>
  <c r="J216" i="1"/>
  <c r="O216" i="1" s="1"/>
  <c r="J221" i="1"/>
  <c r="O221" i="1" s="1"/>
  <c r="J222" i="1"/>
  <c r="O222" i="1" s="1"/>
  <c r="J223" i="1"/>
  <c r="O223" i="1" s="1"/>
  <c r="J233" i="1"/>
  <c r="O233" i="1" s="1"/>
  <c r="J234" i="1"/>
  <c r="O234" i="1" s="1"/>
  <c r="J239" i="1"/>
  <c r="O239" i="1" s="1"/>
  <c r="J240" i="1"/>
  <c r="O240" i="1" s="1"/>
  <c r="J241" i="1"/>
  <c r="O241" i="1" s="1"/>
  <c r="J251" i="1"/>
  <c r="O251" i="1" s="1"/>
  <c r="J252" i="1"/>
  <c r="O252" i="1" s="1"/>
  <c r="J257" i="1"/>
  <c r="J258" i="1"/>
  <c r="J259" i="1"/>
  <c r="O259" i="1" s="1"/>
  <c r="J269" i="1"/>
  <c r="O269" i="1" s="1"/>
  <c r="J270" i="1"/>
  <c r="O270" i="1" s="1"/>
  <c r="J275" i="1"/>
  <c r="O275" i="1" s="1"/>
  <c r="J276" i="1"/>
  <c r="O276" i="1" s="1"/>
  <c r="J277" i="1"/>
  <c r="O277" i="1" s="1"/>
  <c r="J287" i="1"/>
  <c r="O287" i="1" s="1"/>
  <c r="J288" i="1"/>
  <c r="O288" i="1" s="1"/>
  <c r="J293" i="1"/>
  <c r="O293" i="1" s="1"/>
  <c r="J294" i="1"/>
  <c r="O294" i="1" s="1"/>
  <c r="J295" i="1"/>
  <c r="O295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R35" i="1" s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R65" i="1" s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R108" i="1" s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R126" i="1" s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R167" i="1" s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R186" i="1" s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R202" i="1" s="1"/>
  <c r="M203" i="1"/>
  <c r="M204" i="1"/>
  <c r="R204" i="1" s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R226" i="1" s="1"/>
  <c r="M227" i="1"/>
  <c r="R227" i="1" s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R244" i="1" s="1"/>
  <c r="M245" i="1"/>
  <c r="R245" i="1" s="1"/>
  <c r="M246" i="1"/>
  <c r="M247" i="1"/>
  <c r="M248" i="1"/>
  <c r="M249" i="1"/>
  <c r="M250" i="1"/>
  <c r="M251" i="1"/>
  <c r="M252" i="1"/>
  <c r="M253" i="1"/>
  <c r="M254" i="1"/>
  <c r="M255" i="1"/>
  <c r="M256" i="1"/>
  <c r="R256" i="1" s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2" i="1"/>
  <c r="M30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2" i="1"/>
  <c r="L30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2" i="1"/>
  <c r="K30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  <c r="H3" i="1"/>
  <c r="J3" i="1" s="1"/>
  <c r="O3" i="1" s="1"/>
  <c r="H4" i="1"/>
  <c r="J4" i="1" s="1"/>
  <c r="O4" i="1" s="1"/>
  <c r="H5" i="1"/>
  <c r="H6" i="1"/>
  <c r="H7" i="1"/>
  <c r="H8" i="1"/>
  <c r="J8" i="1" s="1"/>
  <c r="O8" i="1" s="1"/>
  <c r="H9" i="1"/>
  <c r="J9" i="1" s="1"/>
  <c r="O9" i="1" s="1"/>
  <c r="H10" i="1"/>
  <c r="J10" i="1" s="1"/>
  <c r="O10" i="1" s="1"/>
  <c r="H11" i="1"/>
  <c r="J11" i="1" s="1"/>
  <c r="O11" i="1" s="1"/>
  <c r="H12" i="1"/>
  <c r="J12" i="1" s="1"/>
  <c r="O12" i="1" s="1"/>
  <c r="H13" i="1"/>
  <c r="J13" i="1" s="1"/>
  <c r="O13" i="1" s="1"/>
  <c r="H14" i="1"/>
  <c r="J14" i="1" s="1"/>
  <c r="O14" i="1" s="1"/>
  <c r="H15" i="1"/>
  <c r="J15" i="1" s="1"/>
  <c r="O15" i="1" s="1"/>
  <c r="H16" i="1"/>
  <c r="J16" i="1" s="1"/>
  <c r="O16" i="1" s="1"/>
  <c r="H17" i="1"/>
  <c r="H18" i="1"/>
  <c r="H19" i="1"/>
  <c r="J19" i="1" s="1"/>
  <c r="O19" i="1" s="1"/>
  <c r="H20" i="1"/>
  <c r="J20" i="1" s="1"/>
  <c r="O20" i="1" s="1"/>
  <c r="H21" i="1"/>
  <c r="J21" i="1" s="1"/>
  <c r="O21" i="1" s="1"/>
  <c r="H22" i="1"/>
  <c r="J22" i="1" s="1"/>
  <c r="O22" i="1" s="1"/>
  <c r="H23" i="1"/>
  <c r="H24" i="1"/>
  <c r="H25" i="1"/>
  <c r="H26" i="1"/>
  <c r="J26" i="1" s="1"/>
  <c r="O26" i="1" s="1"/>
  <c r="H27" i="1"/>
  <c r="J27" i="1" s="1"/>
  <c r="O27" i="1" s="1"/>
  <c r="H28" i="1"/>
  <c r="J28" i="1" s="1"/>
  <c r="O28" i="1" s="1"/>
  <c r="H29" i="1"/>
  <c r="J29" i="1" s="1"/>
  <c r="O29" i="1" s="1"/>
  <c r="H30" i="1"/>
  <c r="J30" i="1" s="1"/>
  <c r="O30" i="1" s="1"/>
  <c r="H31" i="1"/>
  <c r="J31" i="1" s="1"/>
  <c r="O31" i="1" s="1"/>
  <c r="H32" i="1"/>
  <c r="J32" i="1" s="1"/>
  <c r="O32" i="1" s="1"/>
  <c r="H33" i="1"/>
  <c r="J33" i="1" s="1"/>
  <c r="O33" i="1" s="1"/>
  <c r="H34" i="1"/>
  <c r="J34" i="1" s="1"/>
  <c r="O34" i="1" s="1"/>
  <c r="H35" i="1"/>
  <c r="H36" i="1"/>
  <c r="H37" i="1"/>
  <c r="J37" i="1" s="1"/>
  <c r="O37" i="1" s="1"/>
  <c r="H38" i="1"/>
  <c r="J38" i="1" s="1"/>
  <c r="O38" i="1" s="1"/>
  <c r="H39" i="1"/>
  <c r="J39" i="1" s="1"/>
  <c r="O39" i="1" s="1"/>
  <c r="H40" i="1"/>
  <c r="J40" i="1" s="1"/>
  <c r="O40" i="1" s="1"/>
  <c r="H41" i="1"/>
  <c r="H42" i="1"/>
  <c r="H43" i="1"/>
  <c r="H44" i="1"/>
  <c r="J44" i="1" s="1"/>
  <c r="O44" i="1" s="1"/>
  <c r="H45" i="1"/>
  <c r="J45" i="1" s="1"/>
  <c r="O45" i="1" s="1"/>
  <c r="H46" i="1"/>
  <c r="J46" i="1" s="1"/>
  <c r="O46" i="1" s="1"/>
  <c r="H47" i="1"/>
  <c r="J47" i="1" s="1"/>
  <c r="O47" i="1" s="1"/>
  <c r="H48" i="1"/>
  <c r="J48" i="1" s="1"/>
  <c r="O48" i="1" s="1"/>
  <c r="H49" i="1"/>
  <c r="J49" i="1" s="1"/>
  <c r="O49" i="1" s="1"/>
  <c r="H50" i="1"/>
  <c r="J50" i="1" s="1"/>
  <c r="O50" i="1" s="1"/>
  <c r="H51" i="1"/>
  <c r="J51" i="1" s="1"/>
  <c r="O51" i="1" s="1"/>
  <c r="H52" i="1"/>
  <c r="J52" i="1" s="1"/>
  <c r="O52" i="1" s="1"/>
  <c r="H53" i="1"/>
  <c r="H54" i="1"/>
  <c r="H55" i="1"/>
  <c r="J55" i="1" s="1"/>
  <c r="O55" i="1" s="1"/>
  <c r="H56" i="1"/>
  <c r="J56" i="1" s="1"/>
  <c r="O56" i="1" s="1"/>
  <c r="H57" i="1"/>
  <c r="J57" i="1" s="1"/>
  <c r="O57" i="1" s="1"/>
  <c r="H58" i="1"/>
  <c r="J58" i="1" s="1"/>
  <c r="O58" i="1" s="1"/>
  <c r="H59" i="1"/>
  <c r="H60" i="1"/>
  <c r="H61" i="1"/>
  <c r="H62" i="1"/>
  <c r="H63" i="1"/>
  <c r="J63" i="1" s="1"/>
  <c r="O63" i="1" s="1"/>
  <c r="H64" i="1"/>
  <c r="J64" i="1" s="1"/>
  <c r="O64" i="1" s="1"/>
  <c r="H65" i="1"/>
  <c r="J65" i="1" s="1"/>
  <c r="O65" i="1" s="1"/>
  <c r="H66" i="1"/>
  <c r="J66" i="1" s="1"/>
  <c r="O66" i="1" s="1"/>
  <c r="H67" i="1"/>
  <c r="J67" i="1" s="1"/>
  <c r="O67" i="1" s="1"/>
  <c r="H68" i="1"/>
  <c r="J68" i="1" s="1"/>
  <c r="O68" i="1" s="1"/>
  <c r="H69" i="1"/>
  <c r="J69" i="1" s="1"/>
  <c r="O69" i="1" s="1"/>
  <c r="H70" i="1"/>
  <c r="J70" i="1" s="1"/>
  <c r="O70" i="1" s="1"/>
  <c r="H71" i="1"/>
  <c r="H72" i="1"/>
  <c r="H73" i="1"/>
  <c r="J73" i="1" s="1"/>
  <c r="O73" i="1" s="1"/>
  <c r="H74" i="1"/>
  <c r="J74" i="1" s="1"/>
  <c r="O74" i="1" s="1"/>
  <c r="H75" i="1"/>
  <c r="J75" i="1" s="1"/>
  <c r="O75" i="1" s="1"/>
  <c r="H76" i="1"/>
  <c r="J76" i="1" s="1"/>
  <c r="O76" i="1" s="1"/>
  <c r="H77" i="1"/>
  <c r="H78" i="1"/>
  <c r="H79" i="1"/>
  <c r="H80" i="1"/>
  <c r="H81" i="1"/>
  <c r="J81" i="1" s="1"/>
  <c r="O81" i="1" s="1"/>
  <c r="H82" i="1"/>
  <c r="J82" i="1" s="1"/>
  <c r="O82" i="1" s="1"/>
  <c r="H83" i="1"/>
  <c r="J83" i="1" s="1"/>
  <c r="H84" i="1"/>
  <c r="J84" i="1" s="1"/>
  <c r="H85" i="1"/>
  <c r="J85" i="1" s="1"/>
  <c r="O85" i="1" s="1"/>
  <c r="H86" i="1"/>
  <c r="J86" i="1" s="1"/>
  <c r="O86" i="1" s="1"/>
  <c r="H87" i="1"/>
  <c r="J87" i="1" s="1"/>
  <c r="O87" i="1" s="1"/>
  <c r="H88" i="1"/>
  <c r="J88" i="1" s="1"/>
  <c r="O88" i="1" s="1"/>
  <c r="H89" i="1"/>
  <c r="H90" i="1"/>
  <c r="H91" i="1"/>
  <c r="J91" i="1" s="1"/>
  <c r="O91" i="1" s="1"/>
  <c r="H92" i="1"/>
  <c r="J92" i="1" s="1"/>
  <c r="O92" i="1" s="1"/>
  <c r="H93" i="1"/>
  <c r="J93" i="1" s="1"/>
  <c r="O93" i="1" s="1"/>
  <c r="H94" i="1"/>
  <c r="J94" i="1" s="1"/>
  <c r="O94" i="1" s="1"/>
  <c r="H95" i="1"/>
  <c r="H96" i="1"/>
  <c r="H97" i="1"/>
  <c r="H98" i="1"/>
  <c r="H99" i="1"/>
  <c r="J99" i="1" s="1"/>
  <c r="O99" i="1" s="1"/>
  <c r="H100" i="1"/>
  <c r="J100" i="1" s="1"/>
  <c r="O100" i="1" s="1"/>
  <c r="H101" i="1"/>
  <c r="J101" i="1" s="1"/>
  <c r="O101" i="1" s="1"/>
  <c r="H102" i="1"/>
  <c r="J102" i="1" s="1"/>
  <c r="O102" i="1" s="1"/>
  <c r="H103" i="1"/>
  <c r="J103" i="1" s="1"/>
  <c r="O103" i="1" s="1"/>
  <c r="H104" i="1"/>
  <c r="J104" i="1" s="1"/>
  <c r="O104" i="1" s="1"/>
  <c r="H105" i="1"/>
  <c r="J105" i="1" s="1"/>
  <c r="O105" i="1" s="1"/>
  <c r="H106" i="1"/>
  <c r="J106" i="1" s="1"/>
  <c r="O106" i="1" s="1"/>
  <c r="H107" i="1"/>
  <c r="H108" i="1"/>
  <c r="H109" i="1"/>
  <c r="J109" i="1" s="1"/>
  <c r="O109" i="1" s="1"/>
  <c r="H110" i="1"/>
  <c r="J110" i="1" s="1"/>
  <c r="O110" i="1" s="1"/>
  <c r="H111" i="1"/>
  <c r="J111" i="1" s="1"/>
  <c r="O111" i="1" s="1"/>
  <c r="H112" i="1"/>
  <c r="J112" i="1" s="1"/>
  <c r="O112" i="1" s="1"/>
  <c r="H113" i="1"/>
  <c r="H114" i="1"/>
  <c r="H115" i="1"/>
  <c r="H116" i="1"/>
  <c r="J116" i="1" s="1"/>
  <c r="O116" i="1" s="1"/>
  <c r="H117" i="1"/>
  <c r="J117" i="1" s="1"/>
  <c r="O117" i="1" s="1"/>
  <c r="H118" i="1"/>
  <c r="J118" i="1" s="1"/>
  <c r="O118" i="1" s="1"/>
  <c r="H119" i="1"/>
  <c r="J119" i="1" s="1"/>
  <c r="O119" i="1" s="1"/>
  <c r="H120" i="1"/>
  <c r="J120" i="1" s="1"/>
  <c r="O120" i="1" s="1"/>
  <c r="H121" i="1"/>
  <c r="J121" i="1" s="1"/>
  <c r="O121" i="1" s="1"/>
  <c r="H122" i="1"/>
  <c r="J122" i="1" s="1"/>
  <c r="O122" i="1" s="1"/>
  <c r="H123" i="1"/>
  <c r="J123" i="1" s="1"/>
  <c r="O123" i="1" s="1"/>
  <c r="H124" i="1"/>
  <c r="J124" i="1" s="1"/>
  <c r="O124" i="1" s="1"/>
  <c r="H125" i="1"/>
  <c r="H126" i="1"/>
  <c r="H127" i="1"/>
  <c r="J127" i="1" s="1"/>
  <c r="O127" i="1" s="1"/>
  <c r="H128" i="1"/>
  <c r="J128" i="1" s="1"/>
  <c r="O128" i="1" s="1"/>
  <c r="H129" i="1"/>
  <c r="J129" i="1" s="1"/>
  <c r="O129" i="1" s="1"/>
  <c r="H130" i="1"/>
  <c r="J130" i="1" s="1"/>
  <c r="O130" i="1" s="1"/>
  <c r="H131" i="1"/>
  <c r="H132" i="1"/>
  <c r="H133" i="1"/>
  <c r="H134" i="1"/>
  <c r="J134" i="1" s="1"/>
  <c r="O134" i="1" s="1"/>
  <c r="H135" i="1"/>
  <c r="J135" i="1" s="1"/>
  <c r="O135" i="1" s="1"/>
  <c r="H136" i="1"/>
  <c r="J136" i="1" s="1"/>
  <c r="O136" i="1" s="1"/>
  <c r="H137" i="1"/>
  <c r="J137" i="1" s="1"/>
  <c r="O137" i="1" s="1"/>
  <c r="H138" i="1"/>
  <c r="J138" i="1" s="1"/>
  <c r="O138" i="1" s="1"/>
  <c r="H139" i="1"/>
  <c r="J139" i="1" s="1"/>
  <c r="O139" i="1" s="1"/>
  <c r="H140" i="1"/>
  <c r="J140" i="1" s="1"/>
  <c r="O140" i="1" s="1"/>
  <c r="H141" i="1"/>
  <c r="J141" i="1" s="1"/>
  <c r="O141" i="1" s="1"/>
  <c r="H142" i="1"/>
  <c r="J142" i="1" s="1"/>
  <c r="O142" i="1" s="1"/>
  <c r="H143" i="1"/>
  <c r="H144" i="1"/>
  <c r="H145" i="1"/>
  <c r="J145" i="1" s="1"/>
  <c r="O145" i="1" s="1"/>
  <c r="H146" i="1"/>
  <c r="J146" i="1" s="1"/>
  <c r="O146" i="1" s="1"/>
  <c r="H147" i="1"/>
  <c r="J147" i="1" s="1"/>
  <c r="O147" i="1" s="1"/>
  <c r="H148" i="1"/>
  <c r="J148" i="1" s="1"/>
  <c r="O148" i="1" s="1"/>
  <c r="H149" i="1"/>
  <c r="H150" i="1"/>
  <c r="H151" i="1"/>
  <c r="H152" i="1"/>
  <c r="J152" i="1" s="1"/>
  <c r="O152" i="1" s="1"/>
  <c r="H153" i="1"/>
  <c r="J153" i="1" s="1"/>
  <c r="O153" i="1" s="1"/>
  <c r="H154" i="1"/>
  <c r="J154" i="1" s="1"/>
  <c r="O154" i="1" s="1"/>
  <c r="H155" i="1"/>
  <c r="J155" i="1" s="1"/>
  <c r="O155" i="1" s="1"/>
  <c r="H156" i="1"/>
  <c r="J156" i="1" s="1"/>
  <c r="O156" i="1" s="1"/>
  <c r="H157" i="1"/>
  <c r="J157" i="1" s="1"/>
  <c r="O157" i="1" s="1"/>
  <c r="H158" i="1"/>
  <c r="J158" i="1" s="1"/>
  <c r="O158" i="1" s="1"/>
  <c r="H159" i="1"/>
  <c r="J159" i="1" s="1"/>
  <c r="O159" i="1" s="1"/>
  <c r="H160" i="1"/>
  <c r="J160" i="1" s="1"/>
  <c r="O160" i="1" s="1"/>
  <c r="H161" i="1"/>
  <c r="H162" i="1"/>
  <c r="H163" i="1"/>
  <c r="J163" i="1" s="1"/>
  <c r="O163" i="1" s="1"/>
  <c r="H164" i="1"/>
  <c r="J164" i="1" s="1"/>
  <c r="O164" i="1" s="1"/>
  <c r="H165" i="1"/>
  <c r="J165" i="1" s="1"/>
  <c r="O165" i="1" s="1"/>
  <c r="H166" i="1"/>
  <c r="J166" i="1" s="1"/>
  <c r="O166" i="1" s="1"/>
  <c r="H167" i="1"/>
  <c r="H168" i="1"/>
  <c r="H169" i="1"/>
  <c r="H170" i="1"/>
  <c r="J170" i="1" s="1"/>
  <c r="O170" i="1" s="1"/>
  <c r="H171" i="1"/>
  <c r="J171" i="1" s="1"/>
  <c r="O171" i="1" s="1"/>
  <c r="H172" i="1"/>
  <c r="J172" i="1" s="1"/>
  <c r="O172" i="1" s="1"/>
  <c r="H173" i="1"/>
  <c r="J173" i="1" s="1"/>
  <c r="O173" i="1" s="1"/>
  <c r="H174" i="1"/>
  <c r="J174" i="1" s="1"/>
  <c r="O174" i="1" s="1"/>
  <c r="H175" i="1"/>
  <c r="J175" i="1" s="1"/>
  <c r="O175" i="1" s="1"/>
  <c r="H176" i="1"/>
  <c r="J176" i="1" s="1"/>
  <c r="O176" i="1" s="1"/>
  <c r="H177" i="1"/>
  <c r="J177" i="1" s="1"/>
  <c r="O177" i="1" s="1"/>
  <c r="H178" i="1"/>
  <c r="J178" i="1" s="1"/>
  <c r="O178" i="1" s="1"/>
  <c r="H179" i="1"/>
  <c r="H180" i="1"/>
  <c r="H181" i="1"/>
  <c r="J181" i="1" s="1"/>
  <c r="O181" i="1" s="1"/>
  <c r="H182" i="1"/>
  <c r="J182" i="1" s="1"/>
  <c r="O182" i="1" s="1"/>
  <c r="H183" i="1"/>
  <c r="J183" i="1" s="1"/>
  <c r="O183" i="1" s="1"/>
  <c r="H184" i="1"/>
  <c r="J184" i="1" s="1"/>
  <c r="O184" i="1" s="1"/>
  <c r="H185" i="1"/>
  <c r="H186" i="1"/>
  <c r="H187" i="1"/>
  <c r="H188" i="1"/>
  <c r="J188" i="1" s="1"/>
  <c r="O188" i="1" s="1"/>
  <c r="H189" i="1"/>
  <c r="J189" i="1" s="1"/>
  <c r="O189" i="1" s="1"/>
  <c r="H190" i="1"/>
  <c r="J190" i="1" s="1"/>
  <c r="O190" i="1" s="1"/>
  <c r="H191" i="1"/>
  <c r="J191" i="1" s="1"/>
  <c r="O191" i="1" s="1"/>
  <c r="H192" i="1"/>
  <c r="J192" i="1" s="1"/>
  <c r="O192" i="1" s="1"/>
  <c r="H193" i="1"/>
  <c r="J193" i="1" s="1"/>
  <c r="O193" i="1" s="1"/>
  <c r="H194" i="1"/>
  <c r="J194" i="1" s="1"/>
  <c r="O194" i="1" s="1"/>
  <c r="H195" i="1"/>
  <c r="J195" i="1" s="1"/>
  <c r="O195" i="1" s="1"/>
  <c r="H196" i="1"/>
  <c r="J196" i="1" s="1"/>
  <c r="O196" i="1" s="1"/>
  <c r="H197" i="1"/>
  <c r="H198" i="1"/>
  <c r="H199" i="1"/>
  <c r="J199" i="1" s="1"/>
  <c r="O199" i="1" s="1"/>
  <c r="H200" i="1"/>
  <c r="J200" i="1" s="1"/>
  <c r="O200" i="1" s="1"/>
  <c r="H201" i="1"/>
  <c r="J201" i="1" s="1"/>
  <c r="O201" i="1" s="1"/>
  <c r="H202" i="1"/>
  <c r="J202" i="1" s="1"/>
  <c r="O202" i="1" s="1"/>
  <c r="H203" i="1"/>
  <c r="H204" i="1"/>
  <c r="H205" i="1"/>
  <c r="H206" i="1"/>
  <c r="J206" i="1" s="1"/>
  <c r="O206" i="1" s="1"/>
  <c r="H207" i="1"/>
  <c r="J207" i="1" s="1"/>
  <c r="O207" i="1" s="1"/>
  <c r="H208" i="1"/>
  <c r="J208" i="1" s="1"/>
  <c r="O208" i="1" s="1"/>
  <c r="H209" i="1"/>
  <c r="J209" i="1" s="1"/>
  <c r="O209" i="1" s="1"/>
  <c r="H210" i="1"/>
  <c r="J210" i="1" s="1"/>
  <c r="O210" i="1" s="1"/>
  <c r="H211" i="1"/>
  <c r="J211" i="1" s="1"/>
  <c r="O211" i="1" s="1"/>
  <c r="H212" i="1"/>
  <c r="J212" i="1" s="1"/>
  <c r="O212" i="1" s="1"/>
  <c r="H213" i="1"/>
  <c r="J213" i="1" s="1"/>
  <c r="O213" i="1" s="1"/>
  <c r="H214" i="1"/>
  <c r="J214" i="1" s="1"/>
  <c r="O214" i="1" s="1"/>
  <c r="H215" i="1"/>
  <c r="H216" i="1"/>
  <c r="H217" i="1"/>
  <c r="J217" i="1" s="1"/>
  <c r="O217" i="1" s="1"/>
  <c r="H218" i="1"/>
  <c r="J218" i="1" s="1"/>
  <c r="O218" i="1" s="1"/>
  <c r="H219" i="1"/>
  <c r="J219" i="1" s="1"/>
  <c r="O219" i="1" s="1"/>
  <c r="H220" i="1"/>
  <c r="J220" i="1" s="1"/>
  <c r="O220" i="1" s="1"/>
  <c r="H221" i="1"/>
  <c r="H222" i="1"/>
  <c r="H223" i="1"/>
  <c r="H224" i="1"/>
  <c r="J224" i="1" s="1"/>
  <c r="O224" i="1" s="1"/>
  <c r="H225" i="1"/>
  <c r="J225" i="1" s="1"/>
  <c r="O225" i="1" s="1"/>
  <c r="H226" i="1"/>
  <c r="J226" i="1" s="1"/>
  <c r="O226" i="1" s="1"/>
  <c r="H227" i="1"/>
  <c r="J227" i="1" s="1"/>
  <c r="O227" i="1" s="1"/>
  <c r="H228" i="1"/>
  <c r="J228" i="1" s="1"/>
  <c r="O228" i="1" s="1"/>
  <c r="H229" i="1"/>
  <c r="J229" i="1" s="1"/>
  <c r="O229" i="1" s="1"/>
  <c r="H230" i="1"/>
  <c r="J230" i="1" s="1"/>
  <c r="O230" i="1" s="1"/>
  <c r="H231" i="1"/>
  <c r="J231" i="1" s="1"/>
  <c r="O231" i="1" s="1"/>
  <c r="H232" i="1"/>
  <c r="J232" i="1" s="1"/>
  <c r="O232" i="1" s="1"/>
  <c r="H233" i="1"/>
  <c r="H234" i="1"/>
  <c r="H235" i="1"/>
  <c r="J235" i="1" s="1"/>
  <c r="O235" i="1" s="1"/>
  <c r="H236" i="1"/>
  <c r="J236" i="1" s="1"/>
  <c r="O236" i="1" s="1"/>
  <c r="H237" i="1"/>
  <c r="J237" i="1" s="1"/>
  <c r="O237" i="1" s="1"/>
  <c r="H238" i="1"/>
  <c r="J238" i="1" s="1"/>
  <c r="O238" i="1" s="1"/>
  <c r="H239" i="1"/>
  <c r="H240" i="1"/>
  <c r="H241" i="1"/>
  <c r="H242" i="1"/>
  <c r="J242" i="1" s="1"/>
  <c r="O242" i="1" s="1"/>
  <c r="H243" i="1"/>
  <c r="J243" i="1" s="1"/>
  <c r="O243" i="1" s="1"/>
  <c r="H244" i="1"/>
  <c r="J244" i="1" s="1"/>
  <c r="O244" i="1" s="1"/>
  <c r="H245" i="1"/>
  <c r="J245" i="1" s="1"/>
  <c r="H246" i="1"/>
  <c r="J246" i="1" s="1"/>
  <c r="H247" i="1"/>
  <c r="J247" i="1" s="1"/>
  <c r="O247" i="1" s="1"/>
  <c r="H248" i="1"/>
  <c r="J248" i="1" s="1"/>
  <c r="O248" i="1" s="1"/>
  <c r="H249" i="1"/>
  <c r="J249" i="1" s="1"/>
  <c r="O249" i="1" s="1"/>
  <c r="H250" i="1"/>
  <c r="J250" i="1" s="1"/>
  <c r="O250" i="1" s="1"/>
  <c r="H251" i="1"/>
  <c r="H252" i="1"/>
  <c r="H253" i="1"/>
  <c r="J253" i="1" s="1"/>
  <c r="O253" i="1" s="1"/>
  <c r="H254" i="1"/>
  <c r="J254" i="1" s="1"/>
  <c r="O254" i="1" s="1"/>
  <c r="H255" i="1"/>
  <c r="J255" i="1" s="1"/>
  <c r="O255" i="1" s="1"/>
  <c r="H256" i="1"/>
  <c r="J256" i="1" s="1"/>
  <c r="O256" i="1" s="1"/>
  <c r="H257" i="1"/>
  <c r="H258" i="1"/>
  <c r="H259" i="1"/>
  <c r="H260" i="1"/>
  <c r="J260" i="1" s="1"/>
  <c r="O260" i="1" s="1"/>
  <c r="H261" i="1"/>
  <c r="J261" i="1" s="1"/>
  <c r="O261" i="1" s="1"/>
  <c r="H262" i="1"/>
  <c r="J262" i="1" s="1"/>
  <c r="O262" i="1" s="1"/>
  <c r="H263" i="1"/>
  <c r="J263" i="1" s="1"/>
  <c r="O263" i="1" s="1"/>
  <c r="H264" i="1"/>
  <c r="J264" i="1" s="1"/>
  <c r="O264" i="1" s="1"/>
  <c r="H265" i="1"/>
  <c r="J265" i="1" s="1"/>
  <c r="O265" i="1" s="1"/>
  <c r="H266" i="1"/>
  <c r="J266" i="1" s="1"/>
  <c r="O266" i="1" s="1"/>
  <c r="H267" i="1"/>
  <c r="J267" i="1" s="1"/>
  <c r="O267" i="1" s="1"/>
  <c r="H268" i="1"/>
  <c r="J268" i="1" s="1"/>
  <c r="O268" i="1" s="1"/>
  <c r="H269" i="1"/>
  <c r="H270" i="1"/>
  <c r="H271" i="1"/>
  <c r="J271" i="1" s="1"/>
  <c r="O271" i="1" s="1"/>
  <c r="H272" i="1"/>
  <c r="J272" i="1" s="1"/>
  <c r="O272" i="1" s="1"/>
  <c r="H273" i="1"/>
  <c r="J273" i="1" s="1"/>
  <c r="O273" i="1" s="1"/>
  <c r="H274" i="1"/>
  <c r="J274" i="1" s="1"/>
  <c r="O274" i="1" s="1"/>
  <c r="H275" i="1"/>
  <c r="H276" i="1"/>
  <c r="H277" i="1"/>
  <c r="H278" i="1"/>
  <c r="J278" i="1" s="1"/>
  <c r="O278" i="1" s="1"/>
  <c r="H279" i="1"/>
  <c r="J279" i="1" s="1"/>
  <c r="O279" i="1" s="1"/>
  <c r="H280" i="1"/>
  <c r="J280" i="1" s="1"/>
  <c r="O280" i="1" s="1"/>
  <c r="H281" i="1"/>
  <c r="J281" i="1" s="1"/>
  <c r="O281" i="1" s="1"/>
  <c r="H282" i="1"/>
  <c r="J282" i="1" s="1"/>
  <c r="O282" i="1" s="1"/>
  <c r="H283" i="1"/>
  <c r="J283" i="1" s="1"/>
  <c r="O283" i="1" s="1"/>
  <c r="H284" i="1"/>
  <c r="J284" i="1" s="1"/>
  <c r="O284" i="1" s="1"/>
  <c r="H285" i="1"/>
  <c r="J285" i="1" s="1"/>
  <c r="O285" i="1" s="1"/>
  <c r="H286" i="1"/>
  <c r="J286" i="1" s="1"/>
  <c r="O286" i="1" s="1"/>
  <c r="H287" i="1"/>
  <c r="H288" i="1"/>
  <c r="H289" i="1"/>
  <c r="J289" i="1" s="1"/>
  <c r="O289" i="1" s="1"/>
  <c r="H290" i="1"/>
  <c r="J290" i="1" s="1"/>
  <c r="O290" i="1" s="1"/>
  <c r="H291" i="1"/>
  <c r="J291" i="1" s="1"/>
  <c r="O291" i="1" s="1"/>
  <c r="H292" i="1"/>
  <c r="J292" i="1" s="1"/>
  <c r="O292" i="1" s="1"/>
  <c r="H293" i="1"/>
  <c r="H294" i="1"/>
  <c r="H295" i="1"/>
  <c r="H296" i="1"/>
  <c r="J296" i="1" s="1"/>
  <c r="O296" i="1" s="1"/>
  <c r="H297" i="1"/>
  <c r="J297" i="1" s="1"/>
  <c r="O297" i="1" s="1"/>
  <c r="H298" i="1"/>
  <c r="J298" i="1" s="1"/>
  <c r="O298" i="1" s="1"/>
  <c r="H299" i="1"/>
  <c r="J299" i="1" s="1"/>
  <c r="O299" i="1" s="1"/>
  <c r="H300" i="1"/>
  <c r="J300" i="1" s="1"/>
  <c r="O300" i="1" s="1"/>
  <c r="H301" i="1"/>
  <c r="J301" i="1" s="1"/>
  <c r="O301" i="1" s="1"/>
  <c r="H2" i="1"/>
  <c r="J2" i="1" s="1"/>
  <c r="O2" i="1" s="1"/>
  <c r="R2" i="1" l="1"/>
  <c r="P302" i="1"/>
  <c r="R298" i="1"/>
  <c r="R274" i="1"/>
  <c r="R262" i="1"/>
  <c r="R220" i="1"/>
  <c r="R196" i="1"/>
  <c r="R184" i="1"/>
  <c r="R166" i="1"/>
  <c r="R148" i="1"/>
  <c r="R136" i="1"/>
  <c r="R118" i="1"/>
  <c r="R280" i="1"/>
  <c r="R160" i="1"/>
  <c r="R100" i="1"/>
  <c r="R292" i="1"/>
  <c r="R268" i="1"/>
  <c r="R232" i="1"/>
  <c r="R208" i="1"/>
  <c r="R190" i="1"/>
  <c r="R172" i="1"/>
  <c r="R154" i="1"/>
  <c r="R130" i="1"/>
  <c r="R112" i="1"/>
  <c r="R94" i="1"/>
  <c r="R282" i="1"/>
  <c r="R150" i="1"/>
  <c r="R36" i="1"/>
  <c r="R281" i="1"/>
  <c r="R263" i="1"/>
  <c r="R203" i="1"/>
  <c r="R125" i="1"/>
  <c r="R300" i="1"/>
  <c r="R294" i="1"/>
  <c r="R276" i="1"/>
  <c r="R264" i="1"/>
  <c r="R258" i="1"/>
  <c r="R240" i="1"/>
  <c r="R228" i="1"/>
  <c r="R216" i="1"/>
  <c r="R198" i="1"/>
  <c r="R192" i="1"/>
  <c r="R180" i="1"/>
  <c r="R162" i="1"/>
  <c r="R156" i="1"/>
  <c r="R138" i="1"/>
  <c r="R120" i="1"/>
  <c r="R102" i="1"/>
  <c r="R90" i="1"/>
  <c r="R84" i="1"/>
  <c r="R72" i="1"/>
  <c r="R60" i="1"/>
  <c r="R54" i="1"/>
  <c r="R48" i="1"/>
  <c r="R18" i="1"/>
  <c r="R12" i="1"/>
  <c r="R6" i="1"/>
  <c r="R58" i="1"/>
  <c r="R10" i="1"/>
  <c r="R293" i="1"/>
  <c r="R275" i="1"/>
  <c r="R257" i="1"/>
  <c r="R251" i="1"/>
  <c r="R233" i="1"/>
  <c r="R221" i="1"/>
  <c r="R215" i="1"/>
  <c r="R197" i="1"/>
  <c r="R185" i="1"/>
  <c r="R173" i="1"/>
  <c r="R155" i="1"/>
  <c r="R149" i="1"/>
  <c r="R137" i="1"/>
  <c r="R119" i="1"/>
  <c r="R113" i="1"/>
  <c r="R83" i="1"/>
  <c r="R77" i="1"/>
  <c r="R71" i="1"/>
  <c r="R59" i="1"/>
  <c r="R47" i="1"/>
  <c r="R41" i="1"/>
  <c r="R29" i="1"/>
  <c r="R17" i="1"/>
  <c r="R11" i="1"/>
  <c r="R5" i="1"/>
  <c r="R88" i="1"/>
  <c r="R286" i="1"/>
  <c r="R250" i="1"/>
  <c r="R214" i="1"/>
  <c r="R178" i="1"/>
  <c r="R142" i="1"/>
  <c r="R106" i="1"/>
  <c r="R76" i="1"/>
  <c r="R70" i="1"/>
  <c r="R40" i="1"/>
  <c r="R34" i="1"/>
  <c r="R4" i="1"/>
  <c r="R297" i="1"/>
  <c r="R291" i="1"/>
  <c r="R285" i="1"/>
  <c r="R279" i="1"/>
  <c r="R273" i="1"/>
  <c r="R267" i="1"/>
  <c r="R261" i="1"/>
  <c r="R255" i="1"/>
  <c r="R249" i="1"/>
  <c r="R243" i="1"/>
  <c r="R237" i="1"/>
  <c r="R231" i="1"/>
  <c r="R225" i="1"/>
  <c r="R219" i="1"/>
  <c r="R213" i="1"/>
  <c r="R207" i="1"/>
  <c r="R201" i="1"/>
  <c r="R195" i="1"/>
  <c r="R189" i="1"/>
  <c r="R183" i="1"/>
  <c r="R177" i="1"/>
  <c r="R171" i="1"/>
  <c r="R165" i="1"/>
  <c r="R159" i="1"/>
  <c r="R153" i="1"/>
  <c r="R147" i="1"/>
  <c r="R141" i="1"/>
  <c r="R135" i="1"/>
  <c r="R129" i="1"/>
  <c r="R123" i="1"/>
  <c r="R117" i="1"/>
  <c r="R111" i="1"/>
  <c r="R105" i="1"/>
  <c r="R99" i="1"/>
  <c r="R93" i="1"/>
  <c r="R87" i="1"/>
  <c r="R81" i="1"/>
  <c r="R75" i="1"/>
  <c r="R69" i="1"/>
  <c r="R63" i="1"/>
  <c r="R57" i="1"/>
  <c r="R51" i="1"/>
  <c r="R45" i="1"/>
  <c r="R39" i="1"/>
  <c r="R33" i="1"/>
  <c r="R27" i="1"/>
  <c r="R21" i="1"/>
  <c r="R15" i="1"/>
  <c r="R9" i="1"/>
  <c r="R3" i="1"/>
</calcChain>
</file>

<file path=xl/sharedStrings.xml><?xml version="1.0" encoding="utf-8"?>
<sst xmlns="http://schemas.openxmlformats.org/spreadsheetml/2006/main" count="1246" uniqueCount="329">
  <si>
    <t>ID</t>
  </si>
  <si>
    <t>Campaign_ID</t>
  </si>
  <si>
    <t>Channel</t>
  </si>
  <si>
    <t>Start_Date</t>
  </si>
  <si>
    <t>End_Date</t>
  </si>
  <si>
    <t>Budget</t>
  </si>
  <si>
    <t>Target_Audience</t>
  </si>
  <si>
    <t>CAMP001</t>
  </si>
  <si>
    <t>CAMP002</t>
  </si>
  <si>
    <t>CAMP003</t>
  </si>
  <si>
    <t>CAMP004</t>
  </si>
  <si>
    <t>CAMP005</t>
  </si>
  <si>
    <t>CAMP006</t>
  </si>
  <si>
    <t>CAMP007</t>
  </si>
  <si>
    <t>CAMP008</t>
  </si>
  <si>
    <t>CAMP009</t>
  </si>
  <si>
    <t>CAMP010</t>
  </si>
  <si>
    <t>CAMP011</t>
  </si>
  <si>
    <t>CAMP012</t>
  </si>
  <si>
    <t>CAMP013</t>
  </si>
  <si>
    <t>CAMP014</t>
  </si>
  <si>
    <t>CAMP015</t>
  </si>
  <si>
    <t>CAMP016</t>
  </si>
  <si>
    <t>CAMP017</t>
  </si>
  <si>
    <t>CAMP018</t>
  </si>
  <si>
    <t>CAMP019</t>
  </si>
  <si>
    <t>CAMP020</t>
  </si>
  <si>
    <t>CAMP021</t>
  </si>
  <si>
    <t>CAMP022</t>
  </si>
  <si>
    <t>CAMP023</t>
  </si>
  <si>
    <t>CAMP024</t>
  </si>
  <si>
    <t>CAMP025</t>
  </si>
  <si>
    <t>CAMP026</t>
  </si>
  <si>
    <t>CAMP027</t>
  </si>
  <si>
    <t>CAMP028</t>
  </si>
  <si>
    <t>CAMP029</t>
  </si>
  <si>
    <t>CAMP030</t>
  </si>
  <si>
    <t>CAMP031</t>
  </si>
  <si>
    <t>CAMP032</t>
  </si>
  <si>
    <t>CAMP033</t>
  </si>
  <si>
    <t>CAMP034</t>
  </si>
  <si>
    <t>CAMP035</t>
  </si>
  <si>
    <t>CAMP036</t>
  </si>
  <si>
    <t>CAMP037</t>
  </si>
  <si>
    <t>CAMP038</t>
  </si>
  <si>
    <t>CAMP039</t>
  </si>
  <si>
    <t>CAMP040</t>
  </si>
  <si>
    <t>CAMP041</t>
  </si>
  <si>
    <t>CAMP042</t>
  </si>
  <si>
    <t>CAMP043</t>
  </si>
  <si>
    <t>CAMP044</t>
  </si>
  <si>
    <t>CAMP045</t>
  </si>
  <si>
    <t>CAMP046</t>
  </si>
  <si>
    <t>CAMP047</t>
  </si>
  <si>
    <t>CAMP048</t>
  </si>
  <si>
    <t>CAMP049</t>
  </si>
  <si>
    <t>CAMP050</t>
  </si>
  <si>
    <t>CAMP051</t>
  </si>
  <si>
    <t>CAMP052</t>
  </si>
  <si>
    <t>CAMP053</t>
  </si>
  <si>
    <t>CAMP054</t>
  </si>
  <si>
    <t>CAMP055</t>
  </si>
  <si>
    <t>CAMP056</t>
  </si>
  <si>
    <t>CAMP057</t>
  </si>
  <si>
    <t>CAMP058</t>
  </si>
  <si>
    <t>CAMP059</t>
  </si>
  <si>
    <t>CAMP060</t>
  </si>
  <si>
    <t>CAMP061</t>
  </si>
  <si>
    <t>CAMP062</t>
  </si>
  <si>
    <t>CAMP063</t>
  </si>
  <si>
    <t>CAMP064</t>
  </si>
  <si>
    <t>CAMP065</t>
  </si>
  <si>
    <t>CAMP066</t>
  </si>
  <si>
    <t>CAMP067</t>
  </si>
  <si>
    <t>CAMP068</t>
  </si>
  <si>
    <t>CAMP069</t>
  </si>
  <si>
    <t>CAMP070</t>
  </si>
  <si>
    <t>CAMP071</t>
  </si>
  <si>
    <t>CAMP072</t>
  </si>
  <si>
    <t>CAMP073</t>
  </si>
  <si>
    <t>CAMP074</t>
  </si>
  <si>
    <t>CAMP075</t>
  </si>
  <si>
    <t>CAMP076</t>
  </si>
  <si>
    <t>CAMP077</t>
  </si>
  <si>
    <t>CAMP078</t>
  </si>
  <si>
    <t>CAMP079</t>
  </si>
  <si>
    <t>CAMP080</t>
  </si>
  <si>
    <t>CAMP081</t>
  </si>
  <si>
    <t>CAMP082</t>
  </si>
  <si>
    <t>CAMP083</t>
  </si>
  <si>
    <t>CAMP084</t>
  </si>
  <si>
    <t>CAMP085</t>
  </si>
  <si>
    <t>CAMP086</t>
  </si>
  <si>
    <t>CAMP087</t>
  </si>
  <si>
    <t>CAMP088</t>
  </si>
  <si>
    <t>CAMP089</t>
  </si>
  <si>
    <t>CAMP090</t>
  </si>
  <si>
    <t>CAMP091</t>
  </si>
  <si>
    <t>CAMP092</t>
  </si>
  <si>
    <t>CAMP093</t>
  </si>
  <si>
    <t>CAMP094</t>
  </si>
  <si>
    <t>CAMP095</t>
  </si>
  <si>
    <t>CAMP096</t>
  </si>
  <si>
    <t>CAMP097</t>
  </si>
  <si>
    <t>CAMP098</t>
  </si>
  <si>
    <t>CAMP099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</si>
  <si>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</si>
  <si>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</si>
  <si>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</si>
  <si>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</si>
  <si>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</si>
  <si>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</si>
  <si>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</si>
  <si>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</si>
  <si>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</si>
  <si>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</si>
  <si>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</si>
  <si>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</si>
  <si>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</si>
  <si>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</si>
  <si>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</si>
  <si>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</si>
  <si>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</si>
  <si>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</si>
  <si>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</si>
  <si>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</si>
  <si>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</si>
  <si>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</si>
  <si>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</si>
  <si>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</si>
  <si>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</si>
  <si>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</si>
  <si>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</si>
  <si>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</si>
  <si>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</si>
  <si>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</si>
  <si>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</si>
  <si>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</si>
  <si>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</si>
  <si>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</si>
  <si>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</si>
  <si>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</si>
  <si>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</si>
  <si>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</si>
  <si>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</si>
  <si>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</si>
  <si>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</si>
  <si>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</si>
  <si>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</si>
  <si>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</si>
  <si>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</si>
  <si>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</si>
  <si>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</si>
  <si>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</si>
  <si>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</si>
  <si>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</si>
  <si>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</si>
  <si>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</si>
  <si>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</si>
  <si>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</si>
  <si>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</si>
  <si>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</si>
  <si>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</si>
  <si>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</si>
  <si>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</si>
  <si>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</si>
  <si>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</si>
  <si>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</si>
  <si>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</si>
  <si>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</si>
  <si>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</si>
  <si>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</si>
  <si>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</si>
  <si>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</si>
  <si>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</si>
  <si>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</si>
  <si>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</si>
  <si>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</si>
  <si>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</si>
  <si>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</si>
  <si>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</si>
  <si>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</si>
  <si>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</si>
  <si>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</si>
  <si>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</si>
  <si>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</si>
  <si>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</si>
  <si>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</si>
  <si>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</si>
  <si>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</si>
  <si>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</si>
  <si>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</si>
  <si>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</si>
  <si>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</si>
  <si>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</si>
  <si>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</si>
  <si>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</si>
  <si>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</si>
  <si>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</si>
  <si>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</si>
  <si>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</si>
  <si>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</si>
  <si>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</si>
  <si>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</si>
  <si>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</si>
  <si>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</si>
  <si>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</si>
  <si>
    <t>CAMP201</t>
  </si>
  <si>
    <t>CAMP202</t>
  </si>
  <si>
    <t>CAMP203</t>
  </si>
  <si>
    <t>CAMP204</t>
  </si>
  <si>
    <t>CAMP205</t>
  </si>
  <si>
    <t>CAMP206</t>
  </si>
  <si>
    <t>CAMP207</t>
  </si>
  <si>
    <t>CAMP208</t>
  </si>
  <si>
    <t>CAMP209</t>
  </si>
  <si>
    <t>CAMP210</t>
  </si>
  <si>
    <t>CAMP211</t>
  </si>
  <si>
    <t>CAMP212</t>
  </si>
  <si>
    <t>CAMP213</t>
  </si>
  <si>
    <t>CAMP214</t>
  </si>
  <si>
    <t>CAMP215</t>
  </si>
  <si>
    <t>CAMP216</t>
  </si>
  <si>
    <t>CAMP217</t>
  </si>
  <si>
    <t>CAMP218</t>
  </si>
  <si>
    <t>CAMP219</t>
  </si>
  <si>
    <t>CAMP220</t>
  </si>
  <si>
    <t>CAMP221</t>
  </si>
  <si>
    <t>CAMP222</t>
  </si>
  <si>
    <t>CAMP223</t>
  </si>
  <si>
    <t>CAMP224</t>
  </si>
  <si>
    <t>CAMP225</t>
  </si>
  <si>
    <t>CAMP226</t>
  </si>
  <si>
    <t>CAMP227</t>
  </si>
  <si>
    <t>CAMP228</t>
  </si>
  <si>
    <t>CAMP229</t>
  </si>
  <si>
    <t>CAMP230</t>
  </si>
  <si>
    <t>CAMP231</t>
  </si>
  <si>
    <t>CAMP232</t>
  </si>
  <si>
    <t>CAMP233</t>
  </si>
  <si>
    <t>CAMP234</t>
  </si>
  <si>
    <t>CAMP235</t>
  </si>
  <si>
    <t>CAMP236</t>
  </si>
  <si>
    <t>CAMP237</t>
  </si>
  <si>
    <t>CAMP238</t>
  </si>
  <si>
    <t>CAMP239</t>
  </si>
  <si>
    <t>CAMP240</t>
  </si>
  <si>
    <t>CAMP241</t>
  </si>
  <si>
    <t>CAMP242</t>
  </si>
  <si>
    <t>CAMP243</t>
  </si>
  <si>
    <t>CAMP244</t>
  </si>
  <si>
    <t>CAMP245</t>
  </si>
  <si>
    <t>CAMP246</t>
  </si>
  <si>
    <t>CAMP247</t>
  </si>
  <si>
    <t>CAMP248</t>
  </si>
  <si>
    <t>CAMP249</t>
  </si>
  <si>
    <t>CAMP250</t>
  </si>
  <si>
    <t>CAMP251</t>
  </si>
  <si>
    <t>CAMP252</t>
  </si>
  <si>
    <t>CAMP253</t>
  </si>
  <si>
    <t>CAMP254</t>
  </si>
  <si>
    <t>CAMP255</t>
  </si>
  <si>
    <t>CAMP256</t>
  </si>
  <si>
    <t>CAMP257</t>
  </si>
  <si>
    <t>CAMP258</t>
  </si>
  <si>
    <t>CAMP259</t>
  </si>
  <si>
    <t>CAMP260</t>
  </si>
  <si>
    <t>CAMP261</t>
  </si>
  <si>
    <t>CAMP262</t>
  </si>
  <si>
    <t>CAMP263</t>
  </si>
  <si>
    <t>CAMP264</t>
  </si>
  <si>
    <t>CAMP265</t>
  </si>
  <si>
    <t>CAMP266</t>
  </si>
  <si>
    <t>CAMP267</t>
  </si>
  <si>
    <t>CAMP268</t>
  </si>
  <si>
    <t>CAMP269</t>
  </si>
  <si>
    <t>CAMP270</t>
  </si>
  <si>
    <t>CAMP271</t>
  </si>
  <si>
    <t>CAMP272</t>
  </si>
  <si>
    <t>CAMP273</t>
  </si>
  <si>
    <t>CAMP274</t>
  </si>
  <si>
    <t>CAMP275</t>
  </si>
  <si>
    <t>CAMP276</t>
  </si>
  <si>
    <t>CAMP277</t>
  </si>
  <si>
    <t>CAMP278</t>
  </si>
  <si>
    <t>CAMP279</t>
  </si>
  <si>
    <t>CAMP280</t>
  </si>
  <si>
    <t>CAMP281</t>
  </si>
  <si>
    <t>CAMP282</t>
  </si>
  <si>
    <t>CAMP283</t>
  </si>
  <si>
    <t>CAMP284</t>
  </si>
  <si>
    <t>CAMP285</t>
  </si>
  <si>
    <t>CAMP286</t>
  </si>
  <si>
    <t>CAMP287</t>
  </si>
  <si>
    <t>CAMP288</t>
  </si>
  <si>
    <t>CAMP289</t>
  </si>
  <si>
    <t>CAMP290</t>
  </si>
  <si>
    <t>CAMP291</t>
  </si>
  <si>
    <t>CAMP292</t>
  </si>
  <si>
    <t>CAMP293</t>
  </si>
  <si>
    <t>CAMP294</t>
  </si>
  <si>
    <t>CAMP295</t>
  </si>
  <si>
    <t>CAMP296</t>
  </si>
  <si>
    <t>CAMP297</t>
  </si>
  <si>
    <t>CAMP298</t>
  </si>
  <si>
    <t>CAMP299</t>
  </si>
  <si>
    <t>CAMP300</t>
  </si>
  <si>
    <t>Search Ads</t>
  </si>
  <si>
    <t>Email</t>
  </si>
  <si>
    <t>Influencer</t>
  </si>
  <si>
    <t>Social Media</t>
  </si>
  <si>
    <t>Partnership</t>
  </si>
  <si>
    <t>New_User_Revenue</t>
  </si>
  <si>
    <t>Returning_User_Revenue</t>
  </si>
  <si>
    <t>Impressions</t>
  </si>
  <si>
    <t>Clicks</t>
  </si>
  <si>
    <t>Sign_Ups</t>
  </si>
  <si>
    <t>Conversions</t>
  </si>
  <si>
    <t>Total Revenue</t>
  </si>
  <si>
    <t>Cost Efficiency</t>
  </si>
  <si>
    <t>Overall Return</t>
  </si>
  <si>
    <t>Row Labels</t>
  </si>
  <si>
    <t>Grand Total</t>
  </si>
  <si>
    <t>Sum of New_User_Revenue</t>
  </si>
  <si>
    <t>Sum of Returning_User_Revenue</t>
  </si>
  <si>
    <t>Conversion rate at signups</t>
  </si>
  <si>
    <t>Conversion rate at Clicks</t>
  </si>
  <si>
    <t>Sum of Conversions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</si>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</sst>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[Updated_Marketing_Campaigns (1).xlsx]Bar Chart!PivotTable2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Chart'!$A$4:$A$9</c:f>
              <c:strCache>
                <c:ptCount val="5"/>
                <c:pt idx="0">
                  <c:v>Influencer</c:v>
                </c:pt>
                <c:pt idx="1">
                  <c:v>Email</c:v>
                </c:pt>
                <c:pt idx="2">
                  <c:v>Social Media</c:v>
                </c:pt>
                <c:pt idx="3">
                  <c:v>Search Ads</c:v>
                </c:pt>
                <c:pt idx="4">
                  <c:v>Partnership</c:v>
                </c:pt>
              </c:strCache>
            </c:strRef>
          </c:cat>
          <c:val>
            <c:numRef>
              <c:f>'Bar Chart'!$B$4:$B$9</c:f>
              <c:numCache>
                <c:formatCode>General</c:formatCode>
                <c:ptCount val="5"/>
                <c:pt idx="0">
                  <c:v>1101374</c:v>
                </c:pt>
                <c:pt idx="1">
                  <c:v>968607</c:v>
                </c:pt>
                <c:pt idx="2">
                  <c:v>843839</c:v>
                </c:pt>
                <c:pt idx="3">
                  <c:v>785050</c:v>
                </c:pt>
                <c:pt idx="4">
                  <c:v>674637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8-4FD1-B1F4-6BF7847EF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707615"/>
        <c:axId val="1115967935"/>
      </c:barChart>
      <c:catAx>
        <c:axId val="56470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967935"/>
        <c:crosses val="autoZero"/>
        <c:auto val="1"/>
        <c:lblAlgn val="ctr"/>
        <c:lblOffset val="100"/>
        <c:noMultiLvlLbl val="0"/>
      </c:catAx>
      <c:valAx>
        <c:axId val="111596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076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5</xdr:row>
      <xdr:rowOff>64770</xdr:rowOff>
    </xdr:from>
    <xdr:to>
      <xdr:col>11</xdr:col>
      <xdr:colOff>129540</xdr:colOff>
      <xdr:row>20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06EAA-9C45-9966-295C-6EA5E373B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shy" refreshedDate="45605.757848148147" createdVersion="8" refreshedVersion="8" minRefreshableVersion="3" recordCount="300" xr:uid="{D9E3C7F4-6612-4D9F-967E-60A7A1D0FAF7}">
  <cacheSource type="worksheet">
    <worksheetSource ref="A1:O301" sheet="Updated Marketing Campaigns"/>
  </cacheSource>
  <cacheFields count="15">
    <cacheField name="ID" numFmtId="0">
      <sharedItems containsSemiMixedTypes="0" containsString="0" containsNumber="1" containsInteger="1" minValue="1" maxValue="300"/>
    </cacheField>
    <cacheField name="Campaign_ID" numFmtId="0">
      <sharedItems/>
    </cacheField>
    <cacheField name="Channel" numFmtId="0">
      <sharedItems count="5">
        <s v="Search Ads"/>
        <s v="Email"/>
        <s v="Influencer"/>
        <s v="Social Media"/>
        <s v="Partnership"/>
      </sharedItems>
    </cacheField>
    <cacheField name="Start_Date" numFmtId="164">
      <sharedItems containsSemiMixedTypes="0" containsNonDate="0" containsDate="1" containsString="0" minDate="2023-01-01T00:00:00" maxDate="2023-12-29T00:00:00"/>
    </cacheField>
    <cacheField name="End_Date" numFmtId="164">
      <sharedItems containsSemiMixedTypes="0" containsNonDate="0" containsDate="1" containsString="0" minDate="2023-01-16T00:00:00" maxDate="2024-02-05T00:00:00"/>
    </cacheField>
    <cacheField name="Budget" numFmtId="0">
      <sharedItems containsSemiMixedTypes="0" containsString="0" containsNumber="1" containsInteger="1" minValue="1035" maxValue="9926"/>
    </cacheField>
    <cacheField name="Target_Audience" numFmtId="0">
      <sharedItems containsSemiMixedTypes="0" containsString="0" containsNumber="1" containsInteger="1" minValue="5081" maxValue="49983"/>
    </cacheField>
    <cacheField name="New_User_Revenue" numFmtId="0">
      <sharedItems containsSemiMixedTypes="0" containsString="0" containsNumber="1" containsInteger="1" minValue="1106" maxValue="99985"/>
    </cacheField>
    <cacheField name="Returning_User_Revenue" numFmtId="0">
      <sharedItems containsSemiMixedTypes="0" containsString="0" containsNumber="1" containsInteger="1" minValue="575" maxValue="74627"/>
    </cacheField>
    <cacheField name="Total Revenue" numFmtId="0">
      <sharedItems containsSemiMixedTypes="0" containsString="0" containsNumber="1" containsInteger="1" minValue="5371" maxValue="163169"/>
    </cacheField>
    <cacheField name="Impressions" numFmtId="0">
      <sharedItems containsSemiMixedTypes="0" containsString="0" containsNumber="1" containsInteger="1" minValue="14090" maxValue="997396"/>
    </cacheField>
    <cacheField name="Clicks" numFmtId="0">
      <sharedItems containsSemiMixedTypes="0" containsString="0" containsNumber="1" containsInteger="1" minValue="1011" maxValue="199945"/>
    </cacheField>
    <cacheField name="Sign_Ups" numFmtId="0">
      <sharedItems containsSemiMixedTypes="0" containsString="0" containsNumber="1" containsInteger="1" minValue="152" maxValue="49690"/>
    </cacheField>
    <cacheField name="Cost Efficiency" numFmtId="0">
      <sharedItems containsSemiMixedTypes="0" containsString="0" containsNumber="1" minValue="2.4539753186324096" maxValue="163.10498883097543"/>
    </cacheField>
    <cacheField name="Overall Return" numFmtId="0">
      <sharedItems containsSemiMixedTypes="0" containsString="0" containsNumber="1" containsInteger="1" minValue="1444" maxValue="1540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shy" refreshedDate="45605.817548032406" createdVersion="8" refreshedVersion="8" minRefreshableVersion="3" recordCount="300" xr:uid="{D7F074C8-76BF-4DF4-AC62-796999707512}">
  <cacheSource type="worksheet">
    <worksheetSource ref="A1:R301" sheet="Updated Marketing Campaigns"/>
  </cacheSource>
  <cacheFields count="18">
    <cacheField name="ID" numFmtId="0">
      <sharedItems containsSemiMixedTypes="0" containsString="0" containsNumber="1" containsInteger="1" minValue="1" maxValue="300"/>
    </cacheField>
    <cacheField name="Campaign_ID" numFmtId="0">
      <sharedItems/>
    </cacheField>
    <cacheField name="Channel" numFmtId="0">
      <sharedItems count="5">
        <s v="Search Ads"/>
        <s v="Email"/>
        <s v="Influencer"/>
        <s v="Social Media"/>
        <s v="Partnership"/>
      </sharedItems>
    </cacheField>
    <cacheField name="Start_Date" numFmtId="164">
      <sharedItems containsSemiMixedTypes="0" containsNonDate="0" containsDate="1" containsString="0" minDate="2023-01-01T00:00:00" maxDate="2023-12-29T00:00:00"/>
    </cacheField>
    <cacheField name="End_Date" numFmtId="164">
      <sharedItems containsSemiMixedTypes="0" containsNonDate="0" containsDate="1" containsString="0" minDate="2023-01-16T00:00:00" maxDate="2024-02-05T00:00:00"/>
    </cacheField>
    <cacheField name="Budget" numFmtId="0">
      <sharedItems containsSemiMixedTypes="0" containsString="0" containsNumber="1" containsInteger="1" minValue="1035" maxValue="9926"/>
    </cacheField>
    <cacheField name="Target_Audience" numFmtId="0">
      <sharedItems containsSemiMixedTypes="0" containsString="0" containsNumber="1" containsInteger="1" minValue="5081" maxValue="49983"/>
    </cacheField>
    <cacheField name="New_User_Revenue" numFmtId="0">
      <sharedItems containsSemiMixedTypes="0" containsString="0" containsNumber="1" containsInteger="1" minValue="1106" maxValue="99985"/>
    </cacheField>
    <cacheField name="Returning_User_Revenue" numFmtId="0">
      <sharedItems containsSemiMixedTypes="0" containsString="0" containsNumber="1" containsInteger="1" minValue="575" maxValue="74627"/>
    </cacheField>
    <cacheField name="Total Revenue" numFmtId="0">
      <sharedItems containsSemiMixedTypes="0" containsString="0" containsNumber="1" containsInteger="1" minValue="5371" maxValue="163169"/>
    </cacheField>
    <cacheField name="Impressions" numFmtId="0">
      <sharedItems containsSemiMixedTypes="0" containsString="0" containsNumber="1" containsInteger="1" minValue="14090" maxValue="997396"/>
    </cacheField>
    <cacheField name="Clicks" numFmtId="0">
      <sharedItems containsSemiMixedTypes="0" containsString="0" containsNumber="1" containsInteger="1" minValue="1011" maxValue="199945"/>
    </cacheField>
    <cacheField name="Sign_Ups" numFmtId="0">
      <sharedItems containsSemiMixedTypes="0" containsString="0" containsNumber="1" containsInteger="1" minValue="152" maxValue="49690"/>
    </cacheField>
    <cacheField name="Cost Efficiency" numFmtId="1">
      <sharedItems containsSemiMixedTypes="0" containsString="0" containsNumber="1" minValue="2.4539753186324096" maxValue="163.10498883097543"/>
    </cacheField>
    <cacheField name="Overall Return" numFmtId="0">
      <sharedItems containsSemiMixedTypes="0" containsString="0" containsNumber="1" containsInteger="1" minValue="1444" maxValue="154023"/>
    </cacheField>
    <cacheField name="Conversions" numFmtId="0">
      <sharedItems containsSemiMixedTypes="0" containsString="0" containsNumber="1" containsInteger="1" minValue="93" maxValue="29921"/>
    </cacheField>
    <cacheField name="Conversion rate at Clicks" numFmtId="1">
      <sharedItems containsSemiMixedTypes="0" containsString="0" containsNumber="1" minValue="7.7660641342367248E-2" maxValue="2272.2057368941641"/>
    </cacheField>
    <cacheField name="Conversion rate at signups" numFmtId="1">
      <sharedItems containsSemiMixedTypes="0" containsString="0" containsNumber="1" minValue="0.24973817771690968" maxValue="11376.7741935483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s v="CAMP001"/>
    <x v="0"/>
    <d v="2023-10-04T00:00:00"/>
    <d v="2023-05-27T00:00:00"/>
    <n v="4952"/>
    <n v="16037"/>
    <n v="9205"/>
    <n v="62389"/>
    <n v="71594"/>
    <n v="814161"/>
    <n v="106808"/>
    <n v="6529"/>
    <n v="30.878593253102199"/>
    <n v="66642"/>
  </r>
  <r>
    <n v="2"/>
    <s v="CAMP002"/>
    <x v="1"/>
    <d v="2023-11-21T00:00:00"/>
    <d v="2023-12-07T00:00:00"/>
    <n v="4115"/>
    <n v="19737"/>
    <n v="21917"/>
    <n v="52878"/>
    <n v="74795"/>
    <n v="404581"/>
    <n v="18110"/>
    <n v="16734"/>
    <n v="20.849166540001011"/>
    <n v="70680"/>
  </r>
  <r>
    <n v="3"/>
    <s v="CAMP003"/>
    <x v="2"/>
    <d v="2023-01-23T00:00:00"/>
    <d v="2023-06-29T00:00:00"/>
    <n v="2134"/>
    <n v="41115"/>
    <n v="57646"/>
    <n v="73488"/>
    <n v="131134"/>
    <n v="466514"/>
    <n v="154185"/>
    <n v="9471"/>
    <n v="5.1903198346102393"/>
    <n v="129000"/>
  </r>
  <r>
    <n v="4"/>
    <s v="CAMP004"/>
    <x v="2"/>
    <d v="2023-08-16T00:00:00"/>
    <d v="2023-03-15T00:00:00"/>
    <n v="4525"/>
    <n v="25368"/>
    <n v="79808"/>
    <n v="34267"/>
    <n v="114075"/>
    <n v="482608"/>
    <n v="159899"/>
    <n v="28491"/>
    <n v="17.837432986439609"/>
    <n v="109550"/>
  </r>
  <r>
    <n v="5"/>
    <s v="CAMP005"/>
    <x v="2"/>
    <d v="2023-03-25T00:00:00"/>
    <d v="2023-07-12T00:00:00"/>
    <n v="5470"/>
    <n v="24991"/>
    <n v="59122"/>
    <n v="19355"/>
    <n v="78477"/>
    <n v="94402"/>
    <n v="98910"/>
    <n v="8418"/>
    <n v="21.887879636669201"/>
    <n v="73007"/>
  </r>
  <r>
    <n v="6"/>
    <s v="CAMP006"/>
    <x v="3"/>
    <d v="2023-05-16T00:00:00"/>
    <d v="2023-06-17T00:00:00"/>
    <n v="3963"/>
    <n v="12820"/>
    <n v="21601"/>
    <n v="49237"/>
    <n v="70838"/>
    <n v="920662"/>
    <n v="131018"/>
    <n v="39084"/>
    <n v="30.912636505460217"/>
    <n v="66875"/>
  </r>
  <r>
    <n v="7"/>
    <s v="CAMP007"/>
    <x v="2"/>
    <d v="2023-03-03T00:00:00"/>
    <d v="2023-06-26T00:00:00"/>
    <n v="7895"/>
    <n v="42219"/>
    <n v="67859"/>
    <n v="33373"/>
    <n v="101232"/>
    <n v="921974"/>
    <n v="52910"/>
    <n v="5295"/>
    <n v="18.700111324285274"/>
    <n v="93337"/>
  </r>
  <r>
    <n v="8"/>
    <s v="CAMP008"/>
    <x v="4"/>
    <d v="2023-05-22T00:00:00"/>
    <d v="2024-01-04T00:00:00"/>
    <n v="9075"/>
    <n v="12021"/>
    <n v="29261"/>
    <n v="14945"/>
    <n v="44206"/>
    <n v="459443"/>
    <n v="159232"/>
    <n v="3378"/>
    <n v="75.492887446967799"/>
    <n v="35131"/>
  </r>
  <r>
    <n v="9"/>
    <s v="CAMP009"/>
    <x v="0"/>
    <d v="2023-01-06T00:00:00"/>
    <d v="2023-09-14T00:00:00"/>
    <n v="9071"/>
    <n v="11932"/>
    <n v="63853"/>
    <n v="31124"/>
    <n v="94977"/>
    <n v="954117"/>
    <n v="136618"/>
    <n v="28298"/>
    <n v="76.022460610124028"/>
    <n v="85906"/>
  </r>
  <r>
    <n v="10"/>
    <s v="CAMP010"/>
    <x v="1"/>
    <d v="2023-09-14T00:00:00"/>
    <d v="2023-05-31T00:00:00"/>
    <n v="5378"/>
    <n v="17369"/>
    <n v="2268"/>
    <n v="55210"/>
    <n v="57478"/>
    <n v="395508"/>
    <n v="75018"/>
    <n v="11631"/>
    <n v="30.963210317231848"/>
    <n v="52100"/>
  </r>
  <r>
    <n v="11"/>
    <s v="CAMP011"/>
    <x v="1"/>
    <d v="2023-05-17T00:00:00"/>
    <d v="2023-09-08T00:00:00"/>
    <n v="9752"/>
    <n v="24372"/>
    <n v="22263"/>
    <n v="35700"/>
    <n v="57963"/>
    <n v="552871"/>
    <n v="48403"/>
    <n v="3630"/>
    <n v="40.013129821106183"/>
    <n v="48211"/>
  </r>
  <r>
    <n v="12"/>
    <s v="CAMP012"/>
    <x v="0"/>
    <d v="2023-07-27T00:00:00"/>
    <d v="2023-03-03T00:00:00"/>
    <n v="3742"/>
    <n v="7086"/>
    <n v="59382"/>
    <n v="50263"/>
    <n v="109645"/>
    <n v="26371"/>
    <n v="78696"/>
    <n v="8125"/>
    <n v="52.808354501834607"/>
    <n v="105903"/>
  </r>
  <r>
    <n v="13"/>
    <s v="CAMP013"/>
    <x v="4"/>
    <d v="2023-05-20T00:00:00"/>
    <d v="2023-05-23T00:00:00"/>
    <n v="5704"/>
    <n v="28498"/>
    <n v="11709"/>
    <n v="24846"/>
    <n v="36555"/>
    <n v="667530"/>
    <n v="114198"/>
    <n v="10006"/>
    <n v="20.015439679977543"/>
    <n v="30851"/>
  </r>
  <r>
    <n v="14"/>
    <s v="CAMP014"/>
    <x v="3"/>
    <d v="2023-01-05T00:00:00"/>
    <d v="2023-12-19T00:00:00"/>
    <n v="5452"/>
    <n v="17837"/>
    <n v="25576"/>
    <n v="32771"/>
    <n v="58347"/>
    <n v="978786"/>
    <n v="192798"/>
    <n v="7308"/>
    <n v="30.565678084879742"/>
    <n v="52895"/>
  </r>
  <r>
    <n v="15"/>
    <s v="CAMP015"/>
    <x v="1"/>
    <d v="2023-12-15T00:00:00"/>
    <d v="2023-06-22T00:00:00"/>
    <n v="7743"/>
    <n v="38130"/>
    <n v="22795"/>
    <n v="23525"/>
    <n v="46320"/>
    <n v="47990"/>
    <n v="69432"/>
    <n v="42282"/>
    <n v="20.306845003933908"/>
    <n v="38577"/>
  </r>
  <r>
    <n v="16"/>
    <s v="CAMP016"/>
    <x v="3"/>
    <d v="2023-10-10T00:00:00"/>
    <d v="2023-01-28T00:00:00"/>
    <n v="6630"/>
    <n v="9648"/>
    <n v="23113"/>
    <n v="64862"/>
    <n v="87975"/>
    <n v="878441"/>
    <n v="168302"/>
    <n v="6530"/>
    <n v="68.71890547263682"/>
    <n v="81345"/>
  </r>
  <r>
    <n v="17"/>
    <s v="CAMP017"/>
    <x v="3"/>
    <d v="2023-03-16T00:00:00"/>
    <d v="2023-05-14T00:00:00"/>
    <n v="3562"/>
    <n v="17059"/>
    <n v="20854"/>
    <n v="54660"/>
    <n v="75514"/>
    <n v="199166"/>
    <n v="102680"/>
    <n v="18170"/>
    <n v="20.880473650272581"/>
    <n v="71952"/>
  </r>
  <r>
    <n v="18"/>
    <s v="CAMP018"/>
    <x v="1"/>
    <d v="2023-11-05T00:00:00"/>
    <d v="2023-11-14T00:00:00"/>
    <n v="8434"/>
    <n v="18956"/>
    <n v="51950"/>
    <n v="62824"/>
    <n v="114774"/>
    <n v="401247"/>
    <n v="94535"/>
    <n v="9439"/>
    <n v="44.49250896813674"/>
    <n v="106340"/>
  </r>
  <r>
    <n v="19"/>
    <s v="CAMP019"/>
    <x v="3"/>
    <d v="2023-08-08T00:00:00"/>
    <d v="2024-01-25T00:00:00"/>
    <n v="4366"/>
    <n v="39227"/>
    <n v="58944"/>
    <n v="26170"/>
    <n v="85114"/>
    <n v="668545"/>
    <n v="9413"/>
    <n v="20143"/>
    <n v="11.130088969332348"/>
    <n v="80748"/>
  </r>
  <r>
    <n v="20"/>
    <s v="CAMP020"/>
    <x v="0"/>
    <d v="2023-11-04T00:00:00"/>
    <d v="2023-10-31T00:00:00"/>
    <n v="8078"/>
    <n v="48685"/>
    <n v="45534"/>
    <n v="27884"/>
    <n v="73418"/>
    <n v="18347"/>
    <n v="76516"/>
    <n v="30087"/>
    <n v="16.592379583033789"/>
    <n v="65340"/>
  </r>
  <r>
    <n v="21"/>
    <s v="CAMP021"/>
    <x v="2"/>
    <d v="2023-08-16T00:00:00"/>
    <d v="2023-11-02T00:00:00"/>
    <n v="9804"/>
    <n v="44715"/>
    <n v="22507"/>
    <n v="46064"/>
    <n v="68571"/>
    <n v="525925"/>
    <n v="81763"/>
    <n v="4664"/>
    <n v="21.925528346192554"/>
    <n v="58767"/>
  </r>
  <r>
    <n v="22"/>
    <s v="CAMP022"/>
    <x v="1"/>
    <d v="2023-12-28T00:00:00"/>
    <d v="2023-05-11T00:00:00"/>
    <n v="5545"/>
    <n v="38310"/>
    <n v="67884"/>
    <n v="45365"/>
    <n v="113249"/>
    <n v="700441"/>
    <n v="156410"/>
    <n v="19496"/>
    <n v="14.474027669015923"/>
    <n v="107704"/>
  </r>
  <r>
    <n v="23"/>
    <s v="CAMP023"/>
    <x v="2"/>
    <d v="2023-10-02T00:00:00"/>
    <d v="2023-04-13T00:00:00"/>
    <n v="1571"/>
    <n v="12128"/>
    <n v="34893"/>
    <n v="68309"/>
    <n v="103202"/>
    <n v="743299"/>
    <n v="69540"/>
    <n v="42659"/>
    <n v="12.953496042216358"/>
    <n v="101631"/>
  </r>
  <r>
    <n v="24"/>
    <s v="CAMP024"/>
    <x v="1"/>
    <d v="2023-10-18T00:00:00"/>
    <d v="2023-05-20T00:00:00"/>
    <n v="4748"/>
    <n v="5239"/>
    <n v="57159"/>
    <n v="35896"/>
    <n v="93055"/>
    <n v="732769"/>
    <n v="128893"/>
    <n v="4968"/>
    <n v="90.627982439396831"/>
    <n v="88307"/>
  </r>
  <r>
    <n v="25"/>
    <s v="CAMP025"/>
    <x v="4"/>
    <d v="2023-02-21T00:00:00"/>
    <d v="2023-07-09T00:00:00"/>
    <n v="1901"/>
    <n v="19223"/>
    <n v="52099"/>
    <n v="18770"/>
    <n v="70869"/>
    <n v="940187"/>
    <n v="119361"/>
    <n v="29461"/>
    <n v="9.8891952348748902"/>
    <n v="68968"/>
  </r>
  <r>
    <n v="26"/>
    <s v="CAMP026"/>
    <x v="2"/>
    <d v="2023-06-08T00:00:00"/>
    <d v="2024-01-14T00:00:00"/>
    <n v="3309"/>
    <n v="32018"/>
    <n v="5722"/>
    <n v="73464"/>
    <n v="79186"/>
    <n v="818000"/>
    <n v="194732"/>
    <n v="37848"/>
    <n v="10.334811668436505"/>
    <n v="75877"/>
  </r>
  <r>
    <n v="27"/>
    <s v="CAMP027"/>
    <x v="1"/>
    <d v="2023-11-11T00:00:00"/>
    <d v="2023-03-09T00:00:00"/>
    <n v="7182"/>
    <n v="12315"/>
    <n v="27601"/>
    <n v="30191"/>
    <n v="57792"/>
    <n v="831495"/>
    <n v="134013"/>
    <n v="42241"/>
    <n v="58.319123020706456"/>
    <n v="50610"/>
  </r>
  <r>
    <n v="28"/>
    <s v="CAMP028"/>
    <x v="3"/>
    <d v="2023-11-08T00:00:00"/>
    <d v="2023-05-06T00:00:00"/>
    <n v="7232"/>
    <n v="40661"/>
    <n v="42385"/>
    <n v="19267"/>
    <n v="61652"/>
    <n v="769619"/>
    <n v="99273"/>
    <n v="15265"/>
    <n v="17.786084946263003"/>
    <n v="54420"/>
  </r>
  <r>
    <n v="29"/>
    <s v="CAMP029"/>
    <x v="2"/>
    <d v="2023-10-02T00:00:00"/>
    <d v="2023-03-21T00:00:00"/>
    <n v="6839"/>
    <n v="43887"/>
    <n v="41831"/>
    <n v="54899"/>
    <n v="96730"/>
    <n v="423177"/>
    <n v="59702"/>
    <n v="703"/>
    <n v="15.583202315036344"/>
    <n v="89891"/>
  </r>
  <r>
    <n v="30"/>
    <s v="CAMP030"/>
    <x v="2"/>
    <d v="2023-12-10T00:00:00"/>
    <d v="2023-12-14T00:00:00"/>
    <n v="7514"/>
    <n v="11117"/>
    <n v="28025"/>
    <n v="54025"/>
    <n v="82050"/>
    <n v="107469"/>
    <n v="128610"/>
    <n v="32467"/>
    <n v="67.590177206080782"/>
    <n v="74536"/>
  </r>
  <r>
    <n v="31"/>
    <s v="CAMP031"/>
    <x v="2"/>
    <d v="2023-11-23T00:00:00"/>
    <d v="2024-01-25T00:00:00"/>
    <n v="8300"/>
    <n v="47898"/>
    <n v="83282"/>
    <n v="69997"/>
    <n v="153279"/>
    <n v="231238"/>
    <n v="105964"/>
    <n v="23863"/>
    <n v="17.328489707294668"/>
    <n v="144979"/>
  </r>
  <r>
    <n v="32"/>
    <s v="CAMP032"/>
    <x v="1"/>
    <d v="2023-02-23T00:00:00"/>
    <d v="2023-03-30T00:00:00"/>
    <n v="4096"/>
    <n v="45391"/>
    <n v="24208"/>
    <n v="42586"/>
    <n v="66794"/>
    <n v="158772"/>
    <n v="1688"/>
    <n v="39102"/>
    <n v="9.0238152937807055"/>
    <n v="62698"/>
  </r>
  <r>
    <n v="33"/>
    <s v="CAMP033"/>
    <x v="3"/>
    <d v="2023-11-01T00:00:00"/>
    <d v="2023-06-11T00:00:00"/>
    <n v="4458"/>
    <n v="17448"/>
    <n v="8661"/>
    <n v="63742"/>
    <n v="72403"/>
    <n v="401636"/>
    <n v="107280"/>
    <n v="44670"/>
    <n v="25.550206327372766"/>
    <n v="67945"/>
  </r>
  <r>
    <n v="34"/>
    <s v="CAMP034"/>
    <x v="3"/>
    <d v="2023-04-05T00:00:00"/>
    <d v="2023-10-03T00:00:00"/>
    <n v="9019"/>
    <n v="8436"/>
    <n v="92082"/>
    <n v="13060"/>
    <n v="105142"/>
    <n v="365454"/>
    <n v="55272"/>
    <n v="38934"/>
    <n v="106.9108582266477"/>
    <n v="96123"/>
  </r>
  <r>
    <n v="35"/>
    <s v="CAMP035"/>
    <x v="3"/>
    <d v="2023-03-01T00:00:00"/>
    <d v="2023-10-06T00:00:00"/>
    <n v="4971"/>
    <n v="28847"/>
    <n v="7950"/>
    <n v="68086"/>
    <n v="76036"/>
    <n v="804643"/>
    <n v="15924"/>
    <n v="10563"/>
    <n v="17.232294519360767"/>
    <n v="71065"/>
  </r>
  <r>
    <n v="36"/>
    <s v="CAMP036"/>
    <x v="1"/>
    <d v="2023-12-03T00:00:00"/>
    <d v="2023-05-27T00:00:00"/>
    <n v="4661"/>
    <n v="36604"/>
    <n v="49682"/>
    <n v="50353"/>
    <n v="100035"/>
    <n v="895743"/>
    <n v="111984"/>
    <n v="20418"/>
    <n v="12.733581029395694"/>
    <n v="95374"/>
  </r>
  <r>
    <n v="37"/>
    <s v="CAMP037"/>
    <x v="4"/>
    <d v="2023-06-04T00:00:00"/>
    <d v="2023-03-05T00:00:00"/>
    <n v="2291"/>
    <n v="38135"/>
    <n v="47363"/>
    <n v="55970"/>
    <n v="103333"/>
    <n v="488917"/>
    <n v="161409"/>
    <n v="42869"/>
    <n v="6.007604562737642"/>
    <n v="101042"/>
  </r>
  <r>
    <n v="38"/>
    <s v="CAMP038"/>
    <x v="0"/>
    <d v="2023-05-05T00:00:00"/>
    <d v="2023-04-02T00:00:00"/>
    <n v="9589"/>
    <n v="41980"/>
    <n v="87671"/>
    <n v="54882"/>
    <n v="142553"/>
    <n v="637412"/>
    <n v="32479"/>
    <n v="8092"/>
    <n v="22.84182944259171"/>
    <n v="132964"/>
  </r>
  <r>
    <n v="39"/>
    <s v="CAMP039"/>
    <x v="2"/>
    <d v="2023-06-13T00:00:00"/>
    <d v="2023-11-05T00:00:00"/>
    <n v="3532"/>
    <n v="19314"/>
    <n v="81626"/>
    <n v="14731"/>
    <n v="96357"/>
    <n v="786829"/>
    <n v="59382"/>
    <n v="15447"/>
    <n v="18.287252770011392"/>
    <n v="92825"/>
  </r>
  <r>
    <n v="40"/>
    <s v="CAMP040"/>
    <x v="2"/>
    <d v="2023-02-28T00:00:00"/>
    <d v="2023-05-12T00:00:00"/>
    <n v="3129"/>
    <n v="18236"/>
    <n v="64394"/>
    <n v="69809"/>
    <n v="134203"/>
    <n v="353742"/>
    <n v="68505"/>
    <n v="31623"/>
    <n v="17.158368063171746"/>
    <n v="131074"/>
  </r>
  <r>
    <n v="41"/>
    <s v="CAMP041"/>
    <x v="4"/>
    <d v="2023-04-17T00:00:00"/>
    <d v="2023-03-05T00:00:00"/>
    <n v="2711"/>
    <n v="27746"/>
    <n v="50898"/>
    <n v="55331"/>
    <n v="106229"/>
    <n v="304084"/>
    <n v="89531"/>
    <n v="8493"/>
    <n v="9.7707777697686158"/>
    <n v="103518"/>
  </r>
  <r>
    <n v="42"/>
    <s v="CAMP042"/>
    <x v="0"/>
    <d v="2023-07-21T00:00:00"/>
    <d v="2023-05-05T00:00:00"/>
    <n v="6802"/>
    <n v="17264"/>
    <n v="98895"/>
    <n v="60751"/>
    <n v="159646"/>
    <n v="64441"/>
    <n v="106059"/>
    <n v="12179"/>
    <n v="39.399907321594071"/>
    <n v="152844"/>
  </r>
  <r>
    <n v="43"/>
    <s v="CAMP043"/>
    <x v="4"/>
    <d v="2023-10-28T00:00:00"/>
    <d v="2023-07-14T00:00:00"/>
    <n v="9058"/>
    <n v="12392"/>
    <n v="39956"/>
    <n v="50676"/>
    <n v="90632"/>
    <n v="518112"/>
    <n v="166098"/>
    <n v="2196"/>
    <n v="73.095545513234356"/>
    <n v="81574"/>
  </r>
  <r>
    <n v="44"/>
    <s v="CAMP044"/>
    <x v="1"/>
    <d v="2023-09-27T00:00:00"/>
    <d v="2023-03-06T00:00:00"/>
    <n v="3489"/>
    <n v="40422"/>
    <n v="91452"/>
    <n v="663"/>
    <n v="92115"/>
    <n v="946592"/>
    <n v="168389"/>
    <n v="19499"/>
    <n v="8.6314383256642415"/>
    <n v="88626"/>
  </r>
  <r>
    <n v="45"/>
    <s v="CAMP045"/>
    <x v="1"/>
    <d v="2023-11-23T00:00:00"/>
    <d v="2023-03-28T00:00:00"/>
    <n v="2169"/>
    <n v="25111"/>
    <n v="1564"/>
    <n v="71346"/>
    <n v="72910"/>
    <n v="896969"/>
    <n v="59383"/>
    <n v="23257"/>
    <n v="8.6376488391541546"/>
    <n v="70741"/>
  </r>
  <r>
    <n v="46"/>
    <s v="CAMP046"/>
    <x v="0"/>
    <d v="2023-02-08T00:00:00"/>
    <d v="2023-12-28T00:00:00"/>
    <n v="5057"/>
    <n v="10239"/>
    <n v="66227"/>
    <n v="6499"/>
    <n v="72726"/>
    <n v="484757"/>
    <n v="148067"/>
    <n v="27303"/>
    <n v="49.38958882703389"/>
    <n v="67669"/>
  </r>
  <r>
    <n v="47"/>
    <s v="CAMP047"/>
    <x v="1"/>
    <d v="2023-06-17T00:00:00"/>
    <d v="2023-10-28T00:00:00"/>
    <n v="7613"/>
    <n v="22975"/>
    <n v="70713"/>
    <n v="36264"/>
    <n v="106977"/>
    <n v="429936"/>
    <n v="67815"/>
    <n v="24363"/>
    <n v="33.136017410228504"/>
    <n v="99364"/>
  </r>
  <r>
    <n v="48"/>
    <s v="CAMP048"/>
    <x v="0"/>
    <d v="2023-05-17T00:00:00"/>
    <d v="2023-01-19T00:00:00"/>
    <n v="1183"/>
    <n v="18666"/>
    <n v="91757"/>
    <n v="16862"/>
    <n v="108619"/>
    <n v="765990"/>
    <n v="70726"/>
    <n v="35234"/>
    <n v="6.3377263473695491"/>
    <n v="107436"/>
  </r>
  <r>
    <n v="49"/>
    <s v="CAMP049"/>
    <x v="3"/>
    <d v="2023-01-14T00:00:00"/>
    <d v="2023-03-31T00:00:00"/>
    <n v="5207"/>
    <n v="16675"/>
    <n v="67247"/>
    <n v="43146"/>
    <n v="110393"/>
    <n v="301971"/>
    <n v="51633"/>
    <n v="15404"/>
    <n v="31.2263868065967"/>
    <n v="105186"/>
  </r>
  <r>
    <n v="50"/>
    <s v="CAMP050"/>
    <x v="0"/>
    <d v="2023-07-28T00:00:00"/>
    <d v="2023-04-10T00:00:00"/>
    <n v="6346"/>
    <n v="11445"/>
    <n v="1106"/>
    <n v="36981"/>
    <n v="38087"/>
    <n v="945304"/>
    <n v="199646"/>
    <n v="3177"/>
    <n v="55.447793796417656"/>
    <n v="31741"/>
  </r>
  <r>
    <n v="51"/>
    <s v="CAMP051"/>
    <x v="3"/>
    <d v="2023-01-23T00:00:00"/>
    <d v="2023-12-03T00:00:00"/>
    <n v="3827"/>
    <n v="18649"/>
    <n v="34522"/>
    <n v="759"/>
    <n v="35281"/>
    <n v="195150"/>
    <n v="193990"/>
    <n v="40645"/>
    <n v="20.521207571451551"/>
    <n v="31454"/>
  </r>
  <r>
    <n v="52"/>
    <s v="CAMP052"/>
    <x v="4"/>
    <d v="2023-12-02T00:00:00"/>
    <d v="2024-01-26T00:00:00"/>
    <n v="7241"/>
    <n v="8799"/>
    <n v="35395"/>
    <n v="5736"/>
    <n v="41131"/>
    <n v="626284"/>
    <n v="78352"/>
    <n v="155"/>
    <n v="82.293442436640532"/>
    <n v="33890"/>
  </r>
  <r>
    <n v="53"/>
    <s v="CAMP053"/>
    <x v="4"/>
    <d v="2023-09-22T00:00:00"/>
    <d v="2023-02-05T00:00:00"/>
    <n v="3286"/>
    <n v="5432"/>
    <n v="30856"/>
    <n v="58008"/>
    <n v="88864"/>
    <n v="273337"/>
    <n v="166167"/>
    <n v="7744"/>
    <n v="60.493372606774663"/>
    <n v="85578"/>
  </r>
  <r>
    <n v="54"/>
    <s v="CAMP054"/>
    <x v="1"/>
    <d v="2023-08-16T00:00:00"/>
    <d v="2023-08-12T00:00:00"/>
    <n v="6131"/>
    <n v="48870"/>
    <n v="74195"/>
    <n v="56222"/>
    <n v="130417"/>
    <n v="314970"/>
    <n v="45326"/>
    <n v="30226"/>
    <n v="12.545528954368734"/>
    <n v="124286"/>
  </r>
  <r>
    <n v="55"/>
    <s v="CAMP055"/>
    <x v="3"/>
    <d v="2023-09-20T00:00:00"/>
    <d v="2023-02-27T00:00:00"/>
    <n v="8137"/>
    <n v="26893"/>
    <n v="34705"/>
    <n v="46600"/>
    <n v="81305"/>
    <n v="67446"/>
    <n v="137051"/>
    <n v="2186"/>
    <n v="30.256944186219464"/>
    <n v="73168"/>
  </r>
  <r>
    <n v="56"/>
    <s v="CAMP056"/>
    <x v="3"/>
    <d v="2023-07-29T00:00:00"/>
    <d v="2023-02-13T00:00:00"/>
    <n v="6217"/>
    <n v="29953"/>
    <n v="12474"/>
    <n v="71389"/>
    <n v="83863"/>
    <n v="150892"/>
    <n v="137246"/>
    <n v="12949"/>
    <n v="20.755850832971657"/>
    <n v="77646"/>
  </r>
  <r>
    <n v="57"/>
    <s v="CAMP057"/>
    <x v="3"/>
    <d v="2023-03-02T00:00:00"/>
    <d v="2023-12-25T00:00:00"/>
    <n v="6471"/>
    <n v="34409"/>
    <n v="38277"/>
    <n v="46297"/>
    <n v="84574"/>
    <n v="58223"/>
    <n v="192802"/>
    <n v="2412"/>
    <n v="18.806126304164607"/>
    <n v="78103"/>
  </r>
  <r>
    <n v="58"/>
    <s v="CAMP058"/>
    <x v="3"/>
    <d v="2023-02-26T00:00:00"/>
    <d v="2023-07-15T00:00:00"/>
    <n v="3349"/>
    <n v="18282"/>
    <n v="33653"/>
    <n v="52983"/>
    <n v="86636"/>
    <n v="126844"/>
    <n v="94905"/>
    <n v="32478"/>
    <n v="18.318564708456407"/>
    <n v="83287"/>
  </r>
  <r>
    <n v="59"/>
    <s v="CAMP059"/>
    <x v="2"/>
    <d v="2023-08-26T00:00:00"/>
    <d v="2023-11-16T00:00:00"/>
    <n v="3822"/>
    <n v="32892"/>
    <n v="37850"/>
    <n v="28999"/>
    <n v="66849"/>
    <n v="993947"/>
    <n v="121872"/>
    <n v="25893"/>
    <n v="11.619846771251369"/>
    <n v="63027"/>
  </r>
  <r>
    <n v="60"/>
    <s v="CAMP060"/>
    <x v="2"/>
    <d v="2023-06-01T00:00:00"/>
    <d v="2023-04-28T00:00:00"/>
    <n v="3598"/>
    <n v="23500"/>
    <n v="72020"/>
    <n v="63115"/>
    <n v="135135"/>
    <n v="391858"/>
    <n v="58015"/>
    <n v="38310"/>
    <n v="15.310638297872339"/>
    <n v="131537"/>
  </r>
  <r>
    <n v="61"/>
    <s v="CAMP061"/>
    <x v="4"/>
    <d v="2023-10-08T00:00:00"/>
    <d v="2023-10-08T00:00:00"/>
    <n v="5147"/>
    <n v="36445"/>
    <n v="93809"/>
    <n v="17554"/>
    <n v="111363"/>
    <n v="124779"/>
    <n v="75335"/>
    <n v="21793"/>
    <n v="14.122650569351078"/>
    <n v="106216"/>
  </r>
  <r>
    <n v="62"/>
    <s v="CAMP062"/>
    <x v="2"/>
    <d v="2023-01-05T00:00:00"/>
    <d v="2023-10-01T00:00:00"/>
    <n v="9087"/>
    <n v="32080"/>
    <n v="21534"/>
    <n v="14715"/>
    <n v="36249"/>
    <n v="912961"/>
    <n v="184882"/>
    <n v="15727"/>
    <n v="28.326059850374065"/>
    <n v="27162"/>
  </r>
  <r>
    <n v="63"/>
    <s v="CAMP063"/>
    <x v="1"/>
    <d v="2023-04-11T00:00:00"/>
    <d v="2024-01-23T00:00:00"/>
    <n v="5867"/>
    <n v="10884"/>
    <n v="61296"/>
    <n v="49566"/>
    <n v="110862"/>
    <n v="579927"/>
    <n v="97598"/>
    <n v="3566"/>
    <n v="53.904814406468219"/>
    <n v="104995"/>
  </r>
  <r>
    <n v="64"/>
    <s v="CAMP064"/>
    <x v="2"/>
    <d v="2023-11-02T00:00:00"/>
    <d v="2024-01-15T00:00:00"/>
    <n v="2882"/>
    <n v="5370"/>
    <n v="57345"/>
    <n v="40952"/>
    <n v="98297"/>
    <n v="660086"/>
    <n v="44734"/>
    <n v="36984"/>
    <n v="53.668528864059596"/>
    <n v="95415"/>
  </r>
  <r>
    <n v="65"/>
    <s v="CAMP065"/>
    <x v="0"/>
    <d v="2023-12-10T00:00:00"/>
    <d v="2023-09-06T00:00:00"/>
    <n v="8802"/>
    <n v="44841"/>
    <n v="93321"/>
    <n v="37568"/>
    <n v="130889"/>
    <n v="352903"/>
    <n v="187517"/>
    <n v="42184"/>
    <n v="19.629357061617718"/>
    <n v="122087"/>
  </r>
  <r>
    <n v="66"/>
    <s v="CAMP066"/>
    <x v="3"/>
    <d v="2023-01-31T00:00:00"/>
    <d v="2023-12-27T00:00:00"/>
    <n v="6533"/>
    <n v="18686"/>
    <n v="75257"/>
    <n v="16483"/>
    <n v="91740"/>
    <n v="238410"/>
    <n v="70871"/>
    <n v="38770"/>
    <n v="34.962003639088088"/>
    <n v="85207"/>
  </r>
  <r>
    <n v="67"/>
    <s v="CAMP067"/>
    <x v="4"/>
    <d v="2023-02-24T00:00:00"/>
    <d v="2024-01-31T00:00:00"/>
    <n v="1645"/>
    <n v="45419"/>
    <n v="46553"/>
    <n v="65776"/>
    <n v="112329"/>
    <n v="138005"/>
    <n v="19796"/>
    <n v="3804"/>
    <n v="3.6218322728373589"/>
    <n v="110684"/>
  </r>
  <r>
    <n v="68"/>
    <s v="CAMP068"/>
    <x v="0"/>
    <d v="2023-06-03T00:00:00"/>
    <d v="2024-01-24T00:00:00"/>
    <n v="6497"/>
    <n v="26603"/>
    <n v="61944"/>
    <n v="50079"/>
    <n v="112023"/>
    <n v="174937"/>
    <n v="121363"/>
    <n v="152"/>
    <n v="24.422057662669623"/>
    <n v="105526"/>
  </r>
  <r>
    <n v="69"/>
    <s v="CAMP069"/>
    <x v="2"/>
    <d v="2023-10-04T00:00:00"/>
    <d v="2023-04-26T00:00:00"/>
    <n v="5039"/>
    <n v="45921"/>
    <n v="47641"/>
    <n v="28841"/>
    <n v="76482"/>
    <n v="61032"/>
    <n v="78055"/>
    <n v="41515"/>
    <n v="10.973193092484919"/>
    <n v="71443"/>
  </r>
  <r>
    <n v="70"/>
    <s v="CAMP070"/>
    <x v="0"/>
    <d v="2023-12-20T00:00:00"/>
    <d v="2023-04-16T00:00:00"/>
    <n v="7927"/>
    <n v="19273"/>
    <n v="4134"/>
    <n v="37602"/>
    <n v="41736"/>
    <n v="307704"/>
    <n v="90506"/>
    <n v="16129"/>
    <n v="41.130078347947908"/>
    <n v="33809"/>
  </r>
  <r>
    <n v="71"/>
    <s v="CAMP071"/>
    <x v="0"/>
    <d v="2023-12-24T00:00:00"/>
    <d v="2023-03-25T00:00:00"/>
    <n v="7990"/>
    <n v="32137"/>
    <n v="79663"/>
    <n v="61566"/>
    <n v="141229"/>
    <n v="199665"/>
    <n v="96591"/>
    <n v="19826"/>
    <n v="24.862308242835361"/>
    <n v="133239"/>
  </r>
  <r>
    <n v="72"/>
    <s v="CAMP072"/>
    <x v="0"/>
    <d v="2023-07-05T00:00:00"/>
    <d v="2023-05-01T00:00:00"/>
    <n v="7324"/>
    <n v="42063"/>
    <n v="90040"/>
    <n v="36071"/>
    <n v="126111"/>
    <n v="988747"/>
    <n v="122377"/>
    <n v="9942"/>
    <n v="17.411977272186956"/>
    <n v="118787"/>
  </r>
  <r>
    <n v="73"/>
    <s v="CAMP073"/>
    <x v="2"/>
    <d v="2023-01-30T00:00:00"/>
    <d v="2023-01-26T00:00:00"/>
    <n v="6479"/>
    <n v="16929"/>
    <n v="43070"/>
    <n v="25119"/>
    <n v="68189"/>
    <n v="489950"/>
    <n v="192725"/>
    <n v="17234"/>
    <n v="38.271604938271601"/>
    <n v="61710"/>
  </r>
  <r>
    <n v="74"/>
    <s v="CAMP074"/>
    <x v="0"/>
    <d v="2023-11-06T00:00:00"/>
    <d v="2023-01-28T00:00:00"/>
    <n v="7407"/>
    <n v="47084"/>
    <n v="77283"/>
    <n v="59642"/>
    <n v="136925"/>
    <n v="450301"/>
    <n v="135473"/>
    <n v="919"/>
    <n v="15.731458669611758"/>
    <n v="129518"/>
  </r>
  <r>
    <n v="75"/>
    <s v="CAMP075"/>
    <x v="0"/>
    <d v="2023-04-30T00:00:00"/>
    <d v="2023-04-30T00:00:00"/>
    <n v="1761"/>
    <n v="24021"/>
    <n v="84209"/>
    <n v="33979"/>
    <n v="118188"/>
    <n v="709919"/>
    <n v="163808"/>
    <n v="7300"/>
    <n v="7.331085300362183"/>
    <n v="116427"/>
  </r>
  <r>
    <n v="76"/>
    <s v="CAMP076"/>
    <x v="0"/>
    <d v="2023-12-09T00:00:00"/>
    <d v="2023-08-29T00:00:00"/>
    <n v="4997"/>
    <n v="45556"/>
    <n v="71284"/>
    <n v="48116"/>
    <n v="119400"/>
    <n v="871188"/>
    <n v="102685"/>
    <n v="25083"/>
    <n v="10.96891737641584"/>
    <n v="114403"/>
  </r>
  <r>
    <n v="77"/>
    <s v="CAMP077"/>
    <x v="1"/>
    <d v="2023-01-08T00:00:00"/>
    <d v="2023-07-02T00:00:00"/>
    <n v="5791"/>
    <n v="41018"/>
    <n v="96613"/>
    <n v="25639"/>
    <n v="122252"/>
    <n v="859814"/>
    <n v="97127"/>
    <n v="22365"/>
    <n v="14.118192013262471"/>
    <n v="116461"/>
  </r>
  <r>
    <n v="78"/>
    <s v="CAMP078"/>
    <x v="0"/>
    <d v="2023-04-16T00:00:00"/>
    <d v="2024-01-29T00:00:00"/>
    <n v="1625"/>
    <n v="6435"/>
    <n v="67933"/>
    <n v="64852"/>
    <n v="132785"/>
    <n v="929220"/>
    <n v="87391"/>
    <n v="4970"/>
    <n v="25.252525252525253"/>
    <n v="131160"/>
  </r>
  <r>
    <n v="79"/>
    <s v="CAMP079"/>
    <x v="2"/>
    <d v="2023-05-18T00:00:00"/>
    <d v="2023-11-01T00:00:00"/>
    <n v="9587"/>
    <n v="9192"/>
    <n v="93566"/>
    <n v="65035"/>
    <n v="158601"/>
    <n v="450386"/>
    <n v="191319"/>
    <n v="29861"/>
    <n v="104.29721496953871"/>
    <n v="149014"/>
  </r>
  <r>
    <n v="80"/>
    <s v="CAMP080"/>
    <x v="4"/>
    <d v="2023-07-02T00:00:00"/>
    <d v="2023-04-25T00:00:00"/>
    <n v="6837"/>
    <n v="8859"/>
    <n v="32928"/>
    <n v="63675"/>
    <n v="96603"/>
    <n v="882263"/>
    <n v="130717"/>
    <n v="1199"/>
    <n v="77.175753471046391"/>
    <n v="89766"/>
  </r>
  <r>
    <n v="81"/>
    <s v="CAMP081"/>
    <x v="1"/>
    <d v="2023-12-06T00:00:00"/>
    <d v="2023-08-21T00:00:00"/>
    <n v="4383"/>
    <n v="27882"/>
    <n v="28181"/>
    <n v="46356"/>
    <n v="74537"/>
    <n v="672893"/>
    <n v="92910"/>
    <n v="2656"/>
    <n v="15.719819238218205"/>
    <n v="70154"/>
  </r>
  <r>
    <n v="82"/>
    <s v="CAMP082"/>
    <x v="3"/>
    <d v="2023-07-29T00:00:00"/>
    <d v="2023-11-18T00:00:00"/>
    <n v="3555"/>
    <n v="22709"/>
    <n v="68361"/>
    <n v="16886"/>
    <n v="85247"/>
    <n v="299096"/>
    <n v="8331"/>
    <n v="5930"/>
    <n v="15.65458628737505"/>
    <n v="81692"/>
  </r>
  <r>
    <n v="83"/>
    <s v="CAMP083"/>
    <x v="3"/>
    <d v="2023-05-29T00:00:00"/>
    <d v="2023-12-26T00:00:00"/>
    <n v="5600"/>
    <n v="13292"/>
    <n v="18086"/>
    <n v="24730"/>
    <n v="42816"/>
    <n v="898069"/>
    <n v="155377"/>
    <n v="43916"/>
    <n v="42.130604875112851"/>
    <n v="37216"/>
  </r>
  <r>
    <n v="84"/>
    <s v="CAMP084"/>
    <x v="2"/>
    <d v="2023-09-17T00:00:00"/>
    <d v="2023-08-14T00:00:00"/>
    <n v="6305"/>
    <n v="25816"/>
    <n v="24044"/>
    <n v="69376"/>
    <n v="93420"/>
    <n v="526647"/>
    <n v="199900"/>
    <n v="46064"/>
    <n v="24.422838549736596"/>
    <n v="87115"/>
  </r>
  <r>
    <n v="85"/>
    <s v="CAMP085"/>
    <x v="1"/>
    <d v="2023-05-07T00:00:00"/>
    <d v="2023-10-19T00:00:00"/>
    <n v="7758"/>
    <n v="11720"/>
    <n v="85805"/>
    <n v="67636"/>
    <n v="153441"/>
    <n v="18527"/>
    <n v="197387"/>
    <n v="21511"/>
    <n v="66.194539249146757"/>
    <n v="145683"/>
  </r>
  <r>
    <n v="86"/>
    <s v="CAMP086"/>
    <x v="1"/>
    <d v="2023-10-26T00:00:00"/>
    <d v="2023-08-26T00:00:00"/>
    <n v="8762"/>
    <n v="5372"/>
    <n v="5733"/>
    <n v="35278"/>
    <n v="41011"/>
    <n v="382559"/>
    <n v="144688"/>
    <n v="24738"/>
    <n v="163.10498883097543"/>
    <n v="32249"/>
  </r>
  <r>
    <n v="87"/>
    <s v="CAMP087"/>
    <x v="3"/>
    <d v="2023-03-07T00:00:00"/>
    <d v="2023-06-21T00:00:00"/>
    <n v="4308"/>
    <n v="8168"/>
    <n v="38964"/>
    <n v="4727"/>
    <n v="43691"/>
    <n v="628281"/>
    <n v="66851"/>
    <n v="34345"/>
    <n v="52.742409402546521"/>
    <n v="39383"/>
  </r>
  <r>
    <n v="88"/>
    <s v="CAMP088"/>
    <x v="4"/>
    <d v="2023-01-21T00:00:00"/>
    <d v="2023-03-29T00:00:00"/>
    <n v="1165"/>
    <n v="22890"/>
    <n v="99985"/>
    <n v="42714"/>
    <n v="142699"/>
    <n v="910057"/>
    <n v="174211"/>
    <n v="542"/>
    <n v="5.0895587592835305"/>
    <n v="141534"/>
  </r>
  <r>
    <n v="89"/>
    <s v="CAMP089"/>
    <x v="0"/>
    <d v="2023-10-20T00:00:00"/>
    <d v="2023-10-17T00:00:00"/>
    <n v="2415"/>
    <n v="34547"/>
    <n v="44404"/>
    <n v="60346"/>
    <n v="104750"/>
    <n v="633254"/>
    <n v="63000"/>
    <n v="21168"/>
    <n v="6.9904767418299709"/>
    <n v="102335"/>
  </r>
  <r>
    <n v="90"/>
    <s v="CAMP090"/>
    <x v="4"/>
    <d v="2023-11-21T00:00:00"/>
    <d v="2023-02-24T00:00:00"/>
    <n v="2821"/>
    <n v="36109"/>
    <n v="58088"/>
    <n v="56200"/>
    <n v="114288"/>
    <n v="680169"/>
    <n v="72117"/>
    <n v="43492"/>
    <n v="7.8124567282394972"/>
    <n v="111467"/>
  </r>
  <r>
    <n v="91"/>
    <s v="CAMP091"/>
    <x v="1"/>
    <d v="2023-04-23T00:00:00"/>
    <d v="2023-09-07T00:00:00"/>
    <n v="1523"/>
    <n v="17629"/>
    <n v="68305"/>
    <n v="38190"/>
    <n v="106495"/>
    <n v="817827"/>
    <n v="76249"/>
    <n v="33893"/>
    <n v="8.6391740881502077"/>
    <n v="104972"/>
  </r>
  <r>
    <n v="92"/>
    <s v="CAMP092"/>
    <x v="2"/>
    <d v="2023-05-19T00:00:00"/>
    <d v="2023-05-19T00:00:00"/>
    <n v="8228"/>
    <n v="11424"/>
    <n v="57673"/>
    <n v="69800"/>
    <n v="127473"/>
    <n v="837198"/>
    <n v="17694"/>
    <n v="14136"/>
    <n v="72.023809523809518"/>
    <n v="119245"/>
  </r>
  <r>
    <n v="93"/>
    <s v="CAMP093"/>
    <x v="4"/>
    <d v="2023-08-26T00:00:00"/>
    <d v="2023-10-27T00:00:00"/>
    <n v="9295"/>
    <n v="46986"/>
    <n v="33371"/>
    <n v="69678"/>
    <n v="103049"/>
    <n v="150061"/>
    <n v="155890"/>
    <n v="17201"/>
    <n v="19.78248840080024"/>
    <n v="93754"/>
  </r>
  <r>
    <n v="94"/>
    <s v="CAMP094"/>
    <x v="4"/>
    <d v="2023-12-27T00:00:00"/>
    <d v="2023-06-17T00:00:00"/>
    <n v="1699"/>
    <n v="28037"/>
    <n v="62249"/>
    <n v="22598"/>
    <n v="84847"/>
    <n v="249369"/>
    <n v="99316"/>
    <n v="9918"/>
    <n v="6.0598494846096234"/>
    <n v="83148"/>
  </r>
  <r>
    <n v="95"/>
    <s v="CAMP095"/>
    <x v="1"/>
    <d v="2023-12-14T00:00:00"/>
    <d v="2023-06-11T00:00:00"/>
    <n v="7273"/>
    <n v="41295"/>
    <n v="13486"/>
    <n v="11053"/>
    <n v="24539"/>
    <n v="938637"/>
    <n v="164295"/>
    <n v="46292"/>
    <n v="17.612301731444486"/>
    <n v="17266"/>
  </r>
  <r>
    <n v="96"/>
    <s v="CAMP096"/>
    <x v="3"/>
    <d v="2023-02-13T00:00:00"/>
    <d v="2023-07-30T00:00:00"/>
    <n v="1448"/>
    <n v="40019"/>
    <n v="64610"/>
    <n v="49311"/>
    <n v="113921"/>
    <n v="163699"/>
    <n v="5329"/>
    <n v="31951"/>
    <n v="3.6182813163747216"/>
    <n v="112473"/>
  </r>
  <r>
    <n v="97"/>
    <s v="CAMP097"/>
    <x v="1"/>
    <d v="2023-03-05T00:00:00"/>
    <d v="2023-07-07T00:00:00"/>
    <n v="9146"/>
    <n v="38011"/>
    <n v="89475"/>
    <n v="73694"/>
    <n v="163169"/>
    <n v="959786"/>
    <n v="167479"/>
    <n v="46329"/>
    <n v="24.061455894346373"/>
    <n v="154023"/>
  </r>
  <r>
    <n v="98"/>
    <s v="CAMP098"/>
    <x v="4"/>
    <d v="2023-09-23T00:00:00"/>
    <d v="2023-08-15T00:00:00"/>
    <n v="4467"/>
    <n v="37540"/>
    <n v="57614"/>
    <n v="28369"/>
    <n v="85983"/>
    <n v="545399"/>
    <n v="70419"/>
    <n v="37964"/>
    <n v="11.899307405434204"/>
    <n v="81516"/>
  </r>
  <r>
    <n v="99"/>
    <s v="CAMP099"/>
    <x v="4"/>
    <d v="2023-04-02T00:00:00"/>
    <d v="2023-11-13T00:00:00"/>
    <n v="7517"/>
    <n v="18151"/>
    <n v="85075"/>
    <n v="46659"/>
    <n v="131734"/>
    <n v="564239"/>
    <n v="3345"/>
    <n v="18381"/>
    <n v="41.413696215084563"/>
    <n v="124217"/>
  </r>
  <r>
    <n v="100"/>
    <s v="CAMP100"/>
    <x v="2"/>
    <d v="2023-04-22T00:00:00"/>
    <d v="2023-11-22T00:00:00"/>
    <n v="4087"/>
    <n v="9161"/>
    <n v="65596"/>
    <n v="40525"/>
    <n v="106121"/>
    <n v="374242"/>
    <n v="72196"/>
    <n v="16510"/>
    <n v="44.613033511625368"/>
    <n v="102034"/>
  </r>
  <r>
    <n v="101"/>
    <s v="CAMP101"/>
    <x v="4"/>
    <d v="2023-12-06T00:00:00"/>
    <d v="2023-01-16T00:00:00"/>
    <n v="1131"/>
    <n v="7512"/>
    <n v="79546"/>
    <n v="17377"/>
    <n v="96923"/>
    <n v="279896"/>
    <n v="27063"/>
    <n v="30207"/>
    <n v="15.05591054313099"/>
    <n v="95792"/>
  </r>
  <r>
    <n v="102"/>
    <s v="CAMP102"/>
    <x v="2"/>
    <d v="2023-11-29T00:00:00"/>
    <d v="2023-06-03T00:00:00"/>
    <n v="1213"/>
    <n v="49430"/>
    <n v="71259"/>
    <n v="11753"/>
    <n v="83012"/>
    <n v="354319"/>
    <n v="162574"/>
    <n v="32847"/>
    <n v="2.4539753186324096"/>
    <n v="81799"/>
  </r>
  <r>
    <n v="103"/>
    <s v="CAMP103"/>
    <x v="4"/>
    <d v="2023-10-02T00:00:00"/>
    <d v="2023-07-30T00:00:00"/>
    <n v="4356"/>
    <n v="34807"/>
    <n v="58322"/>
    <n v="5900"/>
    <n v="64222"/>
    <n v="138641"/>
    <n v="20977"/>
    <n v="10065"/>
    <n v="12.514724049760106"/>
    <n v="59866"/>
  </r>
  <r>
    <n v="104"/>
    <s v="CAMP104"/>
    <x v="3"/>
    <d v="2023-11-27T00:00:00"/>
    <d v="2023-08-23T00:00:00"/>
    <n v="2614"/>
    <n v="27383"/>
    <n v="71086"/>
    <n v="37720"/>
    <n v="108806"/>
    <n v="493171"/>
    <n v="152285"/>
    <n v="8860"/>
    <n v="9.5460687287733279"/>
    <n v="106192"/>
  </r>
  <r>
    <n v="105"/>
    <s v="CAMP105"/>
    <x v="4"/>
    <d v="2023-08-15T00:00:00"/>
    <d v="2024-01-06T00:00:00"/>
    <n v="3927"/>
    <n v="44109"/>
    <n v="3982"/>
    <n v="1389"/>
    <n v="5371"/>
    <n v="49538"/>
    <n v="176089"/>
    <n v="8350"/>
    <n v="8.9029449772155331"/>
    <n v="1444"/>
  </r>
  <r>
    <n v="106"/>
    <s v="CAMP106"/>
    <x v="2"/>
    <d v="2023-08-14T00:00:00"/>
    <d v="2023-06-27T00:00:00"/>
    <n v="5940"/>
    <n v="13993"/>
    <n v="66186"/>
    <n v="60724"/>
    <n v="126910"/>
    <n v="901121"/>
    <n v="21247"/>
    <n v="27765"/>
    <n v="42.449796326734798"/>
    <n v="120970"/>
  </r>
  <r>
    <n v="107"/>
    <s v="CAMP107"/>
    <x v="2"/>
    <d v="2023-05-12T00:00:00"/>
    <d v="2023-03-07T00:00:00"/>
    <n v="2291"/>
    <n v="26634"/>
    <n v="30386"/>
    <n v="30641"/>
    <n v="61027"/>
    <n v="992702"/>
    <n v="134981"/>
    <n v="30010"/>
    <n v="8.6017871893069007"/>
    <n v="58736"/>
  </r>
  <r>
    <n v="108"/>
    <s v="CAMP108"/>
    <x v="2"/>
    <d v="2023-08-17T00:00:00"/>
    <d v="2023-09-15T00:00:00"/>
    <n v="2383"/>
    <n v="25855"/>
    <n v="94951"/>
    <n v="10240"/>
    <n v="105191"/>
    <n v="511047"/>
    <n v="11563"/>
    <n v="15299"/>
    <n v="9.2167859214852061"/>
    <n v="102808"/>
  </r>
  <r>
    <n v="109"/>
    <s v="CAMP109"/>
    <x v="4"/>
    <d v="2023-11-11T00:00:00"/>
    <d v="2024-01-09T00:00:00"/>
    <n v="5845"/>
    <n v="8983"/>
    <n v="11024"/>
    <n v="13498"/>
    <n v="24522"/>
    <n v="462106"/>
    <n v="103793"/>
    <n v="39232"/>
    <n v="65.067349437827005"/>
    <n v="18677"/>
  </r>
  <r>
    <n v="110"/>
    <s v="CAMP110"/>
    <x v="2"/>
    <d v="2023-05-09T00:00:00"/>
    <d v="2023-02-05T00:00:00"/>
    <n v="6538"/>
    <n v="42703"/>
    <n v="33808"/>
    <n v="54676"/>
    <n v="88484"/>
    <n v="812506"/>
    <n v="141087"/>
    <n v="32049"/>
    <n v="15.310399737723346"/>
    <n v="81946"/>
  </r>
  <r>
    <n v="111"/>
    <s v="CAMP111"/>
    <x v="0"/>
    <d v="2023-10-23T00:00:00"/>
    <d v="2023-07-06T00:00:00"/>
    <n v="4070"/>
    <n v="44709"/>
    <n v="99203"/>
    <n v="3687"/>
    <n v="102890"/>
    <n v="506920"/>
    <n v="170807"/>
    <n v="25067"/>
    <n v="9.1033125321523638"/>
    <n v="98820"/>
  </r>
  <r>
    <n v="112"/>
    <s v="CAMP112"/>
    <x v="3"/>
    <d v="2023-01-25T00:00:00"/>
    <d v="2023-05-14T00:00:00"/>
    <n v="1656"/>
    <n v="24169"/>
    <n v="87110"/>
    <n v="67749"/>
    <n v="154859"/>
    <n v="827663"/>
    <n v="13320"/>
    <n v="43390"/>
    <n v="6.8517522446108643"/>
    <n v="153203"/>
  </r>
  <r>
    <n v="113"/>
    <s v="CAMP113"/>
    <x v="4"/>
    <d v="2023-07-06T00:00:00"/>
    <d v="2023-05-24T00:00:00"/>
    <n v="3593"/>
    <n v="19640"/>
    <n v="95203"/>
    <n v="60289"/>
    <n v="155492"/>
    <n v="359535"/>
    <n v="46031"/>
    <n v="39285"/>
    <n v="18.294297352342159"/>
    <n v="151899"/>
  </r>
  <r>
    <n v="114"/>
    <s v="CAMP114"/>
    <x v="2"/>
    <d v="2023-10-20T00:00:00"/>
    <d v="2024-01-16T00:00:00"/>
    <n v="4105"/>
    <n v="5945"/>
    <n v="57484"/>
    <n v="575"/>
    <n v="58059"/>
    <n v="793403"/>
    <n v="1011"/>
    <n v="6952"/>
    <n v="69.049621530698062"/>
    <n v="53954"/>
  </r>
  <r>
    <n v="115"/>
    <s v="CAMP115"/>
    <x v="3"/>
    <d v="2023-12-22T00:00:00"/>
    <d v="2023-05-01T00:00:00"/>
    <n v="8340"/>
    <n v="5848"/>
    <n v="27722"/>
    <n v="19973"/>
    <n v="47695"/>
    <n v="957163"/>
    <n v="135938"/>
    <n v="27155"/>
    <n v="142.61285909712723"/>
    <n v="39355"/>
  </r>
  <r>
    <n v="116"/>
    <s v="CAMP116"/>
    <x v="4"/>
    <d v="2023-11-22T00:00:00"/>
    <d v="2023-07-29T00:00:00"/>
    <n v="2510"/>
    <n v="33856"/>
    <n v="46627"/>
    <n v="28619"/>
    <n v="75246"/>
    <n v="798109"/>
    <n v="17154"/>
    <n v="44866"/>
    <n v="7.4137523629489595"/>
    <n v="72736"/>
  </r>
  <r>
    <n v="117"/>
    <s v="CAMP117"/>
    <x v="3"/>
    <d v="2023-05-15T00:00:00"/>
    <d v="2023-08-29T00:00:00"/>
    <n v="2130"/>
    <n v="12640"/>
    <n v="60993"/>
    <n v="72483"/>
    <n v="133476"/>
    <n v="817886"/>
    <n v="27204"/>
    <n v="17856"/>
    <n v="16.851265822784811"/>
    <n v="131346"/>
  </r>
  <r>
    <n v="118"/>
    <s v="CAMP118"/>
    <x v="0"/>
    <d v="2023-01-04T00:00:00"/>
    <d v="2023-06-05T00:00:00"/>
    <n v="1595"/>
    <n v="31042"/>
    <n v="8295"/>
    <n v="830"/>
    <n v="9125"/>
    <n v="81685"/>
    <n v="180183"/>
    <n v="20061"/>
    <n v="5.1381998582565558"/>
    <n v="7530"/>
  </r>
  <r>
    <n v="119"/>
    <s v="CAMP119"/>
    <x v="4"/>
    <d v="2023-08-15T00:00:00"/>
    <d v="2023-10-14T00:00:00"/>
    <n v="5850"/>
    <n v="18189"/>
    <n v="30626"/>
    <n v="7272"/>
    <n v="37898"/>
    <n v="34983"/>
    <n v="66483"/>
    <n v="8108"/>
    <n v="32.16229589312222"/>
    <n v="32048"/>
  </r>
  <r>
    <n v="120"/>
    <s v="CAMP120"/>
    <x v="2"/>
    <d v="2023-06-18T00:00:00"/>
    <d v="2023-05-14T00:00:00"/>
    <n v="2440"/>
    <n v="35515"/>
    <n v="2311"/>
    <n v="20201"/>
    <n v="22512"/>
    <n v="917306"/>
    <n v="168809"/>
    <n v="20254"/>
    <n v="6.8703364775446998"/>
    <n v="20072"/>
  </r>
  <r>
    <n v="121"/>
    <s v="CAMP121"/>
    <x v="1"/>
    <d v="2023-10-12T00:00:00"/>
    <d v="2023-02-18T00:00:00"/>
    <n v="6015"/>
    <n v="7093"/>
    <n v="69400"/>
    <n v="17754"/>
    <n v="87154"/>
    <n v="474487"/>
    <n v="98847"/>
    <n v="8063"/>
    <n v="84.801917383335677"/>
    <n v="81139"/>
  </r>
  <r>
    <n v="122"/>
    <s v="CAMP122"/>
    <x v="2"/>
    <d v="2023-11-21T00:00:00"/>
    <d v="2023-06-16T00:00:00"/>
    <n v="1324"/>
    <n v="42856"/>
    <n v="73683"/>
    <n v="38865"/>
    <n v="112548"/>
    <n v="287553"/>
    <n v="196239"/>
    <n v="43114"/>
    <n v="3.0894157177524733"/>
    <n v="111224"/>
  </r>
  <r>
    <n v="123"/>
    <s v="CAMP123"/>
    <x v="4"/>
    <d v="2023-01-27T00:00:00"/>
    <d v="2023-02-23T00:00:00"/>
    <n v="6535"/>
    <n v="47558"/>
    <n v="60518"/>
    <n v="69563"/>
    <n v="130081"/>
    <n v="846965"/>
    <n v="171866"/>
    <n v="33771"/>
    <n v="13.741116110854115"/>
    <n v="123546"/>
  </r>
  <r>
    <n v="124"/>
    <s v="CAMP124"/>
    <x v="2"/>
    <d v="2023-08-13T00:00:00"/>
    <d v="2023-09-30T00:00:00"/>
    <n v="9854"/>
    <n v="29166"/>
    <n v="62760"/>
    <n v="17844"/>
    <n v="80604"/>
    <n v="629366"/>
    <n v="45259"/>
    <n v="35609"/>
    <n v="33.785915106631009"/>
    <n v="70750"/>
  </r>
  <r>
    <n v="125"/>
    <s v="CAMP125"/>
    <x v="1"/>
    <d v="2023-09-06T00:00:00"/>
    <d v="2023-10-09T00:00:00"/>
    <n v="8232"/>
    <n v="31794"/>
    <n v="33293"/>
    <n v="14644"/>
    <n v="47937"/>
    <n v="658779"/>
    <n v="35851"/>
    <n v="12251"/>
    <n v="25.891677675033026"/>
    <n v="39705"/>
  </r>
  <r>
    <n v="126"/>
    <s v="CAMP126"/>
    <x v="1"/>
    <d v="2023-07-21T00:00:00"/>
    <d v="2023-01-22T00:00:00"/>
    <n v="8909"/>
    <n v="22143"/>
    <n v="54751"/>
    <n v="36279"/>
    <n v="91030"/>
    <n v="421509"/>
    <n v="3381"/>
    <n v="13916"/>
    <n v="40.233933974619518"/>
    <n v="82121"/>
  </r>
  <r>
    <n v="127"/>
    <s v="CAMP127"/>
    <x v="1"/>
    <d v="2023-07-17T00:00:00"/>
    <d v="2024-02-01T00:00:00"/>
    <n v="1079"/>
    <n v="25880"/>
    <n v="19087"/>
    <n v="27898"/>
    <n v="46985"/>
    <n v="983752"/>
    <n v="199945"/>
    <n v="10366"/>
    <n v="4.1692426584234932"/>
    <n v="45906"/>
  </r>
  <r>
    <n v="128"/>
    <s v="CAMP128"/>
    <x v="2"/>
    <d v="2023-05-16T00:00:00"/>
    <d v="2023-10-05T00:00:00"/>
    <n v="9275"/>
    <n v="41155"/>
    <n v="22516"/>
    <n v="3568"/>
    <n v="26084"/>
    <n v="206011"/>
    <n v="62381"/>
    <n v="36575"/>
    <n v="22.536751306038148"/>
    <n v="16809"/>
  </r>
  <r>
    <n v="129"/>
    <s v="CAMP129"/>
    <x v="4"/>
    <d v="2023-05-06T00:00:00"/>
    <d v="2023-04-28T00:00:00"/>
    <n v="7927"/>
    <n v="10785"/>
    <n v="77628"/>
    <n v="69499"/>
    <n v="147127"/>
    <n v="735144"/>
    <n v="183352"/>
    <n v="49033"/>
    <n v="73.500231803430694"/>
    <n v="139200"/>
  </r>
  <r>
    <n v="130"/>
    <s v="CAMP130"/>
    <x v="2"/>
    <d v="2023-04-05T00:00:00"/>
    <d v="2023-12-13T00:00:00"/>
    <n v="6130"/>
    <n v="43030"/>
    <n v="81204"/>
    <n v="8129"/>
    <n v="89333"/>
    <n v="226401"/>
    <n v="90401"/>
    <n v="21013"/>
    <n v="14.245874970950501"/>
    <n v="83203"/>
  </r>
  <r>
    <n v="131"/>
    <s v="CAMP131"/>
    <x v="1"/>
    <d v="2023-03-14T00:00:00"/>
    <d v="2024-01-21T00:00:00"/>
    <n v="6620"/>
    <n v="5877"/>
    <n v="5466"/>
    <n v="33350"/>
    <n v="38816"/>
    <n v="859429"/>
    <n v="152844"/>
    <n v="15992"/>
    <n v="112.64250467925811"/>
    <n v="32196"/>
  </r>
  <r>
    <n v="132"/>
    <s v="CAMP132"/>
    <x v="0"/>
    <d v="2023-09-04T00:00:00"/>
    <d v="2023-12-23T00:00:00"/>
    <n v="2731"/>
    <n v="12997"/>
    <n v="33731"/>
    <n v="26629"/>
    <n v="60360"/>
    <n v="229102"/>
    <n v="43850"/>
    <n v="19419"/>
    <n v="21.012541355697469"/>
    <n v="57629"/>
  </r>
  <r>
    <n v="133"/>
    <s v="CAMP133"/>
    <x v="1"/>
    <d v="2023-12-07T00:00:00"/>
    <d v="2024-02-02T00:00:00"/>
    <n v="2360"/>
    <n v="33853"/>
    <n v="22423"/>
    <n v="4343"/>
    <n v="26766"/>
    <n v="521122"/>
    <n v="15109"/>
    <n v="6684"/>
    <n v="6.9713171653915458"/>
    <n v="24406"/>
  </r>
  <r>
    <n v="134"/>
    <s v="CAMP134"/>
    <x v="1"/>
    <d v="2023-05-16T00:00:00"/>
    <d v="2024-01-21T00:00:00"/>
    <n v="6440"/>
    <n v="5081"/>
    <n v="34292"/>
    <n v="44658"/>
    <n v="78950"/>
    <n v="448335"/>
    <n v="102524"/>
    <n v="24609"/>
    <n v="126.74670340484158"/>
    <n v="72510"/>
  </r>
  <r>
    <n v="135"/>
    <s v="CAMP135"/>
    <x v="4"/>
    <d v="2023-07-15T00:00:00"/>
    <d v="2023-07-13T00:00:00"/>
    <n v="1363"/>
    <n v="40014"/>
    <n v="56279"/>
    <n v="54048"/>
    <n v="110327"/>
    <n v="588905"/>
    <n v="153301"/>
    <n v="29211"/>
    <n v="3.4063077922727043"/>
    <n v="108964"/>
  </r>
  <r>
    <n v="136"/>
    <s v="CAMP136"/>
    <x v="2"/>
    <d v="2023-08-02T00:00:00"/>
    <d v="2023-11-19T00:00:00"/>
    <n v="5562"/>
    <n v="17316"/>
    <n v="50809"/>
    <n v="56101"/>
    <n v="106910"/>
    <n v="503085"/>
    <n v="111434"/>
    <n v="2788"/>
    <n v="32.120582120582121"/>
    <n v="101348"/>
  </r>
  <r>
    <n v="137"/>
    <s v="CAMP137"/>
    <x v="4"/>
    <d v="2023-04-19T00:00:00"/>
    <d v="2023-10-01T00:00:00"/>
    <n v="3386"/>
    <n v="37389"/>
    <n v="23951"/>
    <n v="15998"/>
    <n v="39949"/>
    <n v="623669"/>
    <n v="143430"/>
    <n v="32458"/>
    <n v="9.056139506271899"/>
    <n v="36563"/>
  </r>
  <r>
    <n v="138"/>
    <s v="CAMP138"/>
    <x v="2"/>
    <d v="2023-11-20T00:00:00"/>
    <d v="2023-12-14T00:00:00"/>
    <n v="9889"/>
    <n v="17772"/>
    <n v="9095"/>
    <n v="59039"/>
    <n v="68134"/>
    <n v="881345"/>
    <n v="186622"/>
    <n v="16887"/>
    <n v="55.643709205491788"/>
    <n v="58245"/>
  </r>
  <r>
    <n v="139"/>
    <s v="CAMP139"/>
    <x v="1"/>
    <d v="2023-04-13T00:00:00"/>
    <d v="2023-06-22T00:00:00"/>
    <n v="4478"/>
    <n v="49983"/>
    <n v="76375"/>
    <n v="21699"/>
    <n v="98074"/>
    <n v="490424"/>
    <n v="165905"/>
    <n v="47659"/>
    <n v="8.9590460756657269"/>
    <n v="93596"/>
  </r>
  <r>
    <n v="140"/>
    <s v="CAMP140"/>
    <x v="1"/>
    <d v="2023-12-07T00:00:00"/>
    <d v="2023-01-25T00:00:00"/>
    <n v="8951"/>
    <n v="25978"/>
    <n v="6789"/>
    <n v="36442"/>
    <n v="43231"/>
    <n v="80129"/>
    <n v="33407"/>
    <n v="19606"/>
    <n v="34.456078220032332"/>
    <n v="34280"/>
  </r>
  <r>
    <n v="141"/>
    <s v="CAMP141"/>
    <x v="1"/>
    <d v="2023-11-24T00:00:00"/>
    <d v="2023-05-11T00:00:00"/>
    <n v="4399"/>
    <n v="9274"/>
    <n v="40351"/>
    <n v="70706"/>
    <n v="111057"/>
    <n v="86138"/>
    <n v="76434"/>
    <n v="36354"/>
    <n v="47.433685572568471"/>
    <n v="106658"/>
  </r>
  <r>
    <n v="142"/>
    <s v="CAMP142"/>
    <x v="2"/>
    <d v="2023-03-25T00:00:00"/>
    <d v="2023-05-12T00:00:00"/>
    <n v="5409"/>
    <n v="8670"/>
    <n v="36265"/>
    <n v="40919"/>
    <n v="77184"/>
    <n v="197615"/>
    <n v="41787"/>
    <n v="3721"/>
    <n v="62.387543252595158"/>
    <n v="71775"/>
  </r>
  <r>
    <n v="143"/>
    <s v="CAMP143"/>
    <x v="1"/>
    <d v="2023-08-12T00:00:00"/>
    <d v="2023-07-16T00:00:00"/>
    <n v="3874"/>
    <n v="11325"/>
    <n v="15848"/>
    <n v="56134"/>
    <n v="71982"/>
    <n v="391031"/>
    <n v="36910"/>
    <n v="2018"/>
    <n v="34.207505518763796"/>
    <n v="68108"/>
  </r>
  <r>
    <n v="144"/>
    <s v="CAMP144"/>
    <x v="4"/>
    <d v="2023-09-14T00:00:00"/>
    <d v="2023-09-08T00:00:00"/>
    <n v="3317"/>
    <n v="31378"/>
    <n v="9983"/>
    <n v="61681"/>
    <n v="71664"/>
    <n v="373787"/>
    <n v="96798"/>
    <n v="36941"/>
    <n v="10.571100771240998"/>
    <n v="68347"/>
  </r>
  <r>
    <n v="145"/>
    <s v="CAMP145"/>
    <x v="4"/>
    <d v="2023-05-14T00:00:00"/>
    <d v="2023-07-28T00:00:00"/>
    <n v="7034"/>
    <n v="33203"/>
    <n v="6005"/>
    <n v="18281"/>
    <n v="24286"/>
    <n v="264264"/>
    <n v="156105"/>
    <n v="13033"/>
    <n v="21.18483269584074"/>
    <n v="17252"/>
  </r>
  <r>
    <n v="146"/>
    <s v="CAMP146"/>
    <x v="1"/>
    <d v="2023-12-14T00:00:00"/>
    <d v="2023-11-11T00:00:00"/>
    <n v="1078"/>
    <n v="16195"/>
    <n v="33904"/>
    <n v="34192"/>
    <n v="68096"/>
    <n v="526085"/>
    <n v="154427"/>
    <n v="45215"/>
    <n v="6.6563754245137385"/>
    <n v="67018"/>
  </r>
  <r>
    <n v="147"/>
    <s v="CAMP147"/>
    <x v="0"/>
    <d v="2023-04-18T00:00:00"/>
    <d v="2023-04-05T00:00:00"/>
    <n v="9142"/>
    <n v="31014"/>
    <n v="81340"/>
    <n v="21935"/>
    <n v="103275"/>
    <n v="640207"/>
    <n v="33760"/>
    <n v="8244"/>
    <n v="29.477010382407943"/>
    <n v="94133"/>
  </r>
  <r>
    <n v="148"/>
    <s v="CAMP148"/>
    <x v="2"/>
    <d v="2023-01-08T00:00:00"/>
    <d v="2023-03-19T00:00:00"/>
    <n v="6908"/>
    <n v="10947"/>
    <n v="80925"/>
    <n v="6869"/>
    <n v="87794"/>
    <n v="704465"/>
    <n v="17223"/>
    <n v="21025"/>
    <n v="63.104046770804786"/>
    <n v="80886"/>
  </r>
  <r>
    <n v="149"/>
    <s v="CAMP149"/>
    <x v="0"/>
    <d v="2023-05-30T00:00:00"/>
    <d v="2023-12-14T00:00:00"/>
    <n v="6703"/>
    <n v="47126"/>
    <n v="3258"/>
    <n v="22093"/>
    <n v="25351"/>
    <n v="539529"/>
    <n v="162317"/>
    <n v="30595"/>
    <n v="14.223570852607903"/>
    <n v="18648"/>
  </r>
  <r>
    <n v="150"/>
    <s v="CAMP150"/>
    <x v="1"/>
    <d v="2023-06-21T00:00:00"/>
    <d v="2023-03-04T00:00:00"/>
    <n v="8413"/>
    <n v="18744"/>
    <n v="45813"/>
    <n v="66494"/>
    <n v="112307"/>
    <n v="535121"/>
    <n v="191137"/>
    <n v="1066"/>
    <n v="44.883696116090483"/>
    <n v="103894"/>
  </r>
  <r>
    <n v="151"/>
    <s v="CAMP151"/>
    <x v="0"/>
    <d v="2023-02-16T00:00:00"/>
    <d v="2023-04-02T00:00:00"/>
    <n v="4163"/>
    <n v="26112"/>
    <n v="15728"/>
    <n v="73609"/>
    <n v="89337"/>
    <n v="327476"/>
    <n v="165741"/>
    <n v="3375"/>
    <n v="15.942861519607842"/>
    <n v="85174"/>
  </r>
  <r>
    <n v="152"/>
    <s v="CAMP152"/>
    <x v="2"/>
    <d v="2023-01-01T00:00:00"/>
    <d v="2023-06-14T00:00:00"/>
    <n v="7188"/>
    <n v="38848"/>
    <n v="25987"/>
    <n v="51101"/>
    <n v="77088"/>
    <n v="417290"/>
    <n v="7799"/>
    <n v="42741"/>
    <n v="18.502883031301483"/>
    <n v="69900"/>
  </r>
  <r>
    <n v="153"/>
    <s v="CAMP153"/>
    <x v="2"/>
    <d v="2023-12-27T00:00:00"/>
    <d v="2023-05-16T00:00:00"/>
    <n v="8951"/>
    <n v="25929"/>
    <n v="77965"/>
    <n v="28839"/>
    <n v="106804"/>
    <n v="929577"/>
    <n v="132456"/>
    <n v="21251"/>
    <n v="34.521192487176521"/>
    <n v="97853"/>
  </r>
  <r>
    <n v="154"/>
    <s v="CAMP154"/>
    <x v="0"/>
    <d v="2023-06-29T00:00:00"/>
    <d v="2023-10-17T00:00:00"/>
    <n v="2623"/>
    <n v="39664"/>
    <n v="99723"/>
    <n v="28470"/>
    <n v="128193"/>
    <n v="480988"/>
    <n v="40392"/>
    <n v="20670"/>
    <n v="6.6130496167809598"/>
    <n v="125570"/>
  </r>
  <r>
    <n v="155"/>
    <s v="CAMP155"/>
    <x v="3"/>
    <d v="2023-02-08T00:00:00"/>
    <d v="2023-12-27T00:00:00"/>
    <n v="7091"/>
    <n v="37647"/>
    <n v="98832"/>
    <n v="18555"/>
    <n v="117387"/>
    <n v="606040"/>
    <n v="4581"/>
    <n v="29835"/>
    <n v="18.835498180465908"/>
    <n v="110296"/>
  </r>
  <r>
    <n v="156"/>
    <s v="CAMP156"/>
    <x v="2"/>
    <d v="2023-03-31T00:00:00"/>
    <d v="2023-01-29T00:00:00"/>
    <n v="2613"/>
    <n v="48151"/>
    <n v="40262"/>
    <n v="9004"/>
    <n v="49266"/>
    <n v="270146"/>
    <n v="1351"/>
    <n v="33625"/>
    <n v="5.4266785736537138"/>
    <n v="46653"/>
  </r>
  <r>
    <n v="157"/>
    <s v="CAMP157"/>
    <x v="1"/>
    <d v="2023-03-16T00:00:00"/>
    <d v="2023-08-26T00:00:00"/>
    <n v="9702"/>
    <n v="46591"/>
    <n v="1972"/>
    <n v="47641"/>
    <n v="49613"/>
    <n v="57628"/>
    <n v="84717"/>
    <n v="47498"/>
    <n v="20.823764246313665"/>
    <n v="39911"/>
  </r>
  <r>
    <n v="158"/>
    <s v="CAMP158"/>
    <x v="1"/>
    <d v="2023-08-15T00:00:00"/>
    <d v="2023-04-18T00:00:00"/>
    <n v="8581"/>
    <n v="40817"/>
    <n v="98721"/>
    <n v="38818"/>
    <n v="137539"/>
    <n v="645027"/>
    <n v="3097"/>
    <n v="39592"/>
    <n v="21.023103118798538"/>
    <n v="128958"/>
  </r>
  <r>
    <n v="159"/>
    <s v="CAMP159"/>
    <x v="1"/>
    <d v="2023-05-04T00:00:00"/>
    <d v="2023-09-09T00:00:00"/>
    <n v="6727"/>
    <n v="15548"/>
    <n v="85269"/>
    <n v="22215"/>
    <n v="107484"/>
    <n v="171475"/>
    <n v="116064"/>
    <n v="10719"/>
    <n v="43.266014921533312"/>
    <n v="100757"/>
  </r>
  <r>
    <n v="160"/>
    <s v="CAMP160"/>
    <x v="3"/>
    <d v="2023-12-10T00:00:00"/>
    <d v="2023-05-01T00:00:00"/>
    <n v="8812"/>
    <n v="44200"/>
    <n v="4920"/>
    <n v="69498"/>
    <n v="74418"/>
    <n v="32922"/>
    <n v="45261"/>
    <n v="45707"/>
    <n v="19.936651583710407"/>
    <n v="65606"/>
  </r>
  <r>
    <n v="161"/>
    <s v="CAMP161"/>
    <x v="1"/>
    <d v="2023-04-07T00:00:00"/>
    <d v="2023-08-17T00:00:00"/>
    <n v="6041"/>
    <n v="49119"/>
    <n v="94498"/>
    <n v="51068"/>
    <n v="145566"/>
    <n v="98583"/>
    <n v="59387"/>
    <n v="4323"/>
    <n v="12.298703149494086"/>
    <n v="139525"/>
  </r>
  <r>
    <n v="162"/>
    <s v="CAMP162"/>
    <x v="0"/>
    <d v="2023-12-06T00:00:00"/>
    <d v="2023-01-22T00:00:00"/>
    <n v="3391"/>
    <n v="7978"/>
    <n v="85734"/>
    <n v="40432"/>
    <n v="126166"/>
    <n v="420548"/>
    <n v="52656"/>
    <n v="11571"/>
    <n v="42.504387064427171"/>
    <n v="122775"/>
  </r>
  <r>
    <n v="163"/>
    <s v="CAMP163"/>
    <x v="3"/>
    <d v="2023-10-10T00:00:00"/>
    <d v="2023-04-26T00:00:00"/>
    <n v="8888"/>
    <n v="27579"/>
    <n v="1746"/>
    <n v="56521"/>
    <n v="58267"/>
    <n v="156524"/>
    <n v="162457"/>
    <n v="49265"/>
    <n v="32.227419413321726"/>
    <n v="49379"/>
  </r>
  <r>
    <n v="164"/>
    <s v="CAMP164"/>
    <x v="2"/>
    <d v="2023-07-26T00:00:00"/>
    <d v="2023-03-05T00:00:00"/>
    <n v="8209"/>
    <n v="46397"/>
    <n v="67504"/>
    <n v="49007"/>
    <n v="116511"/>
    <n v="763166"/>
    <n v="16456"/>
    <n v="41546"/>
    <n v="17.692954285837445"/>
    <n v="108302"/>
  </r>
  <r>
    <n v="165"/>
    <s v="CAMP165"/>
    <x v="3"/>
    <d v="2023-02-02T00:00:00"/>
    <d v="2023-02-25T00:00:00"/>
    <n v="2776"/>
    <n v="32396"/>
    <n v="98270"/>
    <n v="21219"/>
    <n v="119489"/>
    <n v="946392"/>
    <n v="56814"/>
    <n v="19951"/>
    <n v="8.568959130756884"/>
    <n v="116713"/>
  </r>
  <r>
    <n v="166"/>
    <s v="CAMP166"/>
    <x v="1"/>
    <d v="2023-04-26T00:00:00"/>
    <d v="2023-06-23T00:00:00"/>
    <n v="8087"/>
    <n v="10312"/>
    <n v="85432"/>
    <n v="54711"/>
    <n v="140143"/>
    <n v="235326"/>
    <n v="162564"/>
    <n v="459"/>
    <n v="78.423196276183077"/>
    <n v="132056"/>
  </r>
  <r>
    <n v="167"/>
    <s v="CAMP167"/>
    <x v="1"/>
    <d v="2023-12-20T00:00:00"/>
    <d v="2023-06-08T00:00:00"/>
    <n v="3321"/>
    <n v="41731"/>
    <n v="94429"/>
    <n v="17628"/>
    <n v="112057"/>
    <n v="179187"/>
    <n v="178337"/>
    <n v="20911"/>
    <n v="7.9581126740312955"/>
    <n v="108736"/>
  </r>
  <r>
    <n v="168"/>
    <s v="CAMP168"/>
    <x v="0"/>
    <d v="2023-11-12T00:00:00"/>
    <d v="2023-02-22T00:00:00"/>
    <n v="2344"/>
    <n v="23586"/>
    <n v="44901"/>
    <n v="17309"/>
    <n v="62210"/>
    <n v="775987"/>
    <n v="133084"/>
    <n v="14234"/>
    <n v="9.9380988722123291"/>
    <n v="59866"/>
  </r>
  <r>
    <n v="169"/>
    <s v="CAMP169"/>
    <x v="2"/>
    <d v="2023-11-10T00:00:00"/>
    <d v="2023-03-16T00:00:00"/>
    <n v="1236"/>
    <n v="31068"/>
    <n v="80378"/>
    <n v="3635"/>
    <n v="84013"/>
    <n v="45025"/>
    <n v="122523"/>
    <n v="30216"/>
    <n v="3.9783700270374664"/>
    <n v="82777"/>
  </r>
  <r>
    <n v="170"/>
    <s v="CAMP170"/>
    <x v="2"/>
    <d v="2023-06-28T00:00:00"/>
    <d v="2023-05-09T00:00:00"/>
    <n v="3127"/>
    <n v="40205"/>
    <n v="6066"/>
    <n v="38445"/>
    <n v="44511"/>
    <n v="207783"/>
    <n v="172053"/>
    <n v="38070"/>
    <n v="7.7776395970650416"/>
    <n v="41384"/>
  </r>
  <r>
    <n v="171"/>
    <s v="CAMP171"/>
    <x v="3"/>
    <d v="2023-06-23T00:00:00"/>
    <d v="2023-04-21T00:00:00"/>
    <n v="7218"/>
    <n v="36098"/>
    <n v="68471"/>
    <n v="8280"/>
    <n v="76751"/>
    <n v="642893"/>
    <n v="90453"/>
    <n v="26927"/>
    <n v="19.995567621474876"/>
    <n v="69533"/>
  </r>
  <r>
    <n v="172"/>
    <s v="CAMP172"/>
    <x v="1"/>
    <d v="2023-08-22T00:00:00"/>
    <d v="2024-01-03T00:00:00"/>
    <n v="2186"/>
    <n v="12000"/>
    <n v="72549"/>
    <n v="39963"/>
    <n v="112512"/>
    <n v="359813"/>
    <n v="26933"/>
    <n v="19223"/>
    <n v="18.216666666666669"/>
    <n v="110326"/>
  </r>
  <r>
    <n v="173"/>
    <s v="CAMP173"/>
    <x v="1"/>
    <d v="2023-05-13T00:00:00"/>
    <d v="2023-08-12T00:00:00"/>
    <n v="7822"/>
    <n v="7321"/>
    <n v="71488"/>
    <n v="38069"/>
    <n v="109557"/>
    <n v="584645"/>
    <n v="55997"/>
    <n v="6406"/>
    <n v="106.84332741428766"/>
    <n v="101735"/>
  </r>
  <r>
    <n v="174"/>
    <s v="CAMP174"/>
    <x v="3"/>
    <d v="2023-04-04T00:00:00"/>
    <d v="2023-10-31T00:00:00"/>
    <n v="4062"/>
    <n v="15180"/>
    <n v="31692"/>
    <n v="42919"/>
    <n v="74611"/>
    <n v="882972"/>
    <n v="23115"/>
    <n v="32948"/>
    <n v="26.758893280632414"/>
    <n v="70549"/>
  </r>
  <r>
    <n v="175"/>
    <s v="CAMP175"/>
    <x v="4"/>
    <d v="2023-12-14T00:00:00"/>
    <d v="2023-03-19T00:00:00"/>
    <n v="6781"/>
    <n v="7360"/>
    <n v="56023"/>
    <n v="50588"/>
    <n v="106611"/>
    <n v="244925"/>
    <n v="38712"/>
    <n v="33408"/>
    <n v="92.133152173913047"/>
    <n v="99830"/>
  </r>
  <r>
    <n v="176"/>
    <s v="CAMP176"/>
    <x v="1"/>
    <d v="2023-07-14T00:00:00"/>
    <d v="2023-04-19T00:00:00"/>
    <n v="8970"/>
    <n v="15400"/>
    <n v="53032"/>
    <n v="64061"/>
    <n v="117093"/>
    <n v="730391"/>
    <n v="157178"/>
    <n v="47597"/>
    <n v="58.246753246753244"/>
    <n v="108123"/>
  </r>
  <r>
    <n v="177"/>
    <s v="CAMP177"/>
    <x v="2"/>
    <d v="2023-07-05T00:00:00"/>
    <d v="2023-12-02T00:00:00"/>
    <n v="9565"/>
    <n v="18553"/>
    <n v="74091"/>
    <n v="35835"/>
    <n v="109926"/>
    <n v="137482"/>
    <n v="57685"/>
    <n v="28780"/>
    <n v="51.555004581469298"/>
    <n v="100361"/>
  </r>
  <r>
    <n v="178"/>
    <s v="CAMP178"/>
    <x v="3"/>
    <d v="2023-06-14T00:00:00"/>
    <d v="2023-12-28T00:00:00"/>
    <n v="3474"/>
    <n v="5337"/>
    <n v="53116"/>
    <n v="9047"/>
    <n v="62163"/>
    <n v="228543"/>
    <n v="34662"/>
    <n v="45301"/>
    <n v="65.092748735244527"/>
    <n v="58689"/>
  </r>
  <r>
    <n v="179"/>
    <s v="CAMP179"/>
    <x v="3"/>
    <d v="2023-12-28T00:00:00"/>
    <d v="2023-06-15T00:00:00"/>
    <n v="1611"/>
    <n v="35280"/>
    <n v="45207"/>
    <n v="60835"/>
    <n v="106042"/>
    <n v="937854"/>
    <n v="185587"/>
    <n v="24912"/>
    <n v="4.5663265306122449"/>
    <n v="104431"/>
  </r>
  <r>
    <n v="180"/>
    <s v="CAMP180"/>
    <x v="0"/>
    <d v="2023-07-10T00:00:00"/>
    <d v="2023-11-04T00:00:00"/>
    <n v="7905"/>
    <n v="22124"/>
    <n v="62793"/>
    <n v="25785"/>
    <n v="88578"/>
    <n v="100791"/>
    <n v="143408"/>
    <n v="25920"/>
    <n v="35.730428493943229"/>
    <n v="80673"/>
  </r>
  <r>
    <n v="181"/>
    <s v="CAMP181"/>
    <x v="1"/>
    <d v="2023-01-05T00:00:00"/>
    <d v="2023-04-09T00:00:00"/>
    <n v="4995"/>
    <n v="35111"/>
    <n v="36864"/>
    <n v="23918"/>
    <n v="60782"/>
    <n v="992878"/>
    <n v="163532"/>
    <n v="26365"/>
    <n v="14.226310842755833"/>
    <n v="55787"/>
  </r>
  <r>
    <n v="182"/>
    <s v="CAMP182"/>
    <x v="1"/>
    <d v="2023-07-25T00:00:00"/>
    <d v="2023-05-23T00:00:00"/>
    <n v="3352"/>
    <n v="32977"/>
    <n v="61114"/>
    <n v="70911"/>
    <n v="132025"/>
    <n v="179619"/>
    <n v="84529"/>
    <n v="3522"/>
    <n v="10.164660217727507"/>
    <n v="128673"/>
  </r>
  <r>
    <n v="183"/>
    <s v="CAMP183"/>
    <x v="2"/>
    <d v="2023-12-10T00:00:00"/>
    <d v="2023-10-04T00:00:00"/>
    <n v="6503"/>
    <n v="41016"/>
    <n v="31504"/>
    <n v="37879"/>
    <n v="69383"/>
    <n v="961530"/>
    <n v="180333"/>
    <n v="44255"/>
    <n v="15.854788375268189"/>
    <n v="62880"/>
  </r>
  <r>
    <n v="184"/>
    <s v="CAMP184"/>
    <x v="4"/>
    <d v="2023-08-15T00:00:00"/>
    <d v="2023-12-30T00:00:00"/>
    <n v="2674"/>
    <n v="5739"/>
    <n v="15473"/>
    <n v="19206"/>
    <n v="34679"/>
    <n v="962173"/>
    <n v="175038"/>
    <n v="32969"/>
    <n v="46.593483185223903"/>
    <n v="32005"/>
  </r>
  <r>
    <n v="185"/>
    <s v="CAMP185"/>
    <x v="2"/>
    <d v="2023-03-15T00:00:00"/>
    <d v="2023-06-19T00:00:00"/>
    <n v="7915"/>
    <n v="18728"/>
    <n v="80176"/>
    <n v="39319"/>
    <n v="119495"/>
    <n v="15042"/>
    <n v="152849"/>
    <n v="38687"/>
    <n v="42.262921828278515"/>
    <n v="111580"/>
  </r>
  <r>
    <n v="186"/>
    <s v="CAMP186"/>
    <x v="4"/>
    <d v="2023-08-07T00:00:00"/>
    <d v="2023-09-14T00:00:00"/>
    <n v="8781"/>
    <n v="43158"/>
    <n v="39895"/>
    <n v="15197"/>
    <n v="55092"/>
    <n v="222545"/>
    <n v="67299"/>
    <n v="21597"/>
    <n v="20.34616988739052"/>
    <n v="46311"/>
  </r>
  <r>
    <n v="187"/>
    <s v="CAMP187"/>
    <x v="0"/>
    <d v="2023-01-27T00:00:00"/>
    <d v="2023-04-09T00:00:00"/>
    <n v="6726"/>
    <n v="26053"/>
    <n v="50449"/>
    <n v="16005"/>
    <n v="66454"/>
    <n v="715106"/>
    <n v="168464"/>
    <n v="29855"/>
    <n v="25.81660461367213"/>
    <n v="59728"/>
  </r>
  <r>
    <n v="188"/>
    <s v="CAMP188"/>
    <x v="2"/>
    <d v="2023-01-23T00:00:00"/>
    <d v="2023-05-31T00:00:00"/>
    <n v="2659"/>
    <n v="32991"/>
    <n v="31483"/>
    <n v="26211"/>
    <n v="57694"/>
    <n v="355550"/>
    <n v="155276"/>
    <n v="42270"/>
    <n v="8.0597738777242274"/>
    <n v="55035"/>
  </r>
  <r>
    <n v="189"/>
    <s v="CAMP189"/>
    <x v="2"/>
    <d v="2023-07-27T00:00:00"/>
    <d v="2023-07-15T00:00:00"/>
    <n v="8326"/>
    <n v="13604"/>
    <n v="24254"/>
    <n v="55951"/>
    <n v="80205"/>
    <n v="73483"/>
    <n v="94071"/>
    <n v="36214"/>
    <n v="61.202587474272278"/>
    <n v="71879"/>
  </r>
  <r>
    <n v="190"/>
    <s v="CAMP190"/>
    <x v="1"/>
    <d v="2023-12-21T00:00:00"/>
    <d v="2023-04-06T00:00:00"/>
    <n v="6323"/>
    <n v="9267"/>
    <n v="43307"/>
    <n v="56419"/>
    <n v="99726"/>
    <n v="564073"/>
    <n v="37830"/>
    <n v="6768"/>
    <n v="68.231358584223585"/>
    <n v="93403"/>
  </r>
  <r>
    <n v="191"/>
    <s v="CAMP191"/>
    <x v="2"/>
    <d v="2023-04-01T00:00:00"/>
    <d v="2023-01-16T00:00:00"/>
    <n v="4549"/>
    <n v="18409"/>
    <n v="72630"/>
    <n v="13501"/>
    <n v="86131"/>
    <n v="829301"/>
    <n v="59529"/>
    <n v="3045"/>
    <n v="24.710739312292901"/>
    <n v="81582"/>
  </r>
  <r>
    <n v="192"/>
    <s v="CAMP192"/>
    <x v="1"/>
    <d v="2023-02-21T00:00:00"/>
    <d v="2023-08-19T00:00:00"/>
    <n v="8484"/>
    <n v="21562"/>
    <n v="45159"/>
    <n v="19335"/>
    <n v="64494"/>
    <n v="430216"/>
    <n v="20218"/>
    <n v="13695"/>
    <n v="39.346999350709581"/>
    <n v="56010"/>
  </r>
  <r>
    <n v="193"/>
    <s v="CAMP193"/>
    <x v="0"/>
    <d v="2023-10-30T00:00:00"/>
    <d v="2023-08-11T00:00:00"/>
    <n v="7835"/>
    <n v="27344"/>
    <n v="15039"/>
    <n v="24635"/>
    <n v="39674"/>
    <n v="980936"/>
    <n v="47688"/>
    <n v="10279"/>
    <n v="28.653452311293155"/>
    <n v="31839"/>
  </r>
  <r>
    <n v="194"/>
    <s v="CAMP194"/>
    <x v="4"/>
    <d v="2023-07-28T00:00:00"/>
    <d v="2023-12-12T00:00:00"/>
    <n v="7388"/>
    <n v="23853"/>
    <n v="87251"/>
    <n v="29017"/>
    <n v="116268"/>
    <n v="418136"/>
    <n v="116489"/>
    <n v="10273"/>
    <n v="30.973043223074665"/>
    <n v="108880"/>
  </r>
  <r>
    <n v="195"/>
    <s v="CAMP195"/>
    <x v="2"/>
    <d v="2023-03-03T00:00:00"/>
    <d v="2023-09-25T00:00:00"/>
    <n v="1243"/>
    <n v="32256"/>
    <n v="6144"/>
    <n v="28575"/>
    <n v="34719"/>
    <n v="901570"/>
    <n v="135275"/>
    <n v="33652"/>
    <n v="3.853546626984127"/>
    <n v="33476"/>
  </r>
  <r>
    <n v="196"/>
    <s v="CAMP196"/>
    <x v="0"/>
    <d v="2023-10-31T00:00:00"/>
    <d v="2023-05-27T00:00:00"/>
    <n v="3581"/>
    <n v="48010"/>
    <n v="86588"/>
    <n v="3222"/>
    <n v="89810"/>
    <n v="315186"/>
    <n v="65295"/>
    <n v="32127"/>
    <n v="7.4588627369298068"/>
    <n v="86229"/>
  </r>
  <r>
    <n v="197"/>
    <s v="CAMP197"/>
    <x v="1"/>
    <d v="2023-04-15T00:00:00"/>
    <d v="2023-03-18T00:00:00"/>
    <n v="4215"/>
    <n v="13977"/>
    <n v="88715"/>
    <n v="31294"/>
    <n v="120009"/>
    <n v="60138"/>
    <n v="167310"/>
    <n v="36714"/>
    <n v="30.156685984116766"/>
    <n v="115794"/>
  </r>
  <r>
    <n v="198"/>
    <s v="CAMP198"/>
    <x v="4"/>
    <d v="2023-05-09T00:00:00"/>
    <d v="2023-12-05T00:00:00"/>
    <n v="3800"/>
    <n v="25623"/>
    <n v="79626"/>
    <n v="4971"/>
    <n v="84597"/>
    <n v="444699"/>
    <n v="193460"/>
    <n v="23140"/>
    <n v="14.830425789329899"/>
    <n v="80797"/>
  </r>
  <r>
    <n v="199"/>
    <s v="CAMP199"/>
    <x v="2"/>
    <d v="2023-11-24T00:00:00"/>
    <d v="2023-06-09T00:00:00"/>
    <n v="7410"/>
    <n v="22091"/>
    <n v="34628"/>
    <n v="44345"/>
    <n v="78973"/>
    <n v="618876"/>
    <n v="138521"/>
    <n v="22635"/>
    <n v="33.543071839210533"/>
    <n v="71563"/>
  </r>
  <r>
    <n v="200"/>
    <s v="CAMP200"/>
    <x v="2"/>
    <d v="2023-04-05T00:00:00"/>
    <d v="2024-01-19T00:00:00"/>
    <n v="2681"/>
    <n v="14557"/>
    <n v="39949"/>
    <n v="15312"/>
    <n v="55261"/>
    <n v="242587"/>
    <n v="145915"/>
    <n v="34719"/>
    <n v="18.417256302809644"/>
    <n v="52580"/>
  </r>
  <r>
    <n v="201"/>
    <s v="CAMP201"/>
    <x v="3"/>
    <d v="2023-01-07T00:00:00"/>
    <d v="2023-04-10T00:00:00"/>
    <n v="4047"/>
    <n v="34426"/>
    <n v="30522"/>
    <n v="51099"/>
    <n v="81621"/>
    <n v="807032"/>
    <n v="114500"/>
    <n v="23000"/>
    <n v="11.755649799570092"/>
    <n v="77574"/>
  </r>
  <r>
    <n v="202"/>
    <s v="CAMP202"/>
    <x v="2"/>
    <d v="2023-06-23T00:00:00"/>
    <d v="2023-05-12T00:00:00"/>
    <n v="1797"/>
    <n v="24549"/>
    <n v="83999"/>
    <n v="20179"/>
    <n v="104178"/>
    <n v="704692"/>
    <n v="52351"/>
    <n v="45667"/>
    <n v="7.3200537700109978"/>
    <n v="102381"/>
  </r>
  <r>
    <n v="203"/>
    <s v="CAMP203"/>
    <x v="0"/>
    <d v="2023-09-03T00:00:00"/>
    <d v="2023-09-02T00:00:00"/>
    <n v="8363"/>
    <n v="19181"/>
    <n v="6994"/>
    <n v="29076"/>
    <n v="36070"/>
    <n v="292494"/>
    <n v="158176"/>
    <n v="39432"/>
    <n v="43.600437933371566"/>
    <n v="27707"/>
  </r>
  <r>
    <n v="204"/>
    <s v="CAMP204"/>
    <x v="2"/>
    <d v="2023-01-16T00:00:00"/>
    <d v="2023-09-28T00:00:00"/>
    <n v="5560"/>
    <n v="19998"/>
    <n v="11787"/>
    <n v="9395"/>
    <n v="21182"/>
    <n v="324545"/>
    <n v="179062"/>
    <n v="47632"/>
    <n v="27.802780278027804"/>
    <n v="15622"/>
  </r>
  <r>
    <n v="205"/>
    <s v="CAMP205"/>
    <x v="2"/>
    <d v="2023-06-19T00:00:00"/>
    <d v="2023-11-24T00:00:00"/>
    <n v="3274"/>
    <n v="10330"/>
    <n v="17359"/>
    <n v="40737"/>
    <n v="58096"/>
    <n v="292572"/>
    <n v="106282"/>
    <n v="36665"/>
    <n v="31.694094869312682"/>
    <n v="54822"/>
  </r>
  <r>
    <n v="206"/>
    <s v="CAMP206"/>
    <x v="3"/>
    <d v="2023-06-16T00:00:00"/>
    <d v="2023-11-30T00:00:00"/>
    <n v="9637"/>
    <n v="29071"/>
    <n v="50507"/>
    <n v="35499"/>
    <n v="86006"/>
    <n v="130785"/>
    <n v="10233"/>
    <n v="18266"/>
    <n v="33.149874445323519"/>
    <n v="76369"/>
  </r>
  <r>
    <n v="207"/>
    <s v="CAMP207"/>
    <x v="3"/>
    <d v="2023-11-06T00:00:00"/>
    <d v="2023-03-05T00:00:00"/>
    <n v="2655"/>
    <n v="46783"/>
    <n v="57385"/>
    <n v="34137"/>
    <n v="91522"/>
    <n v="392175"/>
    <n v="60677"/>
    <n v="31331"/>
    <n v="5.6751384049761668"/>
    <n v="88867"/>
  </r>
  <r>
    <n v="208"/>
    <s v="CAMP208"/>
    <x v="3"/>
    <d v="2023-03-24T00:00:00"/>
    <d v="2023-06-10T00:00:00"/>
    <n v="3422"/>
    <n v="15417"/>
    <n v="47740"/>
    <n v="4041"/>
    <n v="51781"/>
    <n v="259802"/>
    <n v="188654"/>
    <n v="19756"/>
    <n v="22.196276837257571"/>
    <n v="48359"/>
  </r>
  <r>
    <n v="209"/>
    <s v="CAMP209"/>
    <x v="2"/>
    <d v="2023-08-09T00:00:00"/>
    <d v="2024-01-24T00:00:00"/>
    <n v="2781"/>
    <n v="26530"/>
    <n v="6349"/>
    <n v="71567"/>
    <n v="77916"/>
    <n v="310848"/>
    <n v="73794"/>
    <n v="31443"/>
    <n v="10.482472672446287"/>
    <n v="75135"/>
  </r>
  <r>
    <n v="210"/>
    <s v="CAMP210"/>
    <x v="4"/>
    <d v="2023-11-18T00:00:00"/>
    <d v="2023-01-25T00:00:00"/>
    <n v="7437"/>
    <n v="20469"/>
    <n v="14102"/>
    <n v="5473"/>
    <n v="19575"/>
    <n v="883034"/>
    <n v="13893"/>
    <n v="34830"/>
    <n v="36.33299135277737"/>
    <n v="12138"/>
  </r>
  <r>
    <n v="211"/>
    <s v="CAMP211"/>
    <x v="4"/>
    <d v="2023-06-19T00:00:00"/>
    <d v="2023-07-25T00:00:00"/>
    <n v="2307"/>
    <n v="37444"/>
    <n v="33859"/>
    <n v="63600"/>
    <n v="97459"/>
    <n v="745837"/>
    <n v="197218"/>
    <n v="19525"/>
    <n v="6.1612007264181177"/>
    <n v="95152"/>
  </r>
  <r>
    <n v="212"/>
    <s v="CAMP212"/>
    <x v="0"/>
    <d v="2023-11-19T00:00:00"/>
    <d v="2023-04-05T00:00:00"/>
    <n v="6718"/>
    <n v="48251"/>
    <n v="60454"/>
    <n v="54364"/>
    <n v="114818"/>
    <n v="900402"/>
    <n v="35936"/>
    <n v="22696"/>
    <n v="13.923027502020682"/>
    <n v="108100"/>
  </r>
  <r>
    <n v="213"/>
    <s v="CAMP213"/>
    <x v="2"/>
    <d v="2023-04-25T00:00:00"/>
    <d v="2023-09-03T00:00:00"/>
    <n v="2631"/>
    <n v="25079"/>
    <n v="9689"/>
    <n v="8431"/>
    <n v="18120"/>
    <n v="973274"/>
    <n v="67090"/>
    <n v="41841"/>
    <n v="10.49084891742095"/>
    <n v="15489"/>
  </r>
  <r>
    <n v="214"/>
    <s v="CAMP214"/>
    <x v="3"/>
    <d v="2023-12-15T00:00:00"/>
    <d v="2023-08-10T00:00:00"/>
    <n v="4384"/>
    <n v="27099"/>
    <n v="11830"/>
    <n v="49951"/>
    <n v="61781"/>
    <n v="111836"/>
    <n v="76023"/>
    <n v="32497"/>
    <n v="16.177718735008671"/>
    <n v="57397"/>
  </r>
  <r>
    <n v="215"/>
    <s v="CAMP215"/>
    <x v="4"/>
    <d v="2023-12-01T00:00:00"/>
    <d v="2023-09-01T00:00:00"/>
    <n v="7941"/>
    <n v="19926"/>
    <n v="81030"/>
    <n v="37247"/>
    <n v="118277"/>
    <n v="45569"/>
    <n v="66164"/>
    <n v="44045"/>
    <n v="39.852454080096358"/>
    <n v="110336"/>
  </r>
  <r>
    <n v="216"/>
    <s v="CAMP216"/>
    <x v="2"/>
    <d v="2023-08-18T00:00:00"/>
    <d v="2023-12-09T00:00:00"/>
    <n v="3015"/>
    <n v="9754"/>
    <n v="16707"/>
    <n v="65959"/>
    <n v="82666"/>
    <n v="803895"/>
    <n v="149841"/>
    <n v="16812"/>
    <n v="30.910395735083039"/>
    <n v="79651"/>
  </r>
  <r>
    <n v="217"/>
    <s v="CAMP217"/>
    <x v="3"/>
    <d v="2023-08-08T00:00:00"/>
    <d v="2023-11-30T00:00:00"/>
    <n v="6538"/>
    <n v="49153"/>
    <n v="78875"/>
    <n v="26570"/>
    <n v="105445"/>
    <n v="397440"/>
    <n v="76576"/>
    <n v="23274"/>
    <n v="13.301324435944906"/>
    <n v="98907"/>
  </r>
  <r>
    <n v="218"/>
    <s v="CAMP218"/>
    <x v="0"/>
    <d v="2023-09-04T00:00:00"/>
    <d v="2023-10-22T00:00:00"/>
    <n v="9378"/>
    <n v="15587"/>
    <n v="89580"/>
    <n v="27742"/>
    <n v="117322"/>
    <n v="888090"/>
    <n v="83680"/>
    <n v="9666"/>
    <n v="60.165522550843654"/>
    <n v="107944"/>
  </r>
  <r>
    <n v="219"/>
    <s v="CAMP219"/>
    <x v="4"/>
    <d v="2023-04-11T00:00:00"/>
    <d v="2023-12-29T00:00:00"/>
    <n v="7015"/>
    <n v="32428"/>
    <n v="47788"/>
    <n v="25208"/>
    <n v="72996"/>
    <n v="68114"/>
    <n v="20851"/>
    <n v="25840"/>
    <n v="21.632539780436659"/>
    <n v="65981"/>
  </r>
  <r>
    <n v="220"/>
    <s v="CAMP220"/>
    <x v="4"/>
    <d v="2023-08-10T00:00:00"/>
    <d v="2024-01-17T00:00:00"/>
    <n v="4966"/>
    <n v="30983"/>
    <n v="33553"/>
    <n v="17200"/>
    <n v="50753"/>
    <n v="363657"/>
    <n v="93287"/>
    <n v="41670"/>
    <n v="16.028144466320242"/>
    <n v="45787"/>
  </r>
  <r>
    <n v="221"/>
    <s v="CAMP221"/>
    <x v="1"/>
    <d v="2023-06-28T00:00:00"/>
    <d v="2023-01-23T00:00:00"/>
    <n v="5049"/>
    <n v="10612"/>
    <n v="11732"/>
    <n v="39840"/>
    <n v="51572"/>
    <n v="932607"/>
    <n v="159153"/>
    <n v="18407"/>
    <n v="47.578213343384846"/>
    <n v="46523"/>
  </r>
  <r>
    <n v="222"/>
    <s v="CAMP222"/>
    <x v="3"/>
    <d v="2023-06-24T00:00:00"/>
    <d v="2023-10-21T00:00:00"/>
    <n v="6596"/>
    <n v="46165"/>
    <n v="40323"/>
    <n v="11730"/>
    <n v="52053"/>
    <n v="42843"/>
    <n v="183026"/>
    <n v="26956"/>
    <n v="14.287880428896349"/>
    <n v="45457"/>
  </r>
  <r>
    <n v="223"/>
    <s v="CAMP223"/>
    <x v="1"/>
    <d v="2023-04-04T00:00:00"/>
    <d v="2024-01-05T00:00:00"/>
    <n v="8824"/>
    <n v="31675"/>
    <n v="49781"/>
    <n v="50745"/>
    <n v="100526"/>
    <n v="798398"/>
    <n v="101876"/>
    <n v="7796"/>
    <n v="27.857932123125494"/>
    <n v="91702"/>
  </r>
  <r>
    <n v="224"/>
    <s v="CAMP224"/>
    <x v="0"/>
    <d v="2023-04-25T00:00:00"/>
    <d v="2023-06-23T00:00:00"/>
    <n v="6691"/>
    <n v="34233"/>
    <n v="40168"/>
    <n v="35395"/>
    <n v="75563"/>
    <n v="652099"/>
    <n v="52113"/>
    <n v="2409"/>
    <n v="19.545467823445215"/>
    <n v="68872"/>
  </r>
  <r>
    <n v="225"/>
    <s v="CAMP225"/>
    <x v="1"/>
    <d v="2023-06-11T00:00:00"/>
    <d v="2023-09-19T00:00:00"/>
    <n v="2004"/>
    <n v="37287"/>
    <n v="11058"/>
    <n v="27820"/>
    <n v="38878"/>
    <n v="786692"/>
    <n v="182351"/>
    <n v="42523"/>
    <n v="5.3745273151500523"/>
    <n v="36874"/>
  </r>
  <r>
    <n v="226"/>
    <s v="CAMP226"/>
    <x v="2"/>
    <d v="2023-09-26T00:00:00"/>
    <d v="2023-04-06T00:00:00"/>
    <n v="6127"/>
    <n v="36201"/>
    <n v="3781"/>
    <n v="47133"/>
    <n v="50914"/>
    <n v="120505"/>
    <n v="1510"/>
    <n v="48129"/>
    <n v="16.924946824673352"/>
    <n v="44787"/>
  </r>
  <r>
    <n v="227"/>
    <s v="CAMP227"/>
    <x v="4"/>
    <d v="2023-08-13T00:00:00"/>
    <d v="2023-06-20T00:00:00"/>
    <n v="4796"/>
    <n v="28151"/>
    <n v="1846"/>
    <n v="73820"/>
    <n v="75666"/>
    <n v="14090"/>
    <n v="34479"/>
    <n v="18201"/>
    <n v="17.036694966431032"/>
    <n v="70870"/>
  </r>
  <r>
    <n v="228"/>
    <s v="CAMP228"/>
    <x v="1"/>
    <d v="2023-08-22T00:00:00"/>
    <d v="2023-03-04T00:00:00"/>
    <n v="5843"/>
    <n v="16106"/>
    <n v="67688"/>
    <n v="52068"/>
    <n v="119756"/>
    <n v="46483"/>
    <n v="79369"/>
    <n v="24954"/>
    <n v="36.278405563144176"/>
    <n v="113913"/>
  </r>
  <r>
    <n v="229"/>
    <s v="CAMP229"/>
    <x v="1"/>
    <d v="2023-12-03T00:00:00"/>
    <d v="2023-05-10T00:00:00"/>
    <n v="4293"/>
    <n v="29391"/>
    <n v="20712"/>
    <n v="46010"/>
    <n v="66722"/>
    <n v="454688"/>
    <n v="45619"/>
    <n v="19067"/>
    <n v="14.606512197611513"/>
    <n v="62429"/>
  </r>
  <r>
    <n v="230"/>
    <s v="CAMP230"/>
    <x v="3"/>
    <d v="2023-03-08T00:00:00"/>
    <d v="2023-01-27T00:00:00"/>
    <n v="2064"/>
    <n v="33254"/>
    <n v="7240"/>
    <n v="8487"/>
    <n v="15727"/>
    <n v="943183"/>
    <n v="55506"/>
    <n v="8543"/>
    <n v="6.206772117639983"/>
    <n v="13663"/>
  </r>
  <r>
    <n v="231"/>
    <s v="CAMP231"/>
    <x v="3"/>
    <d v="2023-05-06T00:00:00"/>
    <d v="2023-12-16T00:00:00"/>
    <n v="9404"/>
    <n v="44725"/>
    <n v="17139"/>
    <n v="11939"/>
    <n v="29078"/>
    <n v="942672"/>
    <n v="114668"/>
    <n v="4062"/>
    <n v="21.026271660145333"/>
    <n v="19674"/>
  </r>
  <r>
    <n v="232"/>
    <s v="CAMP232"/>
    <x v="1"/>
    <d v="2023-05-19T00:00:00"/>
    <d v="2023-10-29T00:00:00"/>
    <n v="5199"/>
    <n v="41560"/>
    <n v="23557"/>
    <n v="8316"/>
    <n v="31873"/>
    <n v="116253"/>
    <n v="190553"/>
    <n v="9224"/>
    <n v="12.509624639076034"/>
    <n v="26674"/>
  </r>
  <r>
    <n v="233"/>
    <s v="CAMP233"/>
    <x v="2"/>
    <d v="2023-04-23T00:00:00"/>
    <d v="2023-04-16T00:00:00"/>
    <n v="9772"/>
    <n v="15305"/>
    <n v="87713"/>
    <n v="40567"/>
    <n v="128280"/>
    <n v="79414"/>
    <n v="108739"/>
    <n v="24399"/>
    <n v="63.848415550473703"/>
    <n v="118508"/>
  </r>
  <r>
    <n v="234"/>
    <s v="CAMP234"/>
    <x v="1"/>
    <d v="2023-08-07T00:00:00"/>
    <d v="2023-11-02T00:00:00"/>
    <n v="9686"/>
    <n v="23520"/>
    <n v="10502"/>
    <n v="6751"/>
    <n v="17253"/>
    <n v="997396"/>
    <n v="14979"/>
    <n v="45343"/>
    <n v="41.181972789115648"/>
    <n v="7567"/>
  </r>
  <r>
    <n v="235"/>
    <s v="CAMP235"/>
    <x v="2"/>
    <d v="2023-06-05T00:00:00"/>
    <d v="2023-03-11T00:00:00"/>
    <n v="8116"/>
    <n v="11445"/>
    <n v="28410"/>
    <n v="31018"/>
    <n v="59428"/>
    <n v="221459"/>
    <n v="159197"/>
    <n v="44166"/>
    <n v="70.913062472695501"/>
    <n v="51312"/>
  </r>
  <r>
    <n v="236"/>
    <s v="CAMP236"/>
    <x v="1"/>
    <d v="2023-07-04T00:00:00"/>
    <d v="2023-12-19T00:00:00"/>
    <n v="5080"/>
    <n v="44131"/>
    <n v="38482"/>
    <n v="22314"/>
    <n v="60796"/>
    <n v="789155"/>
    <n v="182497"/>
    <n v="39978"/>
    <n v="11.511182615395073"/>
    <n v="55716"/>
  </r>
  <r>
    <n v="237"/>
    <s v="CAMP237"/>
    <x v="0"/>
    <d v="2023-05-01T00:00:00"/>
    <d v="2023-06-28T00:00:00"/>
    <n v="3596"/>
    <n v="37933"/>
    <n v="25592"/>
    <n v="21261"/>
    <n v="46853"/>
    <n v="588129"/>
    <n v="24581"/>
    <n v="23018"/>
    <n v="9.4798724066116566"/>
    <n v="43257"/>
  </r>
  <r>
    <n v="238"/>
    <s v="CAMP238"/>
    <x v="0"/>
    <d v="2023-11-18T00:00:00"/>
    <d v="2023-03-28T00:00:00"/>
    <n v="1165"/>
    <n v="21818"/>
    <n v="27487"/>
    <n v="16955"/>
    <n v="44442"/>
    <n v="996256"/>
    <n v="43433"/>
    <n v="33212"/>
    <n v="5.3396278302319189"/>
    <n v="43277"/>
  </r>
  <r>
    <n v="239"/>
    <s v="CAMP239"/>
    <x v="1"/>
    <d v="2023-07-17T00:00:00"/>
    <d v="2024-01-16T00:00:00"/>
    <n v="9926"/>
    <n v="39736"/>
    <n v="45369"/>
    <n v="55121"/>
    <n v="100490"/>
    <n v="340110"/>
    <n v="16266"/>
    <n v="38005"/>
    <n v="24.979867123011879"/>
    <n v="90564"/>
  </r>
  <r>
    <n v="240"/>
    <s v="CAMP240"/>
    <x v="3"/>
    <d v="2023-12-11T00:00:00"/>
    <d v="2023-11-27T00:00:00"/>
    <n v="1373"/>
    <n v="38996"/>
    <n v="47283"/>
    <n v="9458"/>
    <n v="56741"/>
    <n v="74327"/>
    <n v="79809"/>
    <n v="42644"/>
    <n v="3.5208739357882859"/>
    <n v="55368"/>
  </r>
  <r>
    <n v="241"/>
    <s v="CAMP241"/>
    <x v="2"/>
    <d v="2023-10-18T00:00:00"/>
    <d v="2023-05-08T00:00:00"/>
    <n v="8459"/>
    <n v="14220"/>
    <n v="76785"/>
    <n v="53689"/>
    <n v="130474"/>
    <n v="444840"/>
    <n v="93859"/>
    <n v="48228"/>
    <n v="59.486638537271453"/>
    <n v="122015"/>
  </r>
  <r>
    <n v="242"/>
    <s v="CAMP242"/>
    <x v="0"/>
    <d v="2023-01-04T00:00:00"/>
    <d v="2023-03-25T00:00:00"/>
    <n v="7064"/>
    <n v="26427"/>
    <n v="84849"/>
    <n v="10266"/>
    <n v="95115"/>
    <n v="821158"/>
    <n v="92342"/>
    <n v="36398"/>
    <n v="26.730238014152192"/>
    <n v="88051"/>
  </r>
  <r>
    <n v="243"/>
    <s v="CAMP243"/>
    <x v="2"/>
    <d v="2023-07-08T00:00:00"/>
    <d v="2023-01-29T00:00:00"/>
    <n v="6681"/>
    <n v="38966"/>
    <n v="89794"/>
    <n v="2487"/>
    <n v="92281"/>
    <n v="554316"/>
    <n v="58111"/>
    <n v="6869"/>
    <n v="17.145716778730176"/>
    <n v="85600"/>
  </r>
  <r>
    <n v="244"/>
    <s v="CAMP244"/>
    <x v="4"/>
    <d v="2023-08-27T00:00:00"/>
    <d v="2023-04-27T00:00:00"/>
    <n v="4257"/>
    <n v="33558"/>
    <n v="26676"/>
    <n v="67323"/>
    <n v="93999"/>
    <n v="183275"/>
    <n v="199037"/>
    <n v="27600"/>
    <n v="12.685499731807617"/>
    <n v="89742"/>
  </r>
  <r>
    <n v="245"/>
    <s v="CAMP245"/>
    <x v="3"/>
    <d v="2023-06-15T00:00:00"/>
    <d v="2023-10-18T00:00:00"/>
    <n v="5361"/>
    <n v="49273"/>
    <n v="71887"/>
    <n v="50022"/>
    <n v="121909"/>
    <n v="784786"/>
    <n v="195558"/>
    <n v="7272"/>
    <n v="10.880198080084428"/>
    <n v="116548"/>
  </r>
  <r>
    <n v="246"/>
    <s v="CAMP246"/>
    <x v="3"/>
    <d v="2023-06-21T00:00:00"/>
    <d v="2024-01-14T00:00:00"/>
    <n v="7194"/>
    <n v="19730"/>
    <n v="27524"/>
    <n v="33183"/>
    <n v="60707"/>
    <n v="539288"/>
    <n v="45482"/>
    <n v="24259"/>
    <n v="36.462240243284342"/>
    <n v="53513"/>
  </r>
  <r>
    <n v="247"/>
    <s v="CAMP247"/>
    <x v="4"/>
    <d v="2023-07-31T00:00:00"/>
    <d v="2023-10-07T00:00:00"/>
    <n v="9177"/>
    <n v="12579"/>
    <n v="19166"/>
    <n v="5515"/>
    <n v="24681"/>
    <n v="392024"/>
    <n v="1447"/>
    <n v="34531"/>
    <n v="72.954924874791317"/>
    <n v="15504"/>
  </r>
  <r>
    <n v="248"/>
    <s v="CAMP248"/>
    <x v="3"/>
    <d v="2023-12-11T00:00:00"/>
    <d v="2024-01-03T00:00:00"/>
    <n v="3547"/>
    <n v="41174"/>
    <n v="44853"/>
    <n v="3788"/>
    <n v="48641"/>
    <n v="40425"/>
    <n v="160291"/>
    <n v="23150"/>
    <n v="8.6146597367270612"/>
    <n v="45094"/>
  </r>
  <r>
    <n v="249"/>
    <s v="CAMP249"/>
    <x v="0"/>
    <d v="2023-03-12T00:00:00"/>
    <d v="2023-08-13T00:00:00"/>
    <n v="6156"/>
    <n v="9966"/>
    <n v="44962"/>
    <n v="20966"/>
    <n v="65928"/>
    <n v="704566"/>
    <n v="129406"/>
    <n v="4993"/>
    <n v="61.770018061408791"/>
    <n v="59772"/>
  </r>
  <r>
    <n v="250"/>
    <s v="CAMP250"/>
    <x v="4"/>
    <d v="2023-05-29T00:00:00"/>
    <d v="2023-08-01T00:00:00"/>
    <n v="8454"/>
    <n v="43285"/>
    <n v="44641"/>
    <n v="62737"/>
    <n v="107378"/>
    <n v="470340"/>
    <n v="176101"/>
    <n v="22477"/>
    <n v="19.531015363289821"/>
    <n v="98924"/>
  </r>
  <r>
    <n v="251"/>
    <s v="CAMP251"/>
    <x v="0"/>
    <d v="2023-10-12T00:00:00"/>
    <d v="2024-01-31T00:00:00"/>
    <n v="6746"/>
    <n v="26206"/>
    <n v="94595"/>
    <n v="49541"/>
    <n v="144136"/>
    <n v="108017"/>
    <n v="15090"/>
    <n v="34132"/>
    <n v="25.742196443562541"/>
    <n v="137390"/>
  </r>
  <r>
    <n v="252"/>
    <s v="CAMP252"/>
    <x v="0"/>
    <d v="2023-04-26T00:00:00"/>
    <d v="2023-04-26T00:00:00"/>
    <n v="8315"/>
    <n v="44965"/>
    <n v="11091"/>
    <n v="7573"/>
    <n v="18664"/>
    <n v="192616"/>
    <n v="175978"/>
    <n v="1649"/>
    <n v="18.492160569331702"/>
    <n v="10349"/>
  </r>
  <r>
    <n v="253"/>
    <s v="CAMP253"/>
    <x v="4"/>
    <d v="2023-11-19T00:00:00"/>
    <d v="2023-09-26T00:00:00"/>
    <n v="1035"/>
    <n v="14166"/>
    <n v="29825"/>
    <n v="11458"/>
    <n v="41283"/>
    <n v="844879"/>
    <n v="53152"/>
    <n v="37239"/>
    <n v="7.306226175349428"/>
    <n v="40248"/>
  </r>
  <r>
    <n v="254"/>
    <s v="CAMP254"/>
    <x v="2"/>
    <d v="2023-04-03T00:00:00"/>
    <d v="2023-06-22T00:00:00"/>
    <n v="5878"/>
    <n v="28722"/>
    <n v="72636"/>
    <n v="73924"/>
    <n v="146560"/>
    <n v="742053"/>
    <n v="154300"/>
    <n v="49293"/>
    <n v="20.465148666527398"/>
    <n v="140682"/>
  </r>
  <r>
    <n v="255"/>
    <s v="CAMP255"/>
    <x v="2"/>
    <d v="2023-04-13T00:00:00"/>
    <d v="2023-09-03T00:00:00"/>
    <n v="7173"/>
    <n v="22611"/>
    <n v="23639"/>
    <n v="70371"/>
    <n v="94010"/>
    <n v="139540"/>
    <n v="148448"/>
    <n v="40464"/>
    <n v="31.723497412763702"/>
    <n v="86837"/>
  </r>
  <r>
    <n v="256"/>
    <s v="CAMP256"/>
    <x v="3"/>
    <d v="2023-12-24T00:00:00"/>
    <d v="2023-06-15T00:00:00"/>
    <n v="1060"/>
    <n v="28771"/>
    <n v="88628"/>
    <n v="47593"/>
    <n v="136221"/>
    <n v="848047"/>
    <n v="110809"/>
    <n v="47255"/>
    <n v="3.6842654061381248"/>
    <n v="135161"/>
  </r>
  <r>
    <n v="257"/>
    <s v="CAMP257"/>
    <x v="4"/>
    <d v="2023-07-17T00:00:00"/>
    <d v="2023-02-15T00:00:00"/>
    <n v="8505"/>
    <n v="12278"/>
    <n v="18944"/>
    <n v="32606"/>
    <n v="51550"/>
    <n v="805379"/>
    <n v="176646"/>
    <n v="25807"/>
    <n v="69.27023945267959"/>
    <n v="43045"/>
  </r>
  <r>
    <n v="258"/>
    <s v="CAMP258"/>
    <x v="0"/>
    <d v="2023-04-20T00:00:00"/>
    <d v="2023-09-28T00:00:00"/>
    <n v="7979"/>
    <n v="34483"/>
    <n v="21229"/>
    <n v="60647"/>
    <n v="81876"/>
    <n v="516059"/>
    <n v="148461"/>
    <n v="28770"/>
    <n v="23.138938027433809"/>
    <n v="73897"/>
  </r>
  <r>
    <n v="259"/>
    <s v="CAMP259"/>
    <x v="2"/>
    <d v="2023-11-26T00:00:00"/>
    <d v="2023-02-04T00:00:00"/>
    <n v="2057"/>
    <n v="39260"/>
    <n v="14346"/>
    <n v="54915"/>
    <n v="69261"/>
    <n v="41397"/>
    <n v="181977"/>
    <n v="43862"/>
    <n v="5.2394294447274579"/>
    <n v="67204"/>
  </r>
  <r>
    <n v="260"/>
    <s v="CAMP260"/>
    <x v="2"/>
    <d v="2023-04-11T00:00:00"/>
    <d v="2023-10-03T00:00:00"/>
    <n v="5531"/>
    <n v="41535"/>
    <n v="82996"/>
    <n v="836"/>
    <n v="83832"/>
    <n v="368151"/>
    <n v="194648"/>
    <n v="4105"/>
    <n v="13.316480077043458"/>
    <n v="78301"/>
  </r>
  <r>
    <n v="261"/>
    <s v="CAMP261"/>
    <x v="3"/>
    <d v="2023-07-02T00:00:00"/>
    <d v="2023-06-13T00:00:00"/>
    <n v="4958"/>
    <n v="20101"/>
    <n v="4627"/>
    <n v="45756"/>
    <n v="50383"/>
    <n v="357798"/>
    <n v="33630"/>
    <n v="42610"/>
    <n v="24.665439530371625"/>
    <n v="45425"/>
  </r>
  <r>
    <n v="262"/>
    <s v="CAMP262"/>
    <x v="3"/>
    <d v="2023-11-30T00:00:00"/>
    <d v="2024-01-13T00:00:00"/>
    <n v="2435"/>
    <n v="29217"/>
    <n v="42935"/>
    <n v="47281"/>
    <n v="90216"/>
    <n v="333196"/>
    <n v="2705"/>
    <n v="17160"/>
    <n v="8.3341889995550531"/>
    <n v="87781"/>
  </r>
  <r>
    <n v="263"/>
    <s v="CAMP263"/>
    <x v="3"/>
    <d v="2023-06-09T00:00:00"/>
    <d v="2023-03-31T00:00:00"/>
    <n v="4300"/>
    <n v="35840"/>
    <n v="10019"/>
    <n v="15658"/>
    <n v="25677"/>
    <n v="429114"/>
    <n v="173711"/>
    <n v="48342"/>
    <n v="11.997767857142858"/>
    <n v="21377"/>
  </r>
  <r>
    <n v="264"/>
    <s v="CAMP264"/>
    <x v="3"/>
    <d v="2023-03-23T00:00:00"/>
    <d v="2023-05-19T00:00:00"/>
    <n v="9248"/>
    <n v="23048"/>
    <n v="8665"/>
    <n v="34719"/>
    <n v="43384"/>
    <n v="327627"/>
    <n v="23685"/>
    <n v="13544"/>
    <n v="40.124956612287399"/>
    <n v="34136"/>
  </r>
  <r>
    <n v="265"/>
    <s v="CAMP265"/>
    <x v="4"/>
    <d v="2023-02-05T00:00:00"/>
    <d v="2023-08-18T00:00:00"/>
    <n v="7421"/>
    <n v="24807"/>
    <n v="7508"/>
    <n v="5005"/>
    <n v="12513"/>
    <n v="872943"/>
    <n v="95150"/>
    <n v="41046"/>
    <n v="29.914943362760511"/>
    <n v="5092"/>
  </r>
  <r>
    <n v="266"/>
    <s v="CAMP266"/>
    <x v="1"/>
    <d v="2023-08-26T00:00:00"/>
    <d v="2023-11-28T00:00:00"/>
    <n v="4818"/>
    <n v="5184"/>
    <n v="18932"/>
    <n v="33396"/>
    <n v="52328"/>
    <n v="518214"/>
    <n v="181119"/>
    <n v="33171"/>
    <n v="92.93981481481481"/>
    <n v="47510"/>
  </r>
  <r>
    <n v="267"/>
    <s v="CAMP267"/>
    <x v="2"/>
    <d v="2023-09-01T00:00:00"/>
    <d v="2023-09-02T00:00:00"/>
    <n v="8498"/>
    <n v="45046"/>
    <n v="77656"/>
    <n v="72303"/>
    <n v="149959"/>
    <n v="753369"/>
    <n v="134949"/>
    <n v="42980"/>
    <n v="18.865160058606758"/>
    <n v="141461"/>
  </r>
  <r>
    <n v="268"/>
    <s v="CAMP268"/>
    <x v="3"/>
    <d v="2023-09-08T00:00:00"/>
    <d v="2023-09-23T00:00:00"/>
    <n v="3589"/>
    <n v="49742"/>
    <n v="58989"/>
    <n v="64293"/>
    <n v="123282"/>
    <n v="550531"/>
    <n v="79676"/>
    <n v="12181"/>
    <n v="7.2152305898435927"/>
    <n v="119693"/>
  </r>
  <r>
    <n v="269"/>
    <s v="CAMP269"/>
    <x v="0"/>
    <d v="2023-09-12T00:00:00"/>
    <d v="2023-04-19T00:00:00"/>
    <n v="1957"/>
    <n v="10074"/>
    <n v="2660"/>
    <n v="66422"/>
    <n v="69082"/>
    <n v="89283"/>
    <n v="136012"/>
    <n v="12847"/>
    <n v="19.426245781218977"/>
    <n v="67125"/>
  </r>
  <r>
    <n v="270"/>
    <s v="CAMP270"/>
    <x v="2"/>
    <d v="2023-10-09T00:00:00"/>
    <d v="2023-07-04T00:00:00"/>
    <n v="6912"/>
    <n v="36318"/>
    <n v="32391"/>
    <n v="18106"/>
    <n v="50497"/>
    <n v="627042"/>
    <n v="59383"/>
    <n v="23440"/>
    <n v="19.031885015694698"/>
    <n v="43585"/>
  </r>
  <r>
    <n v="271"/>
    <s v="CAMP271"/>
    <x v="3"/>
    <d v="2023-01-22T00:00:00"/>
    <d v="2023-02-25T00:00:00"/>
    <n v="5210"/>
    <n v="48198"/>
    <n v="64330"/>
    <n v="52599"/>
    <n v="116929"/>
    <n v="824871"/>
    <n v="102310"/>
    <n v="22185"/>
    <n v="10.809577160878044"/>
    <n v="111719"/>
  </r>
  <r>
    <n v="272"/>
    <s v="CAMP272"/>
    <x v="3"/>
    <d v="2023-08-18T00:00:00"/>
    <d v="2023-07-23T00:00:00"/>
    <n v="7592"/>
    <n v="37511"/>
    <n v="31227"/>
    <n v="15481"/>
    <n v="46708"/>
    <n v="746339"/>
    <n v="147587"/>
    <n v="16978"/>
    <n v="20.239396443709843"/>
    <n v="39116"/>
  </r>
  <r>
    <n v="273"/>
    <s v="CAMP273"/>
    <x v="4"/>
    <d v="2023-06-03T00:00:00"/>
    <d v="2023-08-13T00:00:00"/>
    <n v="4940"/>
    <n v="45494"/>
    <n v="7741"/>
    <n v="66692"/>
    <n v="74433"/>
    <n v="294441"/>
    <n v="160173"/>
    <n v="30068"/>
    <n v="10.858574757110828"/>
    <n v="69493"/>
  </r>
  <r>
    <n v="274"/>
    <s v="CAMP274"/>
    <x v="1"/>
    <d v="2023-04-30T00:00:00"/>
    <d v="2023-07-14T00:00:00"/>
    <n v="1769"/>
    <n v="18051"/>
    <n v="3863"/>
    <n v="48065"/>
    <n v="51928"/>
    <n v="97865"/>
    <n v="180855"/>
    <n v="36457"/>
    <n v="9.8000110797185744"/>
    <n v="50159"/>
  </r>
  <r>
    <n v="275"/>
    <s v="CAMP275"/>
    <x v="1"/>
    <d v="2023-06-15T00:00:00"/>
    <d v="2023-11-08T00:00:00"/>
    <n v="5354"/>
    <n v="42977"/>
    <n v="3042"/>
    <n v="24444"/>
    <n v="27486"/>
    <n v="590805"/>
    <n v="24938"/>
    <n v="7163"/>
    <n v="12.457826279172581"/>
    <n v="22132"/>
  </r>
  <r>
    <n v="276"/>
    <s v="CAMP276"/>
    <x v="4"/>
    <d v="2023-07-18T00:00:00"/>
    <d v="2023-03-16T00:00:00"/>
    <n v="2858"/>
    <n v="11462"/>
    <n v="53998"/>
    <n v="74255"/>
    <n v="128253"/>
    <n v="262249"/>
    <n v="187864"/>
    <n v="23571"/>
    <n v="24.934566393299598"/>
    <n v="125395"/>
  </r>
  <r>
    <n v="277"/>
    <s v="CAMP277"/>
    <x v="0"/>
    <d v="2023-12-13T00:00:00"/>
    <d v="2023-02-14T00:00:00"/>
    <n v="4834"/>
    <n v="9983"/>
    <n v="33836"/>
    <n v="5498"/>
    <n v="39334"/>
    <n v="190525"/>
    <n v="6576"/>
    <n v="26279"/>
    <n v="48.42231794049885"/>
    <n v="34500"/>
  </r>
  <r>
    <n v="278"/>
    <s v="CAMP278"/>
    <x v="1"/>
    <d v="2023-03-16T00:00:00"/>
    <d v="2023-08-29T00:00:00"/>
    <n v="6580"/>
    <n v="13092"/>
    <n v="22705"/>
    <n v="61674"/>
    <n v="84379"/>
    <n v="386175"/>
    <n v="174491"/>
    <n v="40202"/>
    <n v="50.259700580507186"/>
    <n v="77799"/>
  </r>
  <r>
    <n v="279"/>
    <s v="CAMP279"/>
    <x v="0"/>
    <d v="2023-03-20T00:00:00"/>
    <d v="2023-04-20T00:00:00"/>
    <n v="4742"/>
    <n v="34011"/>
    <n v="66048"/>
    <n v="19576"/>
    <n v="85624"/>
    <n v="630120"/>
    <n v="145394"/>
    <n v="40020"/>
    <n v="13.942547999176739"/>
    <n v="80882"/>
  </r>
  <r>
    <n v="280"/>
    <s v="CAMP280"/>
    <x v="2"/>
    <d v="2023-11-15T00:00:00"/>
    <d v="2023-09-11T00:00:00"/>
    <n v="2575"/>
    <n v="33456"/>
    <n v="25480"/>
    <n v="24028"/>
    <n v="49508"/>
    <n v="626371"/>
    <n v="125385"/>
    <n v="43382"/>
    <n v="7.6966762314681967"/>
    <n v="46933"/>
  </r>
  <r>
    <n v="281"/>
    <s v="CAMP281"/>
    <x v="2"/>
    <d v="2023-03-14T00:00:00"/>
    <d v="2023-06-30T00:00:00"/>
    <n v="6709"/>
    <n v="47344"/>
    <n v="21955"/>
    <n v="74627"/>
    <n v="96582"/>
    <n v="273483"/>
    <n v="184977"/>
    <n v="6338"/>
    <n v="14.170750253464007"/>
    <n v="89873"/>
  </r>
  <r>
    <n v="282"/>
    <s v="CAMP282"/>
    <x v="1"/>
    <d v="2023-07-19T00:00:00"/>
    <d v="2024-02-02T00:00:00"/>
    <n v="3993"/>
    <n v="35073"/>
    <n v="35064"/>
    <n v="49012"/>
    <n v="84076"/>
    <n v="356028"/>
    <n v="19881"/>
    <n v="46979"/>
    <n v="11.384825934479515"/>
    <n v="80083"/>
  </r>
  <r>
    <n v="283"/>
    <s v="CAMP283"/>
    <x v="1"/>
    <d v="2023-10-29T00:00:00"/>
    <d v="2023-08-20T00:00:00"/>
    <n v="2306"/>
    <n v="29153"/>
    <n v="2762"/>
    <n v="37882"/>
    <n v="40644"/>
    <n v="748458"/>
    <n v="176695"/>
    <n v="40313"/>
    <n v="7.9099921105889619"/>
    <n v="38338"/>
  </r>
  <r>
    <n v="284"/>
    <s v="CAMP284"/>
    <x v="2"/>
    <d v="2023-05-14T00:00:00"/>
    <d v="2023-10-15T00:00:00"/>
    <n v="2164"/>
    <n v="17271"/>
    <n v="90238"/>
    <n v="12519"/>
    <n v="102757"/>
    <n v="439688"/>
    <n v="55999"/>
    <n v="37957"/>
    <n v="12.529674020033582"/>
    <n v="100593"/>
  </r>
  <r>
    <n v="285"/>
    <s v="CAMP285"/>
    <x v="2"/>
    <d v="2023-02-17T00:00:00"/>
    <d v="2024-01-06T00:00:00"/>
    <n v="4313"/>
    <n v="8869"/>
    <n v="71781"/>
    <n v="62545"/>
    <n v="134326"/>
    <n v="913797"/>
    <n v="188267"/>
    <n v="34222"/>
    <n v="48.630059758710118"/>
    <n v="130013"/>
  </r>
  <r>
    <n v="286"/>
    <s v="CAMP286"/>
    <x v="1"/>
    <d v="2023-07-07T00:00:00"/>
    <d v="2023-07-02T00:00:00"/>
    <n v="1960"/>
    <n v="30652"/>
    <n v="18436"/>
    <n v="52526"/>
    <n v="70962"/>
    <n v="598715"/>
    <n v="153155"/>
    <n v="10448"/>
    <n v="6.3943625212057942"/>
    <n v="69002"/>
  </r>
  <r>
    <n v="287"/>
    <s v="CAMP287"/>
    <x v="2"/>
    <d v="2023-06-20T00:00:00"/>
    <d v="2023-06-22T00:00:00"/>
    <n v="4492"/>
    <n v="32274"/>
    <n v="79108"/>
    <n v="63843"/>
    <n v="142951"/>
    <n v="915849"/>
    <n v="136270"/>
    <n v="25731"/>
    <n v="13.918324347772201"/>
    <n v="138459"/>
  </r>
  <r>
    <n v="288"/>
    <s v="CAMP288"/>
    <x v="1"/>
    <d v="2023-05-19T00:00:00"/>
    <d v="2023-03-22T00:00:00"/>
    <n v="4946"/>
    <n v="41564"/>
    <n v="36441"/>
    <n v="67981"/>
    <n v="104422"/>
    <n v="690352"/>
    <n v="188117"/>
    <n v="17079"/>
    <n v="11.899720912327977"/>
    <n v="99476"/>
  </r>
  <r>
    <n v="289"/>
    <s v="CAMP289"/>
    <x v="4"/>
    <d v="2023-08-31T00:00:00"/>
    <d v="2023-10-22T00:00:00"/>
    <n v="7432"/>
    <n v="10393"/>
    <n v="8013"/>
    <n v="2112"/>
    <n v="10125"/>
    <n v="101934"/>
    <n v="22015"/>
    <n v="31910"/>
    <n v="71.509669970172226"/>
    <n v="2693"/>
  </r>
  <r>
    <n v="290"/>
    <s v="CAMP290"/>
    <x v="3"/>
    <d v="2023-11-10T00:00:00"/>
    <d v="2023-08-04T00:00:00"/>
    <n v="8452"/>
    <n v="49711"/>
    <n v="11841"/>
    <n v="64052"/>
    <n v="75893"/>
    <n v="540062"/>
    <n v="40939"/>
    <n v="37111"/>
    <n v="17.002273138741927"/>
    <n v="67441"/>
  </r>
  <r>
    <n v="291"/>
    <s v="CAMP291"/>
    <x v="1"/>
    <d v="2023-12-12T00:00:00"/>
    <d v="2024-02-04T00:00:00"/>
    <n v="3780"/>
    <n v="39274"/>
    <n v="84077"/>
    <n v="70182"/>
    <n v="154259"/>
    <n v="881751"/>
    <n v="60025"/>
    <n v="11523"/>
    <n v="9.6246880888119364"/>
    <n v="150479"/>
  </r>
  <r>
    <n v="292"/>
    <s v="CAMP292"/>
    <x v="0"/>
    <d v="2023-05-06T00:00:00"/>
    <d v="2023-04-13T00:00:00"/>
    <n v="2229"/>
    <n v="29769"/>
    <n v="88459"/>
    <n v="1936"/>
    <n v="90395"/>
    <n v="923504"/>
    <n v="17810"/>
    <n v="19319"/>
    <n v="7.4876549430615738"/>
    <n v="88166"/>
  </r>
  <r>
    <n v="293"/>
    <s v="CAMP293"/>
    <x v="1"/>
    <d v="2023-07-26T00:00:00"/>
    <d v="2023-11-05T00:00:00"/>
    <n v="7703"/>
    <n v="20920"/>
    <n v="59059"/>
    <n v="61668"/>
    <n v="120727"/>
    <n v="683469"/>
    <n v="93870"/>
    <n v="35723"/>
    <n v="36.821223709369029"/>
    <n v="113024"/>
  </r>
  <r>
    <n v="294"/>
    <s v="CAMP294"/>
    <x v="2"/>
    <d v="2023-12-05T00:00:00"/>
    <d v="2024-01-18T00:00:00"/>
    <n v="5745"/>
    <n v="19550"/>
    <n v="52789"/>
    <n v="19323"/>
    <n v="72112"/>
    <n v="174353"/>
    <n v="165944"/>
    <n v="31393"/>
    <n v="29.386189258312022"/>
    <n v="66367"/>
  </r>
  <r>
    <n v="295"/>
    <s v="CAMP295"/>
    <x v="0"/>
    <d v="2023-07-17T00:00:00"/>
    <d v="2023-08-21T00:00:00"/>
    <n v="4599"/>
    <n v="12213"/>
    <n v="89035"/>
    <n v="12558"/>
    <n v="101593"/>
    <n v="46342"/>
    <n v="42004"/>
    <n v="709"/>
    <n v="37.656595431098012"/>
    <n v="96994"/>
  </r>
  <r>
    <n v="296"/>
    <s v="CAMP296"/>
    <x v="0"/>
    <d v="2023-07-06T00:00:00"/>
    <d v="2023-12-27T00:00:00"/>
    <n v="7930"/>
    <n v="38914"/>
    <n v="61088"/>
    <n v="65692"/>
    <n v="126780"/>
    <n v="90303"/>
    <n v="53529"/>
    <n v="12304"/>
    <n v="20.378270031351185"/>
    <n v="118850"/>
  </r>
  <r>
    <n v="297"/>
    <s v="CAMP297"/>
    <x v="3"/>
    <d v="2023-01-18T00:00:00"/>
    <d v="2023-05-30T00:00:00"/>
    <n v="2181"/>
    <n v="40505"/>
    <n v="90567"/>
    <n v="21474"/>
    <n v="112041"/>
    <n v="476300"/>
    <n v="171679"/>
    <n v="10584"/>
    <n v="5.3845204295765958"/>
    <n v="109860"/>
  </r>
  <r>
    <n v="298"/>
    <s v="CAMP298"/>
    <x v="1"/>
    <d v="2023-07-17T00:00:00"/>
    <d v="2023-08-20T00:00:00"/>
    <n v="4004"/>
    <n v="33903"/>
    <n v="55750"/>
    <n v="35145"/>
    <n v="90895"/>
    <n v="913533"/>
    <n v="140401"/>
    <n v="12112"/>
    <n v="11.810164292245524"/>
    <n v="86891"/>
  </r>
  <r>
    <n v="299"/>
    <s v="CAMP299"/>
    <x v="4"/>
    <d v="2023-12-17T00:00:00"/>
    <d v="2023-04-27T00:00:00"/>
    <n v="3514"/>
    <n v="27014"/>
    <n v="57581"/>
    <n v="54312"/>
    <n v="111893"/>
    <n v="33723"/>
    <n v="81712"/>
    <n v="49690"/>
    <n v="13.00806988968683"/>
    <n v="108379"/>
  </r>
  <r>
    <n v="300"/>
    <s v="CAMP300"/>
    <x v="0"/>
    <d v="2023-06-02T00:00:00"/>
    <d v="2023-11-09T00:00:00"/>
    <n v="7786"/>
    <n v="20708"/>
    <n v="60421"/>
    <n v="36376"/>
    <n v="96797"/>
    <n v="356586"/>
    <n v="46113"/>
    <n v="12098"/>
    <n v="37.598995557272552"/>
    <n v="890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s v="CAMP001"/>
    <x v="0"/>
    <d v="2023-10-04T00:00:00"/>
    <d v="2023-05-27T00:00:00"/>
    <n v="4952"/>
    <n v="16037"/>
    <n v="9205"/>
    <n v="62389"/>
    <n v="71594"/>
    <n v="814161"/>
    <n v="106808"/>
    <n v="6529"/>
    <n v="30.878593253102199"/>
    <n v="66642"/>
    <n v="25772"/>
    <n v="24.129278705714928"/>
    <n v="394.73119926481849"/>
  </r>
  <r>
    <n v="2"/>
    <s v="CAMP002"/>
    <x v="1"/>
    <d v="2023-11-21T00:00:00"/>
    <d v="2023-12-07T00:00:00"/>
    <n v="4115"/>
    <n v="19737"/>
    <n v="21917"/>
    <n v="52878"/>
    <n v="74795"/>
    <n v="404581"/>
    <n v="18110"/>
    <n v="16734"/>
    <n v="20.849166540001011"/>
    <n v="70680"/>
    <n v="14873"/>
    <n v="82.125897294312537"/>
    <n v="88.878929126329638"/>
  </r>
  <r>
    <n v="3"/>
    <s v="CAMP003"/>
    <x v="2"/>
    <d v="2023-01-23T00:00:00"/>
    <d v="2023-06-29T00:00:00"/>
    <n v="2134"/>
    <n v="41115"/>
    <n v="57646"/>
    <n v="73488"/>
    <n v="131134"/>
    <n v="466514"/>
    <n v="154185"/>
    <n v="9471"/>
    <n v="5.1903198346102393"/>
    <n v="129000"/>
    <n v="6384"/>
    <n v="4.1404805914972274"/>
    <n v="67.405764966740577"/>
  </r>
  <r>
    <n v="4"/>
    <s v="CAMP004"/>
    <x v="2"/>
    <d v="2023-08-16T00:00:00"/>
    <d v="2023-03-15T00:00:00"/>
    <n v="4525"/>
    <n v="25368"/>
    <n v="79808"/>
    <n v="34267"/>
    <n v="114075"/>
    <n v="482608"/>
    <n v="159899"/>
    <n v="28491"/>
    <n v="17.837432986439609"/>
    <n v="109550"/>
    <n v="6398"/>
    <n v="4.0012758053521287"/>
    <n v="22.456214243094312"/>
  </r>
  <r>
    <n v="5"/>
    <s v="CAMP005"/>
    <x v="2"/>
    <d v="2023-03-25T00:00:00"/>
    <d v="2023-07-12T00:00:00"/>
    <n v="5470"/>
    <n v="24991"/>
    <n v="59122"/>
    <n v="19355"/>
    <n v="78477"/>
    <n v="94402"/>
    <n v="98910"/>
    <n v="8418"/>
    <n v="21.887879636669201"/>
    <n v="73007"/>
    <n v="13250"/>
    <n v="13.396016580729956"/>
    <n v="157.40080779282491"/>
  </r>
  <r>
    <n v="6"/>
    <s v="CAMP006"/>
    <x v="3"/>
    <d v="2023-05-16T00:00:00"/>
    <d v="2023-06-17T00:00:00"/>
    <n v="3963"/>
    <n v="12820"/>
    <n v="21601"/>
    <n v="49237"/>
    <n v="70838"/>
    <n v="920662"/>
    <n v="131018"/>
    <n v="39084"/>
    <n v="30.912636505460217"/>
    <n v="66875"/>
    <n v="130"/>
    <n v="9.9223007525683499E-2"/>
    <n v="0.33261692764302525"/>
  </r>
  <r>
    <n v="7"/>
    <s v="CAMP007"/>
    <x v="2"/>
    <d v="2023-03-03T00:00:00"/>
    <d v="2023-06-26T00:00:00"/>
    <n v="7895"/>
    <n v="42219"/>
    <n v="67859"/>
    <n v="33373"/>
    <n v="101232"/>
    <n v="921974"/>
    <n v="52910"/>
    <n v="5295"/>
    <n v="18.700111324285274"/>
    <n v="93337"/>
    <n v="2608"/>
    <n v="4.9291249291249288"/>
    <n v="49.254013220018891"/>
  </r>
  <r>
    <n v="8"/>
    <s v="CAMP008"/>
    <x v="4"/>
    <d v="2023-05-22T00:00:00"/>
    <d v="2024-01-04T00:00:00"/>
    <n v="9075"/>
    <n v="12021"/>
    <n v="29261"/>
    <n v="14945"/>
    <n v="44206"/>
    <n v="459443"/>
    <n v="159232"/>
    <n v="3378"/>
    <n v="75.492887446967799"/>
    <n v="35131"/>
    <n v="9400"/>
    <n v="5.9033360128617369"/>
    <n v="278.27116637063352"/>
  </r>
  <r>
    <n v="9"/>
    <s v="CAMP009"/>
    <x v="0"/>
    <d v="2023-01-06T00:00:00"/>
    <d v="2023-09-14T00:00:00"/>
    <n v="9071"/>
    <n v="11932"/>
    <n v="63853"/>
    <n v="31124"/>
    <n v="94977"/>
    <n v="954117"/>
    <n v="136618"/>
    <n v="28298"/>
    <n v="76.022460610124028"/>
    <n v="85906"/>
    <n v="21343"/>
    <n v="15.622392364110146"/>
    <n v="75.422291328009052"/>
  </r>
  <r>
    <n v="10"/>
    <s v="CAMP010"/>
    <x v="1"/>
    <d v="2023-09-14T00:00:00"/>
    <d v="2023-05-31T00:00:00"/>
    <n v="5378"/>
    <n v="17369"/>
    <n v="2268"/>
    <n v="55210"/>
    <n v="57478"/>
    <n v="395508"/>
    <n v="75018"/>
    <n v="11631"/>
    <n v="30.963210317231848"/>
    <n v="52100"/>
    <n v="15366"/>
    <n v="20.483084059825643"/>
    <n v="132.11245808614908"/>
  </r>
  <r>
    <n v="11"/>
    <s v="CAMP011"/>
    <x v="1"/>
    <d v="2023-05-17T00:00:00"/>
    <d v="2023-09-08T00:00:00"/>
    <n v="9752"/>
    <n v="24372"/>
    <n v="22263"/>
    <n v="35700"/>
    <n v="57963"/>
    <n v="552871"/>
    <n v="48403"/>
    <n v="3630"/>
    <n v="40.013129821106183"/>
    <n v="48211"/>
    <n v="23084"/>
    <n v="47.691258806272344"/>
    <n v="635.92286501377407"/>
  </r>
  <r>
    <n v="12"/>
    <s v="CAMP012"/>
    <x v="0"/>
    <d v="2023-07-27T00:00:00"/>
    <d v="2023-03-03T00:00:00"/>
    <n v="3742"/>
    <n v="7086"/>
    <n v="59382"/>
    <n v="50263"/>
    <n v="109645"/>
    <n v="26371"/>
    <n v="78696"/>
    <n v="8125"/>
    <n v="52.808354501834607"/>
    <n v="105903"/>
    <n v="9936"/>
    <n v="12.625800548947849"/>
    <n v="122.28923076923077"/>
  </r>
  <r>
    <n v="13"/>
    <s v="CAMP013"/>
    <x v="4"/>
    <d v="2023-05-20T00:00:00"/>
    <d v="2023-05-23T00:00:00"/>
    <n v="5704"/>
    <n v="28498"/>
    <n v="11709"/>
    <n v="24846"/>
    <n v="36555"/>
    <n v="667530"/>
    <n v="114198"/>
    <n v="10006"/>
    <n v="20.015439679977543"/>
    <n v="30851"/>
    <n v="12926"/>
    <n v="11.318937284365751"/>
    <n v="129.18249050569659"/>
  </r>
  <r>
    <n v="14"/>
    <s v="CAMP014"/>
    <x v="3"/>
    <d v="2023-01-05T00:00:00"/>
    <d v="2023-12-19T00:00:00"/>
    <n v="5452"/>
    <n v="17837"/>
    <n v="25576"/>
    <n v="32771"/>
    <n v="58347"/>
    <n v="978786"/>
    <n v="192798"/>
    <n v="7308"/>
    <n v="30.565678084879742"/>
    <n v="52895"/>
    <n v="10157"/>
    <n v="5.2682081764333661"/>
    <n v="138.98467432950193"/>
  </r>
  <r>
    <n v="15"/>
    <s v="CAMP015"/>
    <x v="1"/>
    <d v="2023-12-15T00:00:00"/>
    <d v="2023-06-22T00:00:00"/>
    <n v="7743"/>
    <n v="38130"/>
    <n v="22795"/>
    <n v="23525"/>
    <n v="46320"/>
    <n v="47990"/>
    <n v="69432"/>
    <n v="42282"/>
    <n v="20.306845003933908"/>
    <n v="38577"/>
    <n v="4839"/>
    <n v="6.9694089180781198"/>
    <n v="11.444586348800909"/>
  </r>
  <r>
    <n v="16"/>
    <s v="CAMP016"/>
    <x v="3"/>
    <d v="2023-10-10T00:00:00"/>
    <d v="2023-01-28T00:00:00"/>
    <n v="6630"/>
    <n v="9648"/>
    <n v="23113"/>
    <n v="64862"/>
    <n v="87975"/>
    <n v="878441"/>
    <n v="168302"/>
    <n v="6530"/>
    <n v="68.71890547263682"/>
    <n v="81345"/>
    <n v="28115"/>
    <n v="16.705089660253591"/>
    <n v="430.55130168453292"/>
  </r>
  <r>
    <n v="17"/>
    <s v="CAMP017"/>
    <x v="3"/>
    <d v="2023-03-16T00:00:00"/>
    <d v="2023-05-14T00:00:00"/>
    <n v="3562"/>
    <n v="17059"/>
    <n v="20854"/>
    <n v="54660"/>
    <n v="75514"/>
    <n v="199166"/>
    <n v="102680"/>
    <n v="18170"/>
    <n v="20.880473650272581"/>
    <n v="71952"/>
    <n v="652"/>
    <n v="0.63498246980911577"/>
    <n v="3.588332416070446"/>
  </r>
  <r>
    <n v="18"/>
    <s v="CAMP018"/>
    <x v="1"/>
    <d v="2023-11-05T00:00:00"/>
    <d v="2023-11-14T00:00:00"/>
    <n v="8434"/>
    <n v="18956"/>
    <n v="51950"/>
    <n v="62824"/>
    <n v="114774"/>
    <n v="401247"/>
    <n v="94535"/>
    <n v="9439"/>
    <n v="44.49250896813674"/>
    <n v="106340"/>
    <n v="5572"/>
    <n v="5.8941132913735661"/>
    <n v="59.031677084436907"/>
  </r>
  <r>
    <n v="19"/>
    <s v="CAMP019"/>
    <x v="3"/>
    <d v="2023-08-08T00:00:00"/>
    <d v="2024-01-25T00:00:00"/>
    <n v="4366"/>
    <n v="39227"/>
    <n v="58944"/>
    <n v="26170"/>
    <n v="85114"/>
    <n v="668545"/>
    <n v="9413"/>
    <n v="20143"/>
    <n v="11.130088969332348"/>
    <n v="80748"/>
    <n v="19640"/>
    <n v="208.6476150005312"/>
    <n v="97.502854589683764"/>
  </r>
  <r>
    <n v="20"/>
    <s v="CAMP020"/>
    <x v="0"/>
    <d v="2023-11-04T00:00:00"/>
    <d v="2023-10-31T00:00:00"/>
    <n v="8078"/>
    <n v="48685"/>
    <n v="45534"/>
    <n v="27884"/>
    <n v="73418"/>
    <n v="18347"/>
    <n v="76516"/>
    <n v="30087"/>
    <n v="16.592379583033789"/>
    <n v="65340"/>
    <n v="8874"/>
    <n v="11.597574363531811"/>
    <n v="29.494466048459465"/>
  </r>
  <r>
    <n v="21"/>
    <s v="CAMP021"/>
    <x v="2"/>
    <d v="2023-08-16T00:00:00"/>
    <d v="2023-11-02T00:00:00"/>
    <n v="9804"/>
    <n v="44715"/>
    <n v="22507"/>
    <n v="46064"/>
    <n v="68571"/>
    <n v="525925"/>
    <n v="81763"/>
    <n v="4664"/>
    <n v="21.925528346192554"/>
    <n v="58767"/>
    <n v="5300"/>
    <n v="6.4821496275821584"/>
    <n v="113.63636363636364"/>
  </r>
  <r>
    <n v="22"/>
    <s v="CAMP022"/>
    <x v="1"/>
    <d v="2023-12-28T00:00:00"/>
    <d v="2023-05-11T00:00:00"/>
    <n v="5545"/>
    <n v="38310"/>
    <n v="67884"/>
    <n v="45365"/>
    <n v="113249"/>
    <n v="700441"/>
    <n v="156410"/>
    <n v="19496"/>
    <n v="14.474027669015923"/>
    <n v="107704"/>
    <n v="19660"/>
    <n v="12.569528802506232"/>
    <n v="100.84119819450143"/>
  </r>
  <r>
    <n v="23"/>
    <s v="CAMP023"/>
    <x v="2"/>
    <d v="2023-10-02T00:00:00"/>
    <d v="2023-04-13T00:00:00"/>
    <n v="1571"/>
    <n v="12128"/>
    <n v="34893"/>
    <n v="68309"/>
    <n v="103202"/>
    <n v="743299"/>
    <n v="69540"/>
    <n v="42659"/>
    <n v="12.953496042216358"/>
    <n v="101631"/>
    <n v="6432"/>
    <n v="9.2493528904227773"/>
    <n v="15.077709275885512"/>
  </r>
  <r>
    <n v="24"/>
    <s v="CAMP024"/>
    <x v="1"/>
    <d v="2023-10-18T00:00:00"/>
    <d v="2023-05-20T00:00:00"/>
    <n v="4748"/>
    <n v="5239"/>
    <n v="57159"/>
    <n v="35896"/>
    <n v="93055"/>
    <n v="732769"/>
    <n v="128893"/>
    <n v="4968"/>
    <n v="90.627982439396831"/>
    <n v="88307"/>
    <n v="12619"/>
    <n v="9.7902911717471071"/>
    <n v="254.00563607085346"/>
  </r>
  <r>
    <n v="25"/>
    <s v="CAMP025"/>
    <x v="4"/>
    <d v="2023-02-21T00:00:00"/>
    <d v="2023-07-09T00:00:00"/>
    <n v="1901"/>
    <n v="19223"/>
    <n v="52099"/>
    <n v="18770"/>
    <n v="70869"/>
    <n v="940187"/>
    <n v="119361"/>
    <n v="29461"/>
    <n v="9.8891952348748902"/>
    <n v="68968"/>
    <n v="27199"/>
    <n v="22.787175040423588"/>
    <n v="92.322052883473077"/>
  </r>
  <r>
    <n v="26"/>
    <s v="CAMP026"/>
    <x v="2"/>
    <d v="2023-06-08T00:00:00"/>
    <d v="2024-01-14T00:00:00"/>
    <n v="3309"/>
    <n v="32018"/>
    <n v="5722"/>
    <n v="73464"/>
    <n v="79186"/>
    <n v="818000"/>
    <n v="194732"/>
    <n v="37848"/>
    <n v="10.334811668436505"/>
    <n v="75877"/>
    <n v="19213"/>
    <n v="9.8663804613520121"/>
    <n v="50.763580638342845"/>
  </r>
  <r>
    <n v="27"/>
    <s v="CAMP027"/>
    <x v="1"/>
    <d v="2023-11-11T00:00:00"/>
    <d v="2023-03-09T00:00:00"/>
    <n v="7182"/>
    <n v="12315"/>
    <n v="27601"/>
    <n v="30191"/>
    <n v="57792"/>
    <n v="831495"/>
    <n v="134013"/>
    <n v="42241"/>
    <n v="58.319123020706456"/>
    <n v="50610"/>
    <n v="19056"/>
    <n v="14.219516017102817"/>
    <n v="45.112568357756686"/>
  </r>
  <r>
    <n v="28"/>
    <s v="CAMP028"/>
    <x v="3"/>
    <d v="2023-11-08T00:00:00"/>
    <d v="2023-05-06T00:00:00"/>
    <n v="7232"/>
    <n v="40661"/>
    <n v="42385"/>
    <n v="19267"/>
    <n v="61652"/>
    <n v="769619"/>
    <n v="99273"/>
    <n v="15265"/>
    <n v="17.786084946263003"/>
    <n v="54420"/>
    <n v="19563"/>
    <n v="19.706264543229278"/>
    <n v="128.15591221749099"/>
  </r>
  <r>
    <n v="29"/>
    <s v="CAMP029"/>
    <x v="2"/>
    <d v="2023-10-02T00:00:00"/>
    <d v="2023-03-21T00:00:00"/>
    <n v="6839"/>
    <n v="43887"/>
    <n v="41831"/>
    <n v="54899"/>
    <n v="96730"/>
    <n v="423177"/>
    <n v="59702"/>
    <n v="703"/>
    <n v="15.583202315036344"/>
    <n v="89891"/>
    <n v="2391"/>
    <n v="4.0048909584268539"/>
    <n v="340.11379800853484"/>
  </r>
  <r>
    <n v="30"/>
    <s v="CAMP030"/>
    <x v="2"/>
    <d v="2023-12-10T00:00:00"/>
    <d v="2023-12-14T00:00:00"/>
    <n v="7514"/>
    <n v="11117"/>
    <n v="28025"/>
    <n v="54025"/>
    <n v="82050"/>
    <n v="107469"/>
    <n v="128610"/>
    <n v="32467"/>
    <n v="67.590177206080782"/>
    <n v="74536"/>
    <n v="21471"/>
    <n v="16.694658269185911"/>
    <n v="66.131764560938805"/>
  </r>
  <r>
    <n v="31"/>
    <s v="CAMP031"/>
    <x v="2"/>
    <d v="2023-11-23T00:00:00"/>
    <d v="2024-01-25T00:00:00"/>
    <n v="8300"/>
    <n v="47898"/>
    <n v="83282"/>
    <n v="69997"/>
    <n v="153279"/>
    <n v="231238"/>
    <n v="105964"/>
    <n v="23863"/>
    <n v="17.328489707294668"/>
    <n v="144979"/>
    <n v="3527"/>
    <n v="3.328488920765543"/>
    <n v="14.780203662573859"/>
  </r>
  <r>
    <n v="32"/>
    <s v="CAMP032"/>
    <x v="1"/>
    <d v="2023-02-23T00:00:00"/>
    <d v="2023-03-30T00:00:00"/>
    <n v="4096"/>
    <n v="45391"/>
    <n v="24208"/>
    <n v="42586"/>
    <n v="66794"/>
    <n v="158772"/>
    <n v="1688"/>
    <n v="39102"/>
    <n v="9.0238152937807055"/>
    <n v="62698"/>
    <n v="157"/>
    <n v="9.3009478672985786"/>
    <n v="0.40151398905426833"/>
  </r>
  <r>
    <n v="33"/>
    <s v="CAMP033"/>
    <x v="3"/>
    <d v="2023-11-01T00:00:00"/>
    <d v="2023-06-11T00:00:00"/>
    <n v="4458"/>
    <n v="17448"/>
    <n v="8661"/>
    <n v="63742"/>
    <n v="72403"/>
    <n v="401636"/>
    <n v="107280"/>
    <n v="44670"/>
    <n v="25.550206327372766"/>
    <n v="67945"/>
    <n v="8746"/>
    <n v="8.1524981357196111"/>
    <n v="19.579135885381689"/>
  </r>
  <r>
    <n v="34"/>
    <s v="CAMP034"/>
    <x v="3"/>
    <d v="2023-04-05T00:00:00"/>
    <d v="2023-10-03T00:00:00"/>
    <n v="9019"/>
    <n v="8436"/>
    <n v="92082"/>
    <n v="13060"/>
    <n v="105142"/>
    <n v="365454"/>
    <n v="55272"/>
    <n v="38934"/>
    <n v="106.9108582266477"/>
    <n v="96123"/>
    <n v="4983"/>
    <n v="9.0154146765089003"/>
    <n v="12.798582216057945"/>
  </r>
  <r>
    <n v="35"/>
    <s v="CAMP035"/>
    <x v="3"/>
    <d v="2023-03-01T00:00:00"/>
    <d v="2023-10-06T00:00:00"/>
    <n v="4971"/>
    <n v="28847"/>
    <n v="7950"/>
    <n v="68086"/>
    <n v="76036"/>
    <n v="804643"/>
    <n v="15924"/>
    <n v="10563"/>
    <n v="17.232294519360767"/>
    <n v="71065"/>
    <n v="5163"/>
    <n v="32.422758100979657"/>
    <n v="48.878159613746099"/>
  </r>
  <r>
    <n v="36"/>
    <s v="CAMP036"/>
    <x v="1"/>
    <d v="2023-12-03T00:00:00"/>
    <d v="2023-05-27T00:00:00"/>
    <n v="4661"/>
    <n v="36604"/>
    <n v="49682"/>
    <n v="50353"/>
    <n v="100035"/>
    <n v="895743"/>
    <n v="111984"/>
    <n v="20418"/>
    <n v="12.733581029395694"/>
    <n v="95374"/>
    <n v="26467"/>
    <n v="23.634626375196458"/>
    <n v="129.62582035458908"/>
  </r>
  <r>
    <n v="37"/>
    <s v="CAMP037"/>
    <x v="4"/>
    <d v="2023-06-04T00:00:00"/>
    <d v="2023-03-05T00:00:00"/>
    <n v="2291"/>
    <n v="38135"/>
    <n v="47363"/>
    <n v="55970"/>
    <n v="103333"/>
    <n v="488917"/>
    <n v="161409"/>
    <n v="42869"/>
    <n v="6.007604562737642"/>
    <n v="101042"/>
    <n v="5195"/>
    <n v="3.2185318042983977"/>
    <n v="12.118313933145162"/>
  </r>
  <r>
    <n v="38"/>
    <s v="CAMP038"/>
    <x v="0"/>
    <d v="2023-05-05T00:00:00"/>
    <d v="2023-04-02T00:00:00"/>
    <n v="9589"/>
    <n v="41980"/>
    <n v="87671"/>
    <n v="54882"/>
    <n v="142553"/>
    <n v="637412"/>
    <n v="32479"/>
    <n v="8092"/>
    <n v="22.84182944259171"/>
    <n v="132964"/>
    <n v="16702"/>
    <n v="51.423997044243976"/>
    <n v="206.40138408304497"/>
  </r>
  <r>
    <n v="39"/>
    <s v="CAMP039"/>
    <x v="2"/>
    <d v="2023-06-13T00:00:00"/>
    <d v="2023-11-05T00:00:00"/>
    <n v="3532"/>
    <n v="19314"/>
    <n v="81626"/>
    <n v="14731"/>
    <n v="96357"/>
    <n v="786829"/>
    <n v="59382"/>
    <n v="15447"/>
    <n v="18.287252770011392"/>
    <n v="92825"/>
    <n v="15974"/>
    <n v="26.900407530901621"/>
    <n v="103.41166569560431"/>
  </r>
  <r>
    <n v="40"/>
    <s v="CAMP040"/>
    <x v="2"/>
    <d v="2023-02-28T00:00:00"/>
    <d v="2023-05-12T00:00:00"/>
    <n v="3129"/>
    <n v="18236"/>
    <n v="64394"/>
    <n v="69809"/>
    <n v="134203"/>
    <n v="353742"/>
    <n v="68505"/>
    <n v="31623"/>
    <n v="17.158368063171746"/>
    <n v="131074"/>
    <n v="19320"/>
    <n v="28.202320998467268"/>
    <n v="61.094772791955222"/>
  </r>
  <r>
    <n v="41"/>
    <s v="CAMP041"/>
    <x v="4"/>
    <d v="2023-04-17T00:00:00"/>
    <d v="2023-03-05T00:00:00"/>
    <n v="2711"/>
    <n v="27746"/>
    <n v="50898"/>
    <n v="55331"/>
    <n v="106229"/>
    <n v="304084"/>
    <n v="89531"/>
    <n v="8493"/>
    <n v="9.7707777697686158"/>
    <n v="103518"/>
    <n v="9007"/>
    <n v="10.060202611386"/>
    <n v="106.05204285882492"/>
  </r>
  <r>
    <n v="42"/>
    <s v="CAMP042"/>
    <x v="0"/>
    <d v="2023-07-21T00:00:00"/>
    <d v="2023-05-05T00:00:00"/>
    <n v="6802"/>
    <n v="17264"/>
    <n v="98895"/>
    <n v="60751"/>
    <n v="159646"/>
    <n v="64441"/>
    <n v="106059"/>
    <n v="12179"/>
    <n v="39.399907321594071"/>
    <n v="152844"/>
    <n v="123"/>
    <n v="0.11597318473679744"/>
    <n v="1.0099351342474752"/>
  </r>
  <r>
    <n v="43"/>
    <s v="CAMP043"/>
    <x v="4"/>
    <d v="2023-10-28T00:00:00"/>
    <d v="2023-07-14T00:00:00"/>
    <n v="9058"/>
    <n v="12392"/>
    <n v="39956"/>
    <n v="50676"/>
    <n v="90632"/>
    <n v="518112"/>
    <n v="166098"/>
    <n v="2196"/>
    <n v="73.095545513234356"/>
    <n v="81574"/>
    <n v="11196"/>
    <n v="6.7405989235270747"/>
    <n v="509.83606557377044"/>
  </r>
  <r>
    <n v="44"/>
    <s v="CAMP044"/>
    <x v="1"/>
    <d v="2023-09-27T00:00:00"/>
    <d v="2023-03-06T00:00:00"/>
    <n v="3489"/>
    <n v="40422"/>
    <n v="91452"/>
    <n v="663"/>
    <n v="92115"/>
    <n v="946592"/>
    <n v="168389"/>
    <n v="19499"/>
    <n v="8.6314383256642415"/>
    <n v="88626"/>
    <n v="6778"/>
    <n v="4.0252035465499523"/>
    <n v="34.760756961895481"/>
  </r>
  <r>
    <n v="45"/>
    <s v="CAMP045"/>
    <x v="1"/>
    <d v="2023-11-23T00:00:00"/>
    <d v="2023-03-28T00:00:00"/>
    <n v="2169"/>
    <n v="25111"/>
    <n v="1564"/>
    <n v="71346"/>
    <n v="72910"/>
    <n v="896969"/>
    <n v="59383"/>
    <n v="23257"/>
    <n v="8.6376488391541546"/>
    <n v="70741"/>
    <n v="4620"/>
    <n v="7.7800043783574431"/>
    <n v="19.864986885668831"/>
  </r>
  <r>
    <n v="46"/>
    <s v="CAMP046"/>
    <x v="0"/>
    <d v="2023-02-08T00:00:00"/>
    <d v="2023-12-28T00:00:00"/>
    <n v="5057"/>
    <n v="10239"/>
    <n v="66227"/>
    <n v="6499"/>
    <n v="72726"/>
    <n v="484757"/>
    <n v="148067"/>
    <n v="27303"/>
    <n v="49.38958882703389"/>
    <n v="67669"/>
    <n v="21698"/>
    <n v="14.654176825356089"/>
    <n v="79.471120389700772"/>
  </r>
  <r>
    <n v="47"/>
    <s v="CAMP047"/>
    <x v="1"/>
    <d v="2023-06-17T00:00:00"/>
    <d v="2023-10-28T00:00:00"/>
    <n v="7613"/>
    <n v="22975"/>
    <n v="70713"/>
    <n v="36264"/>
    <n v="106977"/>
    <n v="429936"/>
    <n v="67815"/>
    <n v="24363"/>
    <n v="33.136017410228504"/>
    <n v="99364"/>
    <n v="1425"/>
    <n v="2.1013050210130499"/>
    <n v="5.8490333702745962"/>
  </r>
  <r>
    <n v="48"/>
    <s v="CAMP048"/>
    <x v="0"/>
    <d v="2023-05-17T00:00:00"/>
    <d v="2023-01-19T00:00:00"/>
    <n v="1183"/>
    <n v="18666"/>
    <n v="91757"/>
    <n v="16862"/>
    <n v="108619"/>
    <n v="765990"/>
    <n v="70726"/>
    <n v="35234"/>
    <n v="6.3377263473695491"/>
    <n v="107436"/>
    <n v="8080"/>
    <n v="11.424370104346352"/>
    <n v="22.932394845887494"/>
  </r>
  <r>
    <n v="49"/>
    <s v="CAMP049"/>
    <x v="3"/>
    <d v="2023-01-14T00:00:00"/>
    <d v="2023-03-31T00:00:00"/>
    <n v="5207"/>
    <n v="16675"/>
    <n v="67247"/>
    <n v="43146"/>
    <n v="110393"/>
    <n v="301971"/>
    <n v="51633"/>
    <n v="15404"/>
    <n v="31.2263868065967"/>
    <n v="105186"/>
    <n v="4912"/>
    <n v="9.5132957604632686"/>
    <n v="31.887821345105166"/>
  </r>
  <r>
    <n v="50"/>
    <s v="CAMP050"/>
    <x v="0"/>
    <d v="2023-07-28T00:00:00"/>
    <d v="2023-04-10T00:00:00"/>
    <n v="6346"/>
    <n v="11445"/>
    <n v="1106"/>
    <n v="36981"/>
    <n v="38087"/>
    <n v="945304"/>
    <n v="199646"/>
    <n v="3177"/>
    <n v="55.447793796417656"/>
    <n v="31741"/>
    <n v="3351"/>
    <n v="1.6784708934814621"/>
    <n v="105.47686496694995"/>
  </r>
  <r>
    <n v="51"/>
    <s v="CAMP051"/>
    <x v="3"/>
    <d v="2023-01-23T00:00:00"/>
    <d v="2023-12-03T00:00:00"/>
    <n v="3827"/>
    <n v="18649"/>
    <n v="34522"/>
    <n v="759"/>
    <n v="35281"/>
    <n v="195150"/>
    <n v="193990"/>
    <n v="40645"/>
    <n v="20.521207571451551"/>
    <n v="31454"/>
    <n v="2392"/>
    <n v="1.2330532501675344"/>
    <n v="5.8851027186615816"/>
  </r>
  <r>
    <n v="52"/>
    <s v="CAMP052"/>
    <x v="4"/>
    <d v="2023-12-02T00:00:00"/>
    <d v="2024-01-26T00:00:00"/>
    <n v="7241"/>
    <n v="8799"/>
    <n v="35395"/>
    <n v="5736"/>
    <n v="41131"/>
    <n v="626284"/>
    <n v="78352"/>
    <n v="155"/>
    <n v="82.293442436640532"/>
    <n v="33890"/>
    <n v="17634"/>
    <n v="22.50612619971411"/>
    <n v="11376.774193548386"/>
  </r>
  <r>
    <n v="53"/>
    <s v="CAMP053"/>
    <x v="4"/>
    <d v="2023-09-22T00:00:00"/>
    <d v="2023-02-05T00:00:00"/>
    <n v="3286"/>
    <n v="5432"/>
    <n v="30856"/>
    <n v="58008"/>
    <n v="88864"/>
    <n v="273337"/>
    <n v="166167"/>
    <n v="7744"/>
    <n v="60.493372606774663"/>
    <n v="85578"/>
    <n v="18158"/>
    <n v="10.927560827360425"/>
    <n v="234.47830578512398"/>
  </r>
  <r>
    <n v="54"/>
    <s v="CAMP054"/>
    <x v="1"/>
    <d v="2023-08-16T00:00:00"/>
    <d v="2023-08-12T00:00:00"/>
    <n v="6131"/>
    <n v="48870"/>
    <n v="74195"/>
    <n v="56222"/>
    <n v="130417"/>
    <n v="314970"/>
    <n v="45326"/>
    <n v="30226"/>
    <n v="12.545528954368734"/>
    <n v="124286"/>
    <n v="16952"/>
    <n v="37.40016767418259"/>
    <n v="56.084165949844497"/>
  </r>
  <r>
    <n v="55"/>
    <s v="CAMP055"/>
    <x v="3"/>
    <d v="2023-09-20T00:00:00"/>
    <d v="2023-02-27T00:00:00"/>
    <n v="8137"/>
    <n v="26893"/>
    <n v="34705"/>
    <n v="46600"/>
    <n v="81305"/>
    <n v="67446"/>
    <n v="137051"/>
    <n v="2186"/>
    <n v="30.256944186219464"/>
    <n v="73168"/>
    <n v="27682"/>
    <n v="20.198320333306579"/>
    <n v="1266.331198536139"/>
  </r>
  <r>
    <n v="56"/>
    <s v="CAMP056"/>
    <x v="3"/>
    <d v="2023-07-29T00:00:00"/>
    <d v="2023-02-13T00:00:00"/>
    <n v="6217"/>
    <n v="29953"/>
    <n v="12474"/>
    <n v="71389"/>
    <n v="83863"/>
    <n v="150892"/>
    <n v="137246"/>
    <n v="12949"/>
    <n v="20.755850832971657"/>
    <n v="77646"/>
    <n v="13304"/>
    <n v="9.6935429812162113"/>
    <n v="102.74152444204185"/>
  </r>
  <r>
    <n v="57"/>
    <s v="CAMP057"/>
    <x v="3"/>
    <d v="2023-03-02T00:00:00"/>
    <d v="2023-12-25T00:00:00"/>
    <n v="6471"/>
    <n v="34409"/>
    <n v="38277"/>
    <n v="46297"/>
    <n v="84574"/>
    <n v="58223"/>
    <n v="192802"/>
    <n v="2412"/>
    <n v="18.806126304164607"/>
    <n v="78103"/>
    <n v="17065"/>
    <n v="8.8510492629744508"/>
    <n v="707.50414593698179"/>
  </r>
  <r>
    <n v="58"/>
    <s v="CAMP058"/>
    <x v="3"/>
    <d v="2023-02-26T00:00:00"/>
    <d v="2023-07-15T00:00:00"/>
    <n v="3349"/>
    <n v="18282"/>
    <n v="33653"/>
    <n v="52983"/>
    <n v="86636"/>
    <n v="126844"/>
    <n v="94905"/>
    <n v="32478"/>
    <n v="18.318564708456407"/>
    <n v="83287"/>
    <n v="25139"/>
    <n v="26.488593857014909"/>
    <n v="77.403165219533221"/>
  </r>
  <r>
    <n v="59"/>
    <s v="CAMP059"/>
    <x v="2"/>
    <d v="2023-08-26T00:00:00"/>
    <d v="2023-11-16T00:00:00"/>
    <n v="3822"/>
    <n v="32892"/>
    <n v="37850"/>
    <n v="28999"/>
    <n v="66849"/>
    <n v="993947"/>
    <n v="121872"/>
    <n v="25893"/>
    <n v="11.619846771251369"/>
    <n v="63027"/>
    <n v="14753"/>
    <n v="12.105323618222396"/>
    <n v="56.976789093577416"/>
  </r>
  <r>
    <n v="60"/>
    <s v="CAMP060"/>
    <x v="2"/>
    <d v="2023-06-01T00:00:00"/>
    <d v="2023-04-28T00:00:00"/>
    <n v="3598"/>
    <n v="23500"/>
    <n v="72020"/>
    <n v="63115"/>
    <n v="135135"/>
    <n v="391858"/>
    <n v="58015"/>
    <n v="38310"/>
    <n v="15.310638297872339"/>
    <n v="131537"/>
    <n v="9457"/>
    <n v="16.300956649142464"/>
    <n v="24.685460715217957"/>
  </r>
  <r>
    <n v="61"/>
    <s v="CAMP061"/>
    <x v="4"/>
    <d v="2023-10-08T00:00:00"/>
    <d v="2023-10-08T00:00:00"/>
    <n v="5147"/>
    <n v="36445"/>
    <n v="93809"/>
    <n v="17554"/>
    <n v="111363"/>
    <n v="124779"/>
    <n v="75335"/>
    <n v="21793"/>
    <n v="14.122650569351078"/>
    <n v="106216"/>
    <n v="27891"/>
    <n v="37.0226322426495"/>
    <n v="127.98146193731932"/>
  </r>
  <r>
    <n v="62"/>
    <s v="CAMP062"/>
    <x v="2"/>
    <d v="2023-01-05T00:00:00"/>
    <d v="2023-10-01T00:00:00"/>
    <n v="9087"/>
    <n v="32080"/>
    <n v="21534"/>
    <n v="14715"/>
    <n v="36249"/>
    <n v="912961"/>
    <n v="184882"/>
    <n v="15727"/>
    <n v="28.326059850374065"/>
    <n v="27162"/>
    <n v="26287"/>
    <n v="14.218258132214062"/>
    <n v="167.14567304635341"/>
  </r>
  <r>
    <n v="63"/>
    <s v="CAMP063"/>
    <x v="1"/>
    <d v="2023-04-11T00:00:00"/>
    <d v="2024-01-23T00:00:00"/>
    <n v="5867"/>
    <n v="10884"/>
    <n v="61296"/>
    <n v="49566"/>
    <n v="110862"/>
    <n v="579927"/>
    <n v="97598"/>
    <n v="3566"/>
    <n v="53.904814406468219"/>
    <n v="104995"/>
    <n v="17735"/>
    <n v="18.171478923748438"/>
    <n v="497.33595064498036"/>
  </r>
  <r>
    <n v="64"/>
    <s v="CAMP064"/>
    <x v="2"/>
    <d v="2023-11-02T00:00:00"/>
    <d v="2024-01-15T00:00:00"/>
    <n v="2882"/>
    <n v="5370"/>
    <n v="57345"/>
    <n v="40952"/>
    <n v="98297"/>
    <n v="660086"/>
    <n v="44734"/>
    <n v="36984"/>
    <n v="53.668528864059596"/>
    <n v="95415"/>
    <n v="864"/>
    <n v="1.9314168194214694"/>
    <n v="2.3361453601557431"/>
  </r>
  <r>
    <n v="65"/>
    <s v="CAMP065"/>
    <x v="0"/>
    <d v="2023-12-10T00:00:00"/>
    <d v="2023-09-06T00:00:00"/>
    <n v="8802"/>
    <n v="44841"/>
    <n v="93321"/>
    <n v="37568"/>
    <n v="130889"/>
    <n v="352903"/>
    <n v="187517"/>
    <n v="42184"/>
    <n v="19.629357061617718"/>
    <n v="122087"/>
    <n v="10034"/>
    <n v="5.3509815110096683"/>
    <n v="23.786269675706428"/>
  </r>
  <r>
    <n v="66"/>
    <s v="CAMP066"/>
    <x v="3"/>
    <d v="2023-01-31T00:00:00"/>
    <d v="2023-12-27T00:00:00"/>
    <n v="6533"/>
    <n v="18686"/>
    <n v="75257"/>
    <n v="16483"/>
    <n v="91740"/>
    <n v="238410"/>
    <n v="70871"/>
    <n v="38770"/>
    <n v="34.962003639088088"/>
    <n v="85207"/>
    <n v="12040"/>
    <n v="16.988613113967631"/>
    <n v="31.054939386123294"/>
  </r>
  <r>
    <n v="67"/>
    <s v="CAMP067"/>
    <x v="4"/>
    <d v="2023-02-24T00:00:00"/>
    <d v="2024-01-31T00:00:00"/>
    <n v="1645"/>
    <n v="45419"/>
    <n v="46553"/>
    <n v="65776"/>
    <n v="112329"/>
    <n v="138005"/>
    <n v="19796"/>
    <n v="3804"/>
    <n v="3.6218322728373589"/>
    <n v="110684"/>
    <n v="19670"/>
    <n v="99.363507779349362"/>
    <n v="517.08727655099892"/>
  </r>
  <r>
    <n v="68"/>
    <s v="CAMP068"/>
    <x v="0"/>
    <d v="2023-06-03T00:00:00"/>
    <d v="2024-01-24T00:00:00"/>
    <n v="6497"/>
    <n v="26603"/>
    <n v="61944"/>
    <n v="50079"/>
    <n v="112023"/>
    <n v="174937"/>
    <n v="121363"/>
    <n v="152"/>
    <n v="24.422057662669623"/>
    <n v="105526"/>
    <n v="11980"/>
    <n v="9.8712128078574199"/>
    <n v="7881.5789473684208"/>
  </r>
  <r>
    <n v="69"/>
    <s v="CAMP069"/>
    <x v="2"/>
    <d v="2023-10-04T00:00:00"/>
    <d v="2023-04-26T00:00:00"/>
    <n v="5039"/>
    <n v="45921"/>
    <n v="47641"/>
    <n v="28841"/>
    <n v="76482"/>
    <n v="61032"/>
    <n v="78055"/>
    <n v="41515"/>
    <n v="10.973193092484919"/>
    <n v="71443"/>
    <n v="18118"/>
    <n v="23.211837806674783"/>
    <n v="43.642057087799593"/>
  </r>
  <r>
    <n v="70"/>
    <s v="CAMP070"/>
    <x v="0"/>
    <d v="2023-12-20T00:00:00"/>
    <d v="2023-04-16T00:00:00"/>
    <n v="7927"/>
    <n v="19273"/>
    <n v="4134"/>
    <n v="37602"/>
    <n v="41736"/>
    <n v="307704"/>
    <n v="90506"/>
    <n v="16129"/>
    <n v="41.130078347947908"/>
    <n v="33809"/>
    <n v="12678"/>
    <n v="14.007911077718605"/>
    <n v="78.60375720751442"/>
  </r>
  <r>
    <n v="71"/>
    <s v="CAMP071"/>
    <x v="0"/>
    <d v="2023-12-24T00:00:00"/>
    <d v="2023-03-25T00:00:00"/>
    <n v="7990"/>
    <n v="32137"/>
    <n v="79663"/>
    <n v="61566"/>
    <n v="141229"/>
    <n v="199665"/>
    <n v="96591"/>
    <n v="19826"/>
    <n v="24.862308242835361"/>
    <n v="133239"/>
    <n v="7449"/>
    <n v="7.7118986240954133"/>
    <n v="37.571875315242607"/>
  </r>
  <r>
    <n v="72"/>
    <s v="CAMP072"/>
    <x v="0"/>
    <d v="2023-07-05T00:00:00"/>
    <d v="2023-05-01T00:00:00"/>
    <n v="7324"/>
    <n v="42063"/>
    <n v="90040"/>
    <n v="36071"/>
    <n v="126111"/>
    <n v="988747"/>
    <n v="122377"/>
    <n v="9942"/>
    <n v="17.411977272186956"/>
    <n v="118787"/>
    <n v="5716"/>
    <n v="4.6708123258455432"/>
    <n v="57.493462080064376"/>
  </r>
  <r>
    <n v="73"/>
    <s v="CAMP073"/>
    <x v="2"/>
    <d v="2023-01-30T00:00:00"/>
    <d v="2023-01-26T00:00:00"/>
    <n v="6479"/>
    <n v="16929"/>
    <n v="43070"/>
    <n v="25119"/>
    <n v="68189"/>
    <n v="489950"/>
    <n v="192725"/>
    <n v="17234"/>
    <n v="38.271604938271601"/>
    <n v="61710"/>
    <n v="11168"/>
    <n v="5.7947853158645737"/>
    <n v="64.802135313914349"/>
  </r>
  <r>
    <n v="74"/>
    <s v="CAMP074"/>
    <x v="0"/>
    <d v="2023-11-06T00:00:00"/>
    <d v="2023-01-28T00:00:00"/>
    <n v="7407"/>
    <n v="47084"/>
    <n v="77283"/>
    <n v="59642"/>
    <n v="136925"/>
    <n v="450301"/>
    <n v="135473"/>
    <n v="919"/>
    <n v="15.731458669611758"/>
    <n v="129518"/>
    <n v="27759"/>
    <n v="20.490429827345672"/>
    <n v="3020.5658324265505"/>
  </r>
  <r>
    <n v="75"/>
    <s v="CAMP075"/>
    <x v="0"/>
    <d v="2023-04-30T00:00:00"/>
    <d v="2023-04-30T00:00:00"/>
    <n v="1761"/>
    <n v="24021"/>
    <n v="84209"/>
    <n v="33979"/>
    <n v="118188"/>
    <n v="709919"/>
    <n v="163808"/>
    <n v="7300"/>
    <n v="7.331085300362183"/>
    <n v="116427"/>
    <n v="18384"/>
    <n v="11.222895096698574"/>
    <n v="251.83561643835617"/>
  </r>
  <r>
    <n v="76"/>
    <s v="CAMP076"/>
    <x v="0"/>
    <d v="2023-12-09T00:00:00"/>
    <d v="2023-08-29T00:00:00"/>
    <n v="4997"/>
    <n v="45556"/>
    <n v="71284"/>
    <n v="48116"/>
    <n v="119400"/>
    <n v="871188"/>
    <n v="102685"/>
    <n v="25083"/>
    <n v="10.96891737641584"/>
    <n v="114403"/>
    <n v="27341"/>
    <n v="26.626089497005406"/>
    <n v="109.00211298489015"/>
  </r>
  <r>
    <n v="77"/>
    <s v="CAMP077"/>
    <x v="1"/>
    <d v="2023-01-08T00:00:00"/>
    <d v="2023-07-02T00:00:00"/>
    <n v="5791"/>
    <n v="41018"/>
    <n v="96613"/>
    <n v="25639"/>
    <n v="122252"/>
    <n v="859814"/>
    <n v="97127"/>
    <n v="22365"/>
    <n v="14.118192013262471"/>
    <n v="116461"/>
    <n v="19222"/>
    <n v="19.790583462888794"/>
    <n v="85.946791862284826"/>
  </r>
  <r>
    <n v="78"/>
    <s v="CAMP078"/>
    <x v="0"/>
    <d v="2023-04-16T00:00:00"/>
    <d v="2024-01-29T00:00:00"/>
    <n v="1625"/>
    <n v="6435"/>
    <n v="67933"/>
    <n v="64852"/>
    <n v="132785"/>
    <n v="929220"/>
    <n v="87391"/>
    <n v="4970"/>
    <n v="25.252525252525253"/>
    <n v="131160"/>
    <n v="1659"/>
    <n v="1.8983648201759906"/>
    <n v="33.380281690140848"/>
  </r>
  <r>
    <n v="79"/>
    <s v="CAMP079"/>
    <x v="2"/>
    <d v="2023-05-18T00:00:00"/>
    <d v="2023-11-01T00:00:00"/>
    <n v="9587"/>
    <n v="9192"/>
    <n v="93566"/>
    <n v="65035"/>
    <n v="158601"/>
    <n v="450386"/>
    <n v="191319"/>
    <n v="29861"/>
    <n v="104.29721496953871"/>
    <n v="149014"/>
    <n v="11642"/>
    <n v="6.0851248438471872"/>
    <n v="38.987307859750175"/>
  </r>
  <r>
    <n v="80"/>
    <s v="CAMP080"/>
    <x v="4"/>
    <d v="2023-07-02T00:00:00"/>
    <d v="2023-04-25T00:00:00"/>
    <n v="6837"/>
    <n v="8859"/>
    <n v="32928"/>
    <n v="63675"/>
    <n v="96603"/>
    <n v="882263"/>
    <n v="130717"/>
    <n v="1199"/>
    <n v="77.175753471046391"/>
    <n v="89766"/>
    <n v="22118"/>
    <n v="16.920522961818278"/>
    <n v="1844.7039199332778"/>
  </r>
  <r>
    <n v="81"/>
    <s v="CAMP081"/>
    <x v="1"/>
    <d v="2023-12-06T00:00:00"/>
    <d v="2023-08-21T00:00:00"/>
    <n v="4383"/>
    <n v="27882"/>
    <n v="28181"/>
    <n v="46356"/>
    <n v="74537"/>
    <n v="672893"/>
    <n v="92910"/>
    <n v="2656"/>
    <n v="15.719819238218205"/>
    <n v="70154"/>
    <n v="16006"/>
    <n v="17.227424389193843"/>
    <n v="602.63554216867476"/>
  </r>
  <r>
    <n v="82"/>
    <s v="CAMP082"/>
    <x v="3"/>
    <d v="2023-07-29T00:00:00"/>
    <d v="2023-11-18T00:00:00"/>
    <n v="3555"/>
    <n v="22709"/>
    <n v="68361"/>
    <n v="16886"/>
    <n v="85247"/>
    <n v="299096"/>
    <n v="8331"/>
    <n v="5930"/>
    <n v="15.65458628737505"/>
    <n v="81692"/>
    <n v="17353"/>
    <n v="208.29432241027484"/>
    <n v="292.63069139966274"/>
  </r>
  <r>
    <n v="83"/>
    <s v="CAMP083"/>
    <x v="3"/>
    <d v="2023-05-29T00:00:00"/>
    <d v="2023-12-26T00:00:00"/>
    <n v="5600"/>
    <n v="13292"/>
    <n v="18086"/>
    <n v="24730"/>
    <n v="42816"/>
    <n v="898069"/>
    <n v="155377"/>
    <n v="43916"/>
    <n v="42.130604875112851"/>
    <n v="37216"/>
    <n v="29040"/>
    <n v="18.690024907161291"/>
    <n v="66.126241005556068"/>
  </r>
  <r>
    <n v="84"/>
    <s v="CAMP084"/>
    <x v="2"/>
    <d v="2023-09-17T00:00:00"/>
    <d v="2023-08-14T00:00:00"/>
    <n v="6305"/>
    <n v="25816"/>
    <n v="24044"/>
    <n v="69376"/>
    <n v="93420"/>
    <n v="526647"/>
    <n v="199900"/>
    <n v="46064"/>
    <n v="24.422838549736596"/>
    <n v="87115"/>
    <n v="28770"/>
    <n v="14.392196098049023"/>
    <n v="62.456582146578675"/>
  </r>
  <r>
    <n v="85"/>
    <s v="CAMP085"/>
    <x v="1"/>
    <d v="2023-05-07T00:00:00"/>
    <d v="2023-10-19T00:00:00"/>
    <n v="7758"/>
    <n v="11720"/>
    <n v="85805"/>
    <n v="67636"/>
    <n v="153441"/>
    <n v="18527"/>
    <n v="197387"/>
    <n v="21511"/>
    <n v="66.194539249146757"/>
    <n v="145683"/>
    <n v="26649"/>
    <n v="13.500889116304519"/>
    <n v="123.88545395379109"/>
  </r>
  <r>
    <n v="86"/>
    <s v="CAMP086"/>
    <x v="1"/>
    <d v="2023-10-26T00:00:00"/>
    <d v="2023-08-26T00:00:00"/>
    <n v="8762"/>
    <n v="5372"/>
    <n v="5733"/>
    <n v="35278"/>
    <n v="41011"/>
    <n v="382559"/>
    <n v="144688"/>
    <n v="24738"/>
    <n v="163.10498883097543"/>
    <n v="32249"/>
    <n v="9565"/>
    <n v="6.6107762910538534"/>
    <n v="38.665211415635866"/>
  </r>
  <r>
    <n v="87"/>
    <s v="CAMP087"/>
    <x v="3"/>
    <d v="2023-03-07T00:00:00"/>
    <d v="2023-06-21T00:00:00"/>
    <n v="4308"/>
    <n v="8168"/>
    <n v="38964"/>
    <n v="4727"/>
    <n v="43691"/>
    <n v="628281"/>
    <n v="66851"/>
    <n v="34345"/>
    <n v="52.742409402546521"/>
    <n v="39383"/>
    <n v="8156"/>
    <n v="12.200266263780646"/>
    <n v="23.747270345028387"/>
  </r>
  <r>
    <n v="88"/>
    <s v="CAMP088"/>
    <x v="4"/>
    <d v="2023-01-21T00:00:00"/>
    <d v="2023-03-29T00:00:00"/>
    <n v="1165"/>
    <n v="22890"/>
    <n v="99985"/>
    <n v="42714"/>
    <n v="142699"/>
    <n v="910057"/>
    <n v="174211"/>
    <n v="542"/>
    <n v="5.0895587592835305"/>
    <n v="141534"/>
    <n v="703"/>
    <n v="0.40353364598102304"/>
    <n v="129.70479704797049"/>
  </r>
  <r>
    <n v="89"/>
    <s v="CAMP089"/>
    <x v="0"/>
    <d v="2023-10-20T00:00:00"/>
    <d v="2023-10-17T00:00:00"/>
    <n v="2415"/>
    <n v="34547"/>
    <n v="44404"/>
    <n v="60346"/>
    <n v="104750"/>
    <n v="633254"/>
    <n v="63000"/>
    <n v="21168"/>
    <n v="6.9904767418299709"/>
    <n v="102335"/>
    <n v="554"/>
    <n v="0.87936507936507946"/>
    <n v="2.6171579743008313"/>
  </r>
  <r>
    <n v="90"/>
    <s v="CAMP090"/>
    <x v="4"/>
    <d v="2023-11-21T00:00:00"/>
    <d v="2023-02-24T00:00:00"/>
    <n v="2821"/>
    <n v="36109"/>
    <n v="58088"/>
    <n v="56200"/>
    <n v="114288"/>
    <n v="680169"/>
    <n v="72117"/>
    <n v="43492"/>
    <n v="7.8124567282394972"/>
    <n v="111467"/>
    <n v="417"/>
    <n v="0.57822704771413114"/>
    <n v="0.95879702014163515"/>
  </r>
  <r>
    <n v="91"/>
    <s v="CAMP091"/>
    <x v="1"/>
    <d v="2023-04-23T00:00:00"/>
    <d v="2023-09-07T00:00:00"/>
    <n v="1523"/>
    <n v="17629"/>
    <n v="68305"/>
    <n v="38190"/>
    <n v="106495"/>
    <n v="817827"/>
    <n v="76249"/>
    <n v="33893"/>
    <n v="8.6391740881502077"/>
    <n v="104972"/>
    <n v="9259"/>
    <n v="12.143110073574736"/>
    <n v="27.318325317912251"/>
  </r>
  <r>
    <n v="92"/>
    <s v="CAMP092"/>
    <x v="2"/>
    <d v="2023-05-19T00:00:00"/>
    <d v="2023-05-19T00:00:00"/>
    <n v="8228"/>
    <n v="11424"/>
    <n v="57673"/>
    <n v="69800"/>
    <n v="127473"/>
    <n v="837198"/>
    <n v="17694"/>
    <n v="14136"/>
    <n v="72.023809523809518"/>
    <n v="119245"/>
    <n v="25403"/>
    <n v="143.56844127952979"/>
    <n v="179.70430107526883"/>
  </r>
  <r>
    <n v="93"/>
    <s v="CAMP093"/>
    <x v="4"/>
    <d v="2023-08-26T00:00:00"/>
    <d v="2023-10-27T00:00:00"/>
    <n v="9295"/>
    <n v="46986"/>
    <n v="33371"/>
    <n v="69678"/>
    <n v="103049"/>
    <n v="150061"/>
    <n v="155890"/>
    <n v="17201"/>
    <n v="19.78248840080024"/>
    <n v="93754"/>
    <n v="19661"/>
    <n v="12.612098274424275"/>
    <n v="114.30149409918029"/>
  </r>
  <r>
    <n v="94"/>
    <s v="CAMP094"/>
    <x v="4"/>
    <d v="2023-12-27T00:00:00"/>
    <d v="2023-06-17T00:00:00"/>
    <n v="1699"/>
    <n v="28037"/>
    <n v="62249"/>
    <n v="22598"/>
    <n v="84847"/>
    <n v="249369"/>
    <n v="99316"/>
    <n v="9918"/>
    <n v="6.0598494846096234"/>
    <n v="83148"/>
    <n v="1047"/>
    <n v="1.0542108018848928"/>
    <n v="10.556563823351482"/>
  </r>
  <r>
    <n v="95"/>
    <s v="CAMP095"/>
    <x v="1"/>
    <d v="2023-12-14T00:00:00"/>
    <d v="2023-06-11T00:00:00"/>
    <n v="7273"/>
    <n v="41295"/>
    <n v="13486"/>
    <n v="11053"/>
    <n v="24539"/>
    <n v="938637"/>
    <n v="164295"/>
    <n v="46292"/>
    <n v="17.612301731444486"/>
    <n v="17266"/>
    <n v="6008"/>
    <n v="3.6568367874859247"/>
    <n v="12.978484403352631"/>
  </r>
  <r>
    <n v="96"/>
    <s v="CAMP096"/>
    <x v="3"/>
    <d v="2023-02-13T00:00:00"/>
    <d v="2023-07-30T00:00:00"/>
    <n v="1448"/>
    <n v="40019"/>
    <n v="64610"/>
    <n v="49311"/>
    <n v="113921"/>
    <n v="163699"/>
    <n v="5329"/>
    <n v="31951"/>
    <n v="3.6182813163747216"/>
    <n v="112473"/>
    <n v="13787"/>
    <n v="258.71645712141117"/>
    <n v="43.150449125222998"/>
  </r>
  <r>
    <n v="97"/>
    <s v="CAMP097"/>
    <x v="1"/>
    <d v="2023-03-05T00:00:00"/>
    <d v="2023-07-07T00:00:00"/>
    <n v="9146"/>
    <n v="38011"/>
    <n v="89475"/>
    <n v="73694"/>
    <n v="163169"/>
    <n v="959786"/>
    <n v="167479"/>
    <n v="46329"/>
    <n v="24.061455894346373"/>
    <n v="154023"/>
    <n v="13399"/>
    <n v="8.0004060210533865"/>
    <n v="28.921409916035312"/>
  </r>
  <r>
    <n v="98"/>
    <s v="CAMP098"/>
    <x v="4"/>
    <d v="2023-09-23T00:00:00"/>
    <d v="2023-08-15T00:00:00"/>
    <n v="4467"/>
    <n v="37540"/>
    <n v="57614"/>
    <n v="28369"/>
    <n v="85983"/>
    <n v="545399"/>
    <n v="70419"/>
    <n v="37964"/>
    <n v="11.899307405434204"/>
    <n v="81516"/>
    <n v="12344"/>
    <n v="17.52935997387069"/>
    <n v="32.515014224001689"/>
  </r>
  <r>
    <n v="99"/>
    <s v="CAMP099"/>
    <x v="4"/>
    <d v="2023-04-02T00:00:00"/>
    <d v="2023-11-13T00:00:00"/>
    <n v="7517"/>
    <n v="18151"/>
    <n v="85075"/>
    <n v="46659"/>
    <n v="131734"/>
    <n v="564239"/>
    <n v="3345"/>
    <n v="18381"/>
    <n v="41.413696215084563"/>
    <n v="124217"/>
    <n v="28012"/>
    <n v="837.42899850523168"/>
    <n v="152.39649638213373"/>
  </r>
  <r>
    <n v="100"/>
    <s v="CAMP100"/>
    <x v="2"/>
    <d v="2023-04-22T00:00:00"/>
    <d v="2023-11-22T00:00:00"/>
    <n v="4087"/>
    <n v="9161"/>
    <n v="65596"/>
    <n v="40525"/>
    <n v="106121"/>
    <n v="374242"/>
    <n v="72196"/>
    <n v="16510"/>
    <n v="44.613033511625368"/>
    <n v="102034"/>
    <n v="21127"/>
    <n v="29.263394093855617"/>
    <n v="127.9648697758934"/>
  </r>
  <r>
    <n v="101"/>
    <s v="CAMP101"/>
    <x v="4"/>
    <d v="2023-12-06T00:00:00"/>
    <d v="2023-01-16T00:00:00"/>
    <n v="1131"/>
    <n v="7512"/>
    <n v="79546"/>
    <n v="17377"/>
    <n v="96923"/>
    <n v="279896"/>
    <n v="27063"/>
    <n v="30207"/>
    <n v="15.05591054313099"/>
    <n v="95792"/>
    <n v="5173"/>
    <n v="19.114658389683331"/>
    <n v="17.125169662660973"/>
  </r>
  <r>
    <n v="102"/>
    <s v="CAMP102"/>
    <x v="2"/>
    <d v="2023-11-29T00:00:00"/>
    <d v="2023-06-03T00:00:00"/>
    <n v="1213"/>
    <n v="49430"/>
    <n v="71259"/>
    <n v="11753"/>
    <n v="83012"/>
    <n v="354319"/>
    <n v="162574"/>
    <n v="32847"/>
    <n v="2.4539753186324096"/>
    <n v="81799"/>
    <n v="14461"/>
    <n v="8.8950262649624179"/>
    <n v="44.025329558254938"/>
  </r>
  <r>
    <n v="103"/>
    <s v="CAMP103"/>
    <x v="4"/>
    <d v="2023-10-02T00:00:00"/>
    <d v="2023-07-30T00:00:00"/>
    <n v="4356"/>
    <n v="34807"/>
    <n v="58322"/>
    <n v="5900"/>
    <n v="64222"/>
    <n v="138641"/>
    <n v="20977"/>
    <n v="10065"/>
    <n v="12.514724049760106"/>
    <n v="59866"/>
    <n v="20252"/>
    <n v="96.543833722648614"/>
    <n v="201.21212121212122"/>
  </r>
  <r>
    <n v="104"/>
    <s v="CAMP104"/>
    <x v="3"/>
    <d v="2023-11-27T00:00:00"/>
    <d v="2023-08-23T00:00:00"/>
    <n v="2614"/>
    <n v="27383"/>
    <n v="71086"/>
    <n v="37720"/>
    <n v="108806"/>
    <n v="493171"/>
    <n v="152285"/>
    <n v="8860"/>
    <n v="9.5460687287733279"/>
    <n v="106192"/>
    <n v="27965"/>
    <n v="18.363594575959549"/>
    <n v="315.63205417607224"/>
  </r>
  <r>
    <n v="105"/>
    <s v="CAMP105"/>
    <x v="4"/>
    <d v="2023-08-15T00:00:00"/>
    <d v="2024-01-06T00:00:00"/>
    <n v="3927"/>
    <n v="44109"/>
    <n v="3982"/>
    <n v="1389"/>
    <n v="5371"/>
    <n v="49538"/>
    <n v="176089"/>
    <n v="8350"/>
    <n v="8.9029449772155331"/>
    <n v="1444"/>
    <n v="27087"/>
    <n v="15.382562227055638"/>
    <n v="324.3952095808383"/>
  </r>
  <r>
    <n v="106"/>
    <s v="CAMP106"/>
    <x v="2"/>
    <d v="2023-08-14T00:00:00"/>
    <d v="2023-06-27T00:00:00"/>
    <n v="5940"/>
    <n v="13993"/>
    <n v="66186"/>
    <n v="60724"/>
    <n v="126910"/>
    <n v="901121"/>
    <n v="21247"/>
    <n v="27765"/>
    <n v="42.449796326734798"/>
    <n v="120970"/>
    <n v="6272"/>
    <n v="29.519461571045326"/>
    <n v="22.589591211957501"/>
  </r>
  <r>
    <n v="107"/>
    <s v="CAMP107"/>
    <x v="2"/>
    <d v="2023-05-12T00:00:00"/>
    <d v="2023-03-07T00:00:00"/>
    <n v="2291"/>
    <n v="26634"/>
    <n v="30386"/>
    <n v="30641"/>
    <n v="61027"/>
    <n v="992702"/>
    <n v="134981"/>
    <n v="30010"/>
    <n v="8.6017871893069007"/>
    <n v="58736"/>
    <n v="21253"/>
    <n v="15.745178951111638"/>
    <n v="70.819726757747418"/>
  </r>
  <r>
    <n v="108"/>
    <s v="CAMP108"/>
    <x v="2"/>
    <d v="2023-08-17T00:00:00"/>
    <d v="2023-09-15T00:00:00"/>
    <n v="2383"/>
    <n v="25855"/>
    <n v="94951"/>
    <n v="10240"/>
    <n v="105191"/>
    <n v="511047"/>
    <n v="11563"/>
    <n v="15299"/>
    <n v="9.2167859214852061"/>
    <n v="102808"/>
    <n v="5452"/>
    <n v="47.15039349649745"/>
    <n v="35.636316099091445"/>
  </r>
  <r>
    <n v="109"/>
    <s v="CAMP109"/>
    <x v="4"/>
    <d v="2023-11-11T00:00:00"/>
    <d v="2024-01-09T00:00:00"/>
    <n v="5845"/>
    <n v="8983"/>
    <n v="11024"/>
    <n v="13498"/>
    <n v="24522"/>
    <n v="462106"/>
    <n v="103793"/>
    <n v="39232"/>
    <n v="65.067349437827005"/>
    <n v="18677"/>
    <n v="6961"/>
    <n v="6.7066179800179206"/>
    <n v="17.743168841761829"/>
  </r>
  <r>
    <n v="110"/>
    <s v="CAMP110"/>
    <x v="2"/>
    <d v="2023-05-09T00:00:00"/>
    <d v="2023-02-05T00:00:00"/>
    <n v="6538"/>
    <n v="42703"/>
    <n v="33808"/>
    <n v="54676"/>
    <n v="88484"/>
    <n v="812506"/>
    <n v="141087"/>
    <n v="32049"/>
    <n v="15.310399737723346"/>
    <n v="81946"/>
    <n v="20610"/>
    <n v="14.608007824959069"/>
    <n v="64.307778713844428"/>
  </r>
  <r>
    <n v="111"/>
    <s v="CAMP111"/>
    <x v="0"/>
    <d v="2023-10-23T00:00:00"/>
    <d v="2023-07-06T00:00:00"/>
    <n v="4070"/>
    <n v="44709"/>
    <n v="99203"/>
    <n v="3687"/>
    <n v="102890"/>
    <n v="506920"/>
    <n v="170807"/>
    <n v="25067"/>
    <n v="9.1033125321523638"/>
    <n v="98820"/>
    <n v="25813"/>
    <n v="15.112378298313301"/>
    <n v="102.97602425499662"/>
  </r>
  <r>
    <n v="112"/>
    <s v="CAMP112"/>
    <x v="3"/>
    <d v="2023-01-25T00:00:00"/>
    <d v="2023-05-14T00:00:00"/>
    <n v="1656"/>
    <n v="24169"/>
    <n v="87110"/>
    <n v="67749"/>
    <n v="154859"/>
    <n v="827663"/>
    <n v="13320"/>
    <n v="43390"/>
    <n v="6.8517522446108643"/>
    <n v="153203"/>
    <n v="1638"/>
    <n v="12.297297297297298"/>
    <n v="3.7750633786586771"/>
  </r>
  <r>
    <n v="113"/>
    <s v="CAMP113"/>
    <x v="4"/>
    <d v="2023-07-06T00:00:00"/>
    <d v="2023-05-24T00:00:00"/>
    <n v="3593"/>
    <n v="19640"/>
    <n v="95203"/>
    <n v="60289"/>
    <n v="155492"/>
    <n v="359535"/>
    <n v="46031"/>
    <n v="39285"/>
    <n v="18.294297352342159"/>
    <n v="151899"/>
    <n v="5059"/>
    <n v="10.99041949990224"/>
    <n v="12.877688685248822"/>
  </r>
  <r>
    <n v="114"/>
    <s v="CAMP114"/>
    <x v="2"/>
    <d v="2023-10-20T00:00:00"/>
    <d v="2024-01-16T00:00:00"/>
    <n v="4105"/>
    <n v="5945"/>
    <n v="57484"/>
    <n v="575"/>
    <n v="58059"/>
    <n v="793403"/>
    <n v="1011"/>
    <n v="6952"/>
    <n v="69.049621530698062"/>
    <n v="53954"/>
    <n v="22972"/>
    <n v="2272.2057368941641"/>
    <n v="330.43728423475261"/>
  </r>
  <r>
    <n v="115"/>
    <s v="CAMP115"/>
    <x v="3"/>
    <d v="2023-12-22T00:00:00"/>
    <d v="2023-05-01T00:00:00"/>
    <n v="8340"/>
    <n v="5848"/>
    <n v="27722"/>
    <n v="19973"/>
    <n v="47695"/>
    <n v="957163"/>
    <n v="135938"/>
    <n v="27155"/>
    <n v="142.61285909712723"/>
    <n v="39355"/>
    <n v="24619"/>
    <n v="18.110462122438172"/>
    <n v="90.6610200699687"/>
  </r>
  <r>
    <n v="116"/>
    <s v="CAMP116"/>
    <x v="4"/>
    <d v="2023-11-22T00:00:00"/>
    <d v="2023-07-29T00:00:00"/>
    <n v="2510"/>
    <n v="33856"/>
    <n v="46627"/>
    <n v="28619"/>
    <n v="75246"/>
    <n v="798109"/>
    <n v="17154"/>
    <n v="44866"/>
    <n v="7.4137523629489595"/>
    <n v="72736"/>
    <n v="5358"/>
    <n v="31.23469744665967"/>
    <n v="11.942227967726119"/>
  </r>
  <r>
    <n v="117"/>
    <s v="CAMP117"/>
    <x v="3"/>
    <d v="2023-05-15T00:00:00"/>
    <d v="2023-08-29T00:00:00"/>
    <n v="2130"/>
    <n v="12640"/>
    <n v="60993"/>
    <n v="72483"/>
    <n v="133476"/>
    <n v="817886"/>
    <n v="27204"/>
    <n v="17856"/>
    <n v="16.851265822784811"/>
    <n v="131346"/>
    <n v="1019"/>
    <n v="3.7457726804881637"/>
    <n v="5.7067652329749103"/>
  </r>
  <r>
    <n v="118"/>
    <s v="CAMP118"/>
    <x v="0"/>
    <d v="2023-01-04T00:00:00"/>
    <d v="2023-06-05T00:00:00"/>
    <n v="1595"/>
    <n v="31042"/>
    <n v="8295"/>
    <n v="830"/>
    <n v="9125"/>
    <n v="81685"/>
    <n v="180183"/>
    <n v="20061"/>
    <n v="5.1381998582565558"/>
    <n v="7530"/>
    <n v="12437"/>
    <n v="6.9024269770178099"/>
    <n v="61.995912466975724"/>
  </r>
  <r>
    <n v="119"/>
    <s v="CAMP119"/>
    <x v="4"/>
    <d v="2023-08-15T00:00:00"/>
    <d v="2023-10-14T00:00:00"/>
    <n v="5850"/>
    <n v="18189"/>
    <n v="30626"/>
    <n v="7272"/>
    <n v="37898"/>
    <n v="34983"/>
    <n v="66483"/>
    <n v="8108"/>
    <n v="32.16229589312222"/>
    <n v="32048"/>
    <n v="13259"/>
    <n v="19.943444188739978"/>
    <n v="163.52984706462752"/>
  </r>
  <r>
    <n v="120"/>
    <s v="CAMP120"/>
    <x v="2"/>
    <d v="2023-06-18T00:00:00"/>
    <d v="2023-05-14T00:00:00"/>
    <n v="2440"/>
    <n v="35515"/>
    <n v="2311"/>
    <n v="20201"/>
    <n v="22512"/>
    <n v="917306"/>
    <n v="168809"/>
    <n v="20254"/>
    <n v="6.8703364775446998"/>
    <n v="20072"/>
    <n v="18097"/>
    <n v="10.720399978674122"/>
    <n v="89.350251802113164"/>
  </r>
  <r>
    <n v="121"/>
    <s v="CAMP121"/>
    <x v="1"/>
    <d v="2023-10-12T00:00:00"/>
    <d v="2023-02-18T00:00:00"/>
    <n v="6015"/>
    <n v="7093"/>
    <n v="69400"/>
    <n v="17754"/>
    <n v="87154"/>
    <n v="474487"/>
    <n v="98847"/>
    <n v="8063"/>
    <n v="84.801917383335677"/>
    <n v="81139"/>
    <n v="19660"/>
    <n v="19.889323904620269"/>
    <n v="243.82984000992187"/>
  </r>
  <r>
    <n v="122"/>
    <s v="CAMP122"/>
    <x v="2"/>
    <d v="2023-11-21T00:00:00"/>
    <d v="2023-06-16T00:00:00"/>
    <n v="1324"/>
    <n v="42856"/>
    <n v="73683"/>
    <n v="38865"/>
    <n v="112548"/>
    <n v="287553"/>
    <n v="196239"/>
    <n v="43114"/>
    <n v="3.0894157177524733"/>
    <n v="111224"/>
    <n v="16997"/>
    <n v="8.6613771982123833"/>
    <n v="39.42338915433502"/>
  </r>
  <r>
    <n v="123"/>
    <s v="CAMP123"/>
    <x v="4"/>
    <d v="2023-01-27T00:00:00"/>
    <d v="2023-02-23T00:00:00"/>
    <n v="6535"/>
    <n v="47558"/>
    <n v="60518"/>
    <n v="69563"/>
    <n v="130081"/>
    <n v="846965"/>
    <n v="171866"/>
    <n v="33771"/>
    <n v="13.741116110854115"/>
    <n v="123546"/>
    <n v="8577"/>
    <n v="4.9905158670126726"/>
    <n v="25.397530425513015"/>
  </r>
  <r>
    <n v="124"/>
    <s v="CAMP124"/>
    <x v="2"/>
    <d v="2023-08-13T00:00:00"/>
    <d v="2023-09-30T00:00:00"/>
    <n v="9854"/>
    <n v="29166"/>
    <n v="62760"/>
    <n v="17844"/>
    <n v="80604"/>
    <n v="629366"/>
    <n v="45259"/>
    <n v="35609"/>
    <n v="33.785915106631009"/>
    <n v="70750"/>
    <n v="18765"/>
    <n v="41.46136679997349"/>
    <n v="52.697351793086021"/>
  </r>
  <r>
    <n v="125"/>
    <s v="CAMP125"/>
    <x v="1"/>
    <d v="2023-09-06T00:00:00"/>
    <d v="2023-10-09T00:00:00"/>
    <n v="8232"/>
    <n v="31794"/>
    <n v="33293"/>
    <n v="14644"/>
    <n v="47937"/>
    <n v="658779"/>
    <n v="35851"/>
    <n v="12251"/>
    <n v="25.891677675033026"/>
    <n v="39705"/>
    <n v="26806"/>
    <n v="74.770578226548764"/>
    <n v="218.80662803036489"/>
  </r>
  <r>
    <n v="126"/>
    <s v="CAMP126"/>
    <x v="1"/>
    <d v="2023-07-21T00:00:00"/>
    <d v="2023-01-22T00:00:00"/>
    <n v="8909"/>
    <n v="22143"/>
    <n v="54751"/>
    <n v="36279"/>
    <n v="91030"/>
    <n v="421509"/>
    <n v="3381"/>
    <n v="13916"/>
    <n v="40.233933974619518"/>
    <n v="82121"/>
    <n v="19864"/>
    <n v="587.5184856551316"/>
    <n v="142.742167289451"/>
  </r>
  <r>
    <n v="127"/>
    <s v="CAMP127"/>
    <x v="1"/>
    <d v="2023-07-17T00:00:00"/>
    <d v="2024-02-01T00:00:00"/>
    <n v="1079"/>
    <n v="25880"/>
    <n v="19087"/>
    <n v="27898"/>
    <n v="46985"/>
    <n v="983752"/>
    <n v="199945"/>
    <n v="10366"/>
    <n v="4.1692426584234932"/>
    <n v="45906"/>
    <n v="24327"/>
    <n v="12.16684588261772"/>
    <n v="234.68068686089137"/>
  </r>
  <r>
    <n v="128"/>
    <s v="CAMP128"/>
    <x v="2"/>
    <d v="2023-05-16T00:00:00"/>
    <d v="2023-10-05T00:00:00"/>
    <n v="9275"/>
    <n v="41155"/>
    <n v="22516"/>
    <n v="3568"/>
    <n v="26084"/>
    <n v="206011"/>
    <n v="62381"/>
    <n v="36575"/>
    <n v="22.536751306038148"/>
    <n v="16809"/>
    <n v="26777"/>
    <n v="42.92492906493964"/>
    <n v="73.21120984278879"/>
  </r>
  <r>
    <n v="129"/>
    <s v="CAMP129"/>
    <x v="4"/>
    <d v="2023-05-06T00:00:00"/>
    <d v="2023-04-28T00:00:00"/>
    <n v="7927"/>
    <n v="10785"/>
    <n v="77628"/>
    <n v="69499"/>
    <n v="147127"/>
    <n v="735144"/>
    <n v="183352"/>
    <n v="49033"/>
    <n v="73.500231803430694"/>
    <n v="139200"/>
    <n v="2339"/>
    <n v="1.2756882935555653"/>
    <n v="4.7702567658515695"/>
  </r>
  <r>
    <n v="130"/>
    <s v="CAMP130"/>
    <x v="2"/>
    <d v="2023-04-05T00:00:00"/>
    <d v="2023-12-13T00:00:00"/>
    <n v="6130"/>
    <n v="43030"/>
    <n v="81204"/>
    <n v="8129"/>
    <n v="89333"/>
    <n v="226401"/>
    <n v="90401"/>
    <n v="21013"/>
    <n v="14.245874970950501"/>
    <n v="83203"/>
    <n v="10727"/>
    <n v="11.866019181203749"/>
    <n v="51.049350402132006"/>
  </r>
  <r>
    <n v="131"/>
    <s v="CAMP131"/>
    <x v="1"/>
    <d v="2023-03-14T00:00:00"/>
    <d v="2024-01-21T00:00:00"/>
    <n v="6620"/>
    <n v="5877"/>
    <n v="5466"/>
    <n v="33350"/>
    <n v="38816"/>
    <n v="859429"/>
    <n v="152844"/>
    <n v="15992"/>
    <n v="112.64250467925811"/>
    <n v="32196"/>
    <n v="3913"/>
    <n v="2.5601266650964383"/>
    <n v="24.468484242121061"/>
  </r>
  <r>
    <n v="132"/>
    <s v="CAMP132"/>
    <x v="0"/>
    <d v="2023-09-04T00:00:00"/>
    <d v="2023-12-23T00:00:00"/>
    <n v="2731"/>
    <n v="12997"/>
    <n v="33731"/>
    <n v="26629"/>
    <n v="60360"/>
    <n v="229102"/>
    <n v="43850"/>
    <n v="19419"/>
    <n v="21.012541355697469"/>
    <n v="57629"/>
    <n v="5150"/>
    <n v="11.744583808437856"/>
    <n v="26.520418147175445"/>
  </r>
  <r>
    <n v="133"/>
    <s v="CAMP133"/>
    <x v="1"/>
    <d v="2023-12-07T00:00:00"/>
    <d v="2024-02-02T00:00:00"/>
    <n v="2360"/>
    <n v="33853"/>
    <n v="22423"/>
    <n v="4343"/>
    <n v="26766"/>
    <n v="521122"/>
    <n v="15109"/>
    <n v="6684"/>
    <n v="6.9713171653915458"/>
    <n v="24406"/>
    <n v="16408"/>
    <n v="108.59752465417962"/>
    <n v="245.48174745661279"/>
  </r>
  <r>
    <n v="134"/>
    <s v="CAMP134"/>
    <x v="1"/>
    <d v="2023-05-16T00:00:00"/>
    <d v="2024-01-21T00:00:00"/>
    <n v="6440"/>
    <n v="5081"/>
    <n v="34292"/>
    <n v="44658"/>
    <n v="78950"/>
    <n v="448335"/>
    <n v="102524"/>
    <n v="24609"/>
    <n v="126.74670340484158"/>
    <n v="72510"/>
    <n v="7581"/>
    <n v="7.3943661971830981"/>
    <n v="30.805802755089601"/>
  </r>
  <r>
    <n v="135"/>
    <s v="CAMP135"/>
    <x v="4"/>
    <d v="2023-07-15T00:00:00"/>
    <d v="2023-07-13T00:00:00"/>
    <n v="1363"/>
    <n v="40014"/>
    <n v="56279"/>
    <n v="54048"/>
    <n v="110327"/>
    <n v="588905"/>
    <n v="153301"/>
    <n v="29211"/>
    <n v="3.4063077922727043"/>
    <n v="108964"/>
    <n v="6813"/>
    <n v="4.4441980156685208"/>
    <n v="23.323405566396222"/>
  </r>
  <r>
    <n v="136"/>
    <s v="CAMP136"/>
    <x v="2"/>
    <d v="2023-08-02T00:00:00"/>
    <d v="2023-11-19T00:00:00"/>
    <n v="5562"/>
    <n v="17316"/>
    <n v="50809"/>
    <n v="56101"/>
    <n v="106910"/>
    <n v="503085"/>
    <n v="111434"/>
    <n v="2788"/>
    <n v="32.120582120582121"/>
    <n v="101348"/>
    <n v="17992"/>
    <n v="16.145880072509289"/>
    <n v="645.3371592539454"/>
  </r>
  <r>
    <n v="137"/>
    <s v="CAMP137"/>
    <x v="4"/>
    <d v="2023-04-19T00:00:00"/>
    <d v="2023-10-01T00:00:00"/>
    <n v="3386"/>
    <n v="37389"/>
    <n v="23951"/>
    <n v="15998"/>
    <n v="39949"/>
    <n v="623669"/>
    <n v="143430"/>
    <n v="32458"/>
    <n v="9.056139506271899"/>
    <n v="36563"/>
    <n v="1422"/>
    <n v="0.9914243882033047"/>
    <n v="4.381046275186395"/>
  </r>
  <r>
    <n v="138"/>
    <s v="CAMP138"/>
    <x v="2"/>
    <d v="2023-11-20T00:00:00"/>
    <d v="2023-12-14T00:00:00"/>
    <n v="9889"/>
    <n v="17772"/>
    <n v="9095"/>
    <n v="59039"/>
    <n v="68134"/>
    <n v="881345"/>
    <n v="186622"/>
    <n v="16887"/>
    <n v="55.643709205491788"/>
    <n v="58245"/>
    <n v="4128"/>
    <n v="2.2119578613453936"/>
    <n v="24.444839225439686"/>
  </r>
  <r>
    <n v="139"/>
    <s v="CAMP139"/>
    <x v="1"/>
    <d v="2023-04-13T00:00:00"/>
    <d v="2023-06-22T00:00:00"/>
    <n v="4478"/>
    <n v="49983"/>
    <n v="76375"/>
    <n v="21699"/>
    <n v="98074"/>
    <n v="490424"/>
    <n v="165905"/>
    <n v="47659"/>
    <n v="8.9590460756657269"/>
    <n v="93596"/>
    <n v="7261"/>
    <n v="4.3766010668756214"/>
    <n v="15.235317568559978"/>
  </r>
  <r>
    <n v="140"/>
    <s v="CAMP140"/>
    <x v="1"/>
    <d v="2023-12-07T00:00:00"/>
    <d v="2023-01-25T00:00:00"/>
    <n v="8951"/>
    <n v="25978"/>
    <n v="6789"/>
    <n v="36442"/>
    <n v="43231"/>
    <n v="80129"/>
    <n v="33407"/>
    <n v="19606"/>
    <n v="34.456078220032332"/>
    <n v="34280"/>
    <n v="29752"/>
    <n v="89.059179213937199"/>
    <n v="151.74946444965826"/>
  </r>
  <r>
    <n v="141"/>
    <s v="CAMP141"/>
    <x v="1"/>
    <d v="2023-11-24T00:00:00"/>
    <d v="2023-05-11T00:00:00"/>
    <n v="4399"/>
    <n v="9274"/>
    <n v="40351"/>
    <n v="70706"/>
    <n v="111057"/>
    <n v="86138"/>
    <n v="76434"/>
    <n v="36354"/>
    <n v="47.433685572568471"/>
    <n v="106658"/>
    <n v="959"/>
    <n v="1.254677237878431"/>
    <n v="2.6379490564999726"/>
  </r>
  <r>
    <n v="142"/>
    <s v="CAMP142"/>
    <x v="2"/>
    <d v="2023-03-25T00:00:00"/>
    <d v="2023-05-12T00:00:00"/>
    <n v="5409"/>
    <n v="8670"/>
    <n v="36265"/>
    <n v="40919"/>
    <n v="77184"/>
    <n v="197615"/>
    <n v="41787"/>
    <n v="3721"/>
    <n v="62.387543252595158"/>
    <n v="71775"/>
    <n v="17663"/>
    <n v="42.2691267619116"/>
    <n v="474.68422467078744"/>
  </r>
  <r>
    <n v="143"/>
    <s v="CAMP143"/>
    <x v="1"/>
    <d v="2023-08-12T00:00:00"/>
    <d v="2023-07-16T00:00:00"/>
    <n v="3874"/>
    <n v="11325"/>
    <n v="15848"/>
    <n v="56134"/>
    <n v="71982"/>
    <n v="391031"/>
    <n v="36910"/>
    <n v="2018"/>
    <n v="34.207505518763796"/>
    <n v="68108"/>
    <n v="28867"/>
    <n v="78.209157409916003"/>
    <n v="1430.4757185332012"/>
  </r>
  <r>
    <n v="144"/>
    <s v="CAMP144"/>
    <x v="4"/>
    <d v="2023-09-14T00:00:00"/>
    <d v="2023-09-08T00:00:00"/>
    <n v="3317"/>
    <n v="31378"/>
    <n v="9983"/>
    <n v="61681"/>
    <n v="71664"/>
    <n v="373787"/>
    <n v="96798"/>
    <n v="36941"/>
    <n v="10.571100771240998"/>
    <n v="68347"/>
    <n v="7642"/>
    <n v="7.8947912146945187"/>
    <n v="20.687041498605886"/>
  </r>
  <r>
    <n v="145"/>
    <s v="CAMP145"/>
    <x v="4"/>
    <d v="2023-05-14T00:00:00"/>
    <d v="2023-07-28T00:00:00"/>
    <n v="7034"/>
    <n v="33203"/>
    <n v="6005"/>
    <n v="18281"/>
    <n v="24286"/>
    <n v="264264"/>
    <n v="156105"/>
    <n v="13033"/>
    <n v="21.18483269584074"/>
    <n v="17252"/>
    <n v="6831"/>
    <n v="4.3759008359757861"/>
    <n v="52.413105194506251"/>
  </r>
  <r>
    <n v="146"/>
    <s v="CAMP146"/>
    <x v="1"/>
    <d v="2023-12-14T00:00:00"/>
    <d v="2023-11-11T00:00:00"/>
    <n v="1078"/>
    <n v="16195"/>
    <n v="33904"/>
    <n v="34192"/>
    <n v="68096"/>
    <n v="526085"/>
    <n v="154427"/>
    <n v="45215"/>
    <n v="6.6563754245137385"/>
    <n v="67018"/>
    <n v="8720"/>
    <n v="5.6466809560504316"/>
    <n v="19.285635298020569"/>
  </r>
  <r>
    <n v="147"/>
    <s v="CAMP147"/>
    <x v="0"/>
    <d v="2023-04-18T00:00:00"/>
    <d v="2023-04-05T00:00:00"/>
    <n v="9142"/>
    <n v="31014"/>
    <n v="81340"/>
    <n v="21935"/>
    <n v="103275"/>
    <n v="640207"/>
    <n v="33760"/>
    <n v="8244"/>
    <n v="29.477010382407943"/>
    <n v="94133"/>
    <n v="22006"/>
    <n v="65.18364928909952"/>
    <n v="266.93352741387673"/>
  </r>
  <r>
    <n v="148"/>
    <s v="CAMP148"/>
    <x v="2"/>
    <d v="2023-01-08T00:00:00"/>
    <d v="2023-03-19T00:00:00"/>
    <n v="6908"/>
    <n v="10947"/>
    <n v="80925"/>
    <n v="6869"/>
    <n v="87794"/>
    <n v="704465"/>
    <n v="17223"/>
    <n v="21025"/>
    <n v="63.104046770804786"/>
    <n v="80886"/>
    <n v="10052"/>
    <n v="58.363815827672298"/>
    <n v="47.809750297265161"/>
  </r>
  <r>
    <n v="149"/>
    <s v="CAMP149"/>
    <x v="0"/>
    <d v="2023-05-30T00:00:00"/>
    <d v="2023-12-14T00:00:00"/>
    <n v="6703"/>
    <n v="47126"/>
    <n v="3258"/>
    <n v="22093"/>
    <n v="25351"/>
    <n v="539529"/>
    <n v="162317"/>
    <n v="30595"/>
    <n v="14.223570852607903"/>
    <n v="18648"/>
    <n v="8994"/>
    <n v="5.5410092596585692"/>
    <n v="29.396960287628698"/>
  </r>
  <r>
    <n v="150"/>
    <s v="CAMP150"/>
    <x v="1"/>
    <d v="2023-06-21T00:00:00"/>
    <d v="2023-03-04T00:00:00"/>
    <n v="8413"/>
    <n v="18744"/>
    <n v="45813"/>
    <n v="66494"/>
    <n v="112307"/>
    <n v="535121"/>
    <n v="191137"/>
    <n v="1066"/>
    <n v="44.883696116090483"/>
    <n v="103894"/>
    <n v="5300"/>
    <n v="2.7728801854167431"/>
    <n v="497.18574108818012"/>
  </r>
  <r>
    <n v="151"/>
    <s v="CAMP151"/>
    <x v="0"/>
    <d v="2023-02-16T00:00:00"/>
    <d v="2023-04-02T00:00:00"/>
    <n v="4163"/>
    <n v="26112"/>
    <n v="15728"/>
    <n v="73609"/>
    <n v="89337"/>
    <n v="327476"/>
    <n v="165741"/>
    <n v="3375"/>
    <n v="15.942861519607842"/>
    <n v="85174"/>
    <n v="16461"/>
    <n v="9.9317610005973176"/>
    <n v="487.73333333333335"/>
  </r>
  <r>
    <n v="152"/>
    <s v="CAMP152"/>
    <x v="2"/>
    <d v="2023-01-01T00:00:00"/>
    <d v="2023-06-14T00:00:00"/>
    <n v="7188"/>
    <n v="38848"/>
    <n v="25987"/>
    <n v="51101"/>
    <n v="77088"/>
    <n v="417290"/>
    <n v="7799"/>
    <n v="42741"/>
    <n v="18.502883031301483"/>
    <n v="69900"/>
    <n v="16826"/>
    <n v="215.74560841133476"/>
    <n v="39.367352191104558"/>
  </r>
  <r>
    <n v="153"/>
    <s v="CAMP153"/>
    <x v="2"/>
    <d v="2023-12-27T00:00:00"/>
    <d v="2023-05-16T00:00:00"/>
    <n v="8951"/>
    <n v="25929"/>
    <n v="77965"/>
    <n v="28839"/>
    <n v="106804"/>
    <n v="929577"/>
    <n v="132456"/>
    <n v="21251"/>
    <n v="34.521192487176521"/>
    <n v="97853"/>
    <n v="3869"/>
    <n v="2.9209699824847499"/>
    <n v="18.20620206107948"/>
  </r>
  <r>
    <n v="154"/>
    <s v="CAMP154"/>
    <x v="0"/>
    <d v="2023-06-29T00:00:00"/>
    <d v="2023-10-17T00:00:00"/>
    <n v="2623"/>
    <n v="39664"/>
    <n v="99723"/>
    <n v="28470"/>
    <n v="128193"/>
    <n v="480988"/>
    <n v="40392"/>
    <n v="20670"/>
    <n v="6.6130496167809598"/>
    <n v="125570"/>
    <n v="21761"/>
    <n v="53.874529609823732"/>
    <n v="105.27818093855829"/>
  </r>
  <r>
    <n v="155"/>
    <s v="CAMP155"/>
    <x v="3"/>
    <d v="2023-02-08T00:00:00"/>
    <d v="2023-12-27T00:00:00"/>
    <n v="7091"/>
    <n v="37647"/>
    <n v="98832"/>
    <n v="18555"/>
    <n v="117387"/>
    <n v="606040"/>
    <n v="4581"/>
    <n v="29835"/>
    <n v="18.835498180465908"/>
    <n v="110296"/>
    <n v="5733"/>
    <n v="125.14734774066798"/>
    <n v="19.215686274509807"/>
  </r>
  <r>
    <n v="156"/>
    <s v="CAMP156"/>
    <x v="2"/>
    <d v="2023-03-31T00:00:00"/>
    <d v="2023-01-29T00:00:00"/>
    <n v="2613"/>
    <n v="48151"/>
    <n v="40262"/>
    <n v="9004"/>
    <n v="49266"/>
    <n v="270146"/>
    <n v="1351"/>
    <n v="33625"/>
    <n v="5.4266785736537138"/>
    <n v="46653"/>
    <n v="265"/>
    <n v="19.615099925980754"/>
    <n v="0.78810408921933073"/>
  </r>
  <r>
    <n v="157"/>
    <s v="CAMP157"/>
    <x v="1"/>
    <d v="2023-03-16T00:00:00"/>
    <d v="2023-08-26T00:00:00"/>
    <n v="9702"/>
    <n v="46591"/>
    <n v="1972"/>
    <n v="47641"/>
    <n v="49613"/>
    <n v="57628"/>
    <n v="84717"/>
    <n v="47498"/>
    <n v="20.823764246313665"/>
    <n v="39911"/>
    <n v="11121"/>
    <n v="13.127235383689223"/>
    <n v="23.413617415470124"/>
  </r>
  <r>
    <n v="158"/>
    <s v="CAMP158"/>
    <x v="1"/>
    <d v="2023-08-15T00:00:00"/>
    <d v="2023-04-18T00:00:00"/>
    <n v="8581"/>
    <n v="40817"/>
    <n v="98721"/>
    <n v="38818"/>
    <n v="137539"/>
    <n v="645027"/>
    <n v="3097"/>
    <n v="39592"/>
    <n v="21.023103118798538"/>
    <n v="128958"/>
    <n v="19664"/>
    <n v="634.93703584113655"/>
    <n v="49.666599312992524"/>
  </r>
  <r>
    <n v="159"/>
    <s v="CAMP159"/>
    <x v="1"/>
    <d v="2023-05-04T00:00:00"/>
    <d v="2023-09-09T00:00:00"/>
    <n v="6727"/>
    <n v="15548"/>
    <n v="85269"/>
    <n v="22215"/>
    <n v="107484"/>
    <n v="171475"/>
    <n v="116064"/>
    <n v="10719"/>
    <n v="43.266014921533312"/>
    <n v="100757"/>
    <n v="14911"/>
    <n v="12.847222222222221"/>
    <n v="139.10812575799983"/>
  </r>
  <r>
    <n v="160"/>
    <s v="CAMP160"/>
    <x v="3"/>
    <d v="2023-12-10T00:00:00"/>
    <d v="2023-05-01T00:00:00"/>
    <n v="8812"/>
    <n v="44200"/>
    <n v="4920"/>
    <n v="69498"/>
    <n v="74418"/>
    <n v="32922"/>
    <n v="45261"/>
    <n v="45707"/>
    <n v="19.936651583710407"/>
    <n v="65606"/>
    <n v="11150"/>
    <n v="24.634895384547402"/>
    <n v="24.394512875489532"/>
  </r>
  <r>
    <n v="161"/>
    <s v="CAMP161"/>
    <x v="1"/>
    <d v="2023-04-07T00:00:00"/>
    <d v="2023-08-17T00:00:00"/>
    <n v="6041"/>
    <n v="49119"/>
    <n v="94498"/>
    <n v="51068"/>
    <n v="145566"/>
    <n v="98583"/>
    <n v="59387"/>
    <n v="4323"/>
    <n v="12.298703149494086"/>
    <n v="139525"/>
    <n v="28608"/>
    <n v="48.172158889992758"/>
    <n v="661.76266481609991"/>
  </r>
  <r>
    <n v="162"/>
    <s v="CAMP162"/>
    <x v="0"/>
    <d v="2023-12-06T00:00:00"/>
    <d v="2023-01-22T00:00:00"/>
    <n v="3391"/>
    <n v="7978"/>
    <n v="85734"/>
    <n v="40432"/>
    <n v="126166"/>
    <n v="420548"/>
    <n v="52656"/>
    <n v="11571"/>
    <n v="42.504387064427171"/>
    <n v="122775"/>
    <n v="7972"/>
    <n v="15.139775144333029"/>
    <n v="68.896378878230053"/>
  </r>
  <r>
    <n v="163"/>
    <s v="CAMP163"/>
    <x v="3"/>
    <d v="2023-10-10T00:00:00"/>
    <d v="2023-04-26T00:00:00"/>
    <n v="8888"/>
    <n v="27579"/>
    <n v="1746"/>
    <n v="56521"/>
    <n v="58267"/>
    <n v="156524"/>
    <n v="162457"/>
    <n v="49265"/>
    <n v="32.227419413321726"/>
    <n v="49379"/>
    <n v="27871"/>
    <n v="17.155924336901457"/>
    <n v="56.573632396224504"/>
  </r>
  <r>
    <n v="164"/>
    <s v="CAMP164"/>
    <x v="2"/>
    <d v="2023-07-26T00:00:00"/>
    <d v="2023-03-05T00:00:00"/>
    <n v="8209"/>
    <n v="46397"/>
    <n v="67504"/>
    <n v="49007"/>
    <n v="116511"/>
    <n v="763166"/>
    <n v="16456"/>
    <n v="41546"/>
    <n v="17.692954285837445"/>
    <n v="108302"/>
    <n v="22163"/>
    <n v="134.68035974720468"/>
    <n v="53.345689115679008"/>
  </r>
  <r>
    <n v="165"/>
    <s v="CAMP165"/>
    <x v="3"/>
    <d v="2023-02-02T00:00:00"/>
    <d v="2023-02-25T00:00:00"/>
    <n v="2776"/>
    <n v="32396"/>
    <n v="98270"/>
    <n v="21219"/>
    <n v="119489"/>
    <n v="946392"/>
    <n v="56814"/>
    <n v="19951"/>
    <n v="8.568959130756884"/>
    <n v="116713"/>
    <n v="28982"/>
    <n v="51.012074488682366"/>
    <n v="145.2659014585735"/>
  </r>
  <r>
    <n v="166"/>
    <s v="CAMP166"/>
    <x v="1"/>
    <d v="2023-04-26T00:00:00"/>
    <d v="2023-06-23T00:00:00"/>
    <n v="8087"/>
    <n v="10312"/>
    <n v="85432"/>
    <n v="54711"/>
    <n v="140143"/>
    <n v="235326"/>
    <n v="162564"/>
    <n v="459"/>
    <n v="78.423196276183077"/>
    <n v="132056"/>
    <n v="21414"/>
    <n v="13.172658153096625"/>
    <n v="4665.3594771241824"/>
  </r>
  <r>
    <n v="167"/>
    <s v="CAMP167"/>
    <x v="1"/>
    <d v="2023-12-20T00:00:00"/>
    <d v="2023-06-08T00:00:00"/>
    <n v="3321"/>
    <n v="41731"/>
    <n v="94429"/>
    <n v="17628"/>
    <n v="112057"/>
    <n v="179187"/>
    <n v="178337"/>
    <n v="20911"/>
    <n v="7.9581126740312955"/>
    <n v="108736"/>
    <n v="4796"/>
    <n v="2.6892905005691472"/>
    <n v="22.935297211993689"/>
  </r>
  <r>
    <n v="168"/>
    <s v="CAMP168"/>
    <x v="0"/>
    <d v="2023-11-12T00:00:00"/>
    <d v="2023-02-22T00:00:00"/>
    <n v="2344"/>
    <n v="23586"/>
    <n v="44901"/>
    <n v="17309"/>
    <n v="62210"/>
    <n v="775987"/>
    <n v="133084"/>
    <n v="14234"/>
    <n v="9.9380988722123291"/>
    <n v="59866"/>
    <n v="24689"/>
    <n v="18.551441195034716"/>
    <n v="173.45089222987212"/>
  </r>
  <r>
    <n v="169"/>
    <s v="CAMP169"/>
    <x v="2"/>
    <d v="2023-11-10T00:00:00"/>
    <d v="2023-03-16T00:00:00"/>
    <n v="1236"/>
    <n v="31068"/>
    <n v="80378"/>
    <n v="3635"/>
    <n v="84013"/>
    <n v="45025"/>
    <n v="122523"/>
    <n v="30216"/>
    <n v="3.9783700270374664"/>
    <n v="82777"/>
    <n v="12612"/>
    <n v="10.293577532381676"/>
    <n v="41.739475774424143"/>
  </r>
  <r>
    <n v="170"/>
    <s v="CAMP170"/>
    <x v="2"/>
    <d v="2023-06-28T00:00:00"/>
    <d v="2023-05-09T00:00:00"/>
    <n v="3127"/>
    <n v="40205"/>
    <n v="6066"/>
    <n v="38445"/>
    <n v="44511"/>
    <n v="207783"/>
    <n v="172053"/>
    <n v="38070"/>
    <n v="7.7776395970650416"/>
    <n v="41384"/>
    <n v="3606"/>
    <n v="2.0958658087914772"/>
    <n v="9.4720252167060668"/>
  </r>
  <r>
    <n v="171"/>
    <s v="CAMP171"/>
    <x v="3"/>
    <d v="2023-06-23T00:00:00"/>
    <d v="2023-04-21T00:00:00"/>
    <n v="7218"/>
    <n v="36098"/>
    <n v="68471"/>
    <n v="8280"/>
    <n v="76751"/>
    <n v="642893"/>
    <n v="90453"/>
    <n v="26927"/>
    <n v="19.995567621474876"/>
    <n v="69533"/>
    <n v="18682"/>
    <n v="20.653820216023792"/>
    <n v="69.380176031492553"/>
  </r>
  <r>
    <n v="172"/>
    <s v="CAMP172"/>
    <x v="1"/>
    <d v="2023-08-22T00:00:00"/>
    <d v="2024-01-03T00:00:00"/>
    <n v="2186"/>
    <n v="12000"/>
    <n v="72549"/>
    <n v="39963"/>
    <n v="112512"/>
    <n v="359813"/>
    <n v="26933"/>
    <n v="19223"/>
    <n v="18.216666666666669"/>
    <n v="110326"/>
    <n v="4265"/>
    <n v="15.835592024653772"/>
    <n v="22.186963533267441"/>
  </r>
  <r>
    <n v="173"/>
    <s v="CAMP173"/>
    <x v="1"/>
    <d v="2023-05-13T00:00:00"/>
    <d v="2023-08-12T00:00:00"/>
    <n v="7822"/>
    <n v="7321"/>
    <n v="71488"/>
    <n v="38069"/>
    <n v="109557"/>
    <n v="584645"/>
    <n v="55997"/>
    <n v="6406"/>
    <n v="106.84332741428766"/>
    <n v="101735"/>
    <n v="18796"/>
    <n v="33.566083897351646"/>
    <n v="293.41242585076492"/>
  </r>
  <r>
    <n v="174"/>
    <s v="CAMP174"/>
    <x v="3"/>
    <d v="2023-04-04T00:00:00"/>
    <d v="2023-10-31T00:00:00"/>
    <n v="4062"/>
    <n v="15180"/>
    <n v="31692"/>
    <n v="42919"/>
    <n v="74611"/>
    <n v="882972"/>
    <n v="23115"/>
    <n v="32948"/>
    <n v="26.758893280632414"/>
    <n v="70549"/>
    <n v="12027"/>
    <n v="52.031148604802077"/>
    <n v="36.502974383877621"/>
  </r>
  <r>
    <n v="175"/>
    <s v="CAMP175"/>
    <x v="4"/>
    <d v="2023-12-14T00:00:00"/>
    <d v="2023-03-19T00:00:00"/>
    <n v="6781"/>
    <n v="7360"/>
    <n v="56023"/>
    <n v="50588"/>
    <n v="106611"/>
    <n v="244925"/>
    <n v="38712"/>
    <n v="33408"/>
    <n v="92.133152173913047"/>
    <n v="99830"/>
    <n v="15136"/>
    <n v="39.09898739408969"/>
    <n v="45.306513409961688"/>
  </r>
  <r>
    <n v="176"/>
    <s v="CAMP176"/>
    <x v="1"/>
    <d v="2023-07-14T00:00:00"/>
    <d v="2023-04-19T00:00:00"/>
    <n v="8970"/>
    <n v="15400"/>
    <n v="53032"/>
    <n v="64061"/>
    <n v="117093"/>
    <n v="730391"/>
    <n v="157178"/>
    <n v="47597"/>
    <n v="58.246753246753244"/>
    <n v="108123"/>
    <n v="3519"/>
    <n v="2.2388629451958924"/>
    <n v="7.3933231085992812"/>
  </r>
  <r>
    <n v="177"/>
    <s v="CAMP177"/>
    <x v="2"/>
    <d v="2023-07-05T00:00:00"/>
    <d v="2023-12-02T00:00:00"/>
    <n v="9565"/>
    <n v="18553"/>
    <n v="74091"/>
    <n v="35835"/>
    <n v="109926"/>
    <n v="137482"/>
    <n v="57685"/>
    <n v="28780"/>
    <n v="51.555004581469298"/>
    <n v="100361"/>
    <n v="7742"/>
    <n v="13.421166681112942"/>
    <n v="26.900625434329395"/>
  </r>
  <r>
    <n v="178"/>
    <s v="CAMP178"/>
    <x v="3"/>
    <d v="2023-06-14T00:00:00"/>
    <d v="2023-12-28T00:00:00"/>
    <n v="3474"/>
    <n v="5337"/>
    <n v="53116"/>
    <n v="9047"/>
    <n v="62163"/>
    <n v="228543"/>
    <n v="34662"/>
    <n v="45301"/>
    <n v="65.092748735244527"/>
    <n v="58689"/>
    <n v="13007"/>
    <n v="37.525243782816922"/>
    <n v="28.712390454956843"/>
  </r>
  <r>
    <n v="179"/>
    <s v="CAMP179"/>
    <x v="3"/>
    <d v="2023-12-28T00:00:00"/>
    <d v="2023-06-15T00:00:00"/>
    <n v="1611"/>
    <n v="35280"/>
    <n v="45207"/>
    <n v="60835"/>
    <n v="106042"/>
    <n v="937854"/>
    <n v="185587"/>
    <n v="24912"/>
    <n v="4.5663265306122449"/>
    <n v="104431"/>
    <n v="19072"/>
    <n v="10.276581872652718"/>
    <n v="76.557482337829157"/>
  </r>
  <r>
    <n v="180"/>
    <s v="CAMP180"/>
    <x v="0"/>
    <d v="2023-07-10T00:00:00"/>
    <d v="2023-11-04T00:00:00"/>
    <n v="7905"/>
    <n v="22124"/>
    <n v="62793"/>
    <n v="25785"/>
    <n v="88578"/>
    <n v="100791"/>
    <n v="143408"/>
    <n v="25920"/>
    <n v="35.730428493943229"/>
    <n v="80673"/>
    <n v="22938"/>
    <n v="15.994923574695971"/>
    <n v="88.495370370370381"/>
  </r>
  <r>
    <n v="181"/>
    <s v="CAMP181"/>
    <x v="1"/>
    <d v="2023-01-05T00:00:00"/>
    <d v="2023-04-09T00:00:00"/>
    <n v="4995"/>
    <n v="35111"/>
    <n v="36864"/>
    <n v="23918"/>
    <n v="60782"/>
    <n v="992878"/>
    <n v="163532"/>
    <n v="26365"/>
    <n v="14.226310842755833"/>
    <n v="55787"/>
    <n v="127"/>
    <n v="7.7660641342367248E-2"/>
    <n v="0.48169922245401098"/>
  </r>
  <r>
    <n v="182"/>
    <s v="CAMP182"/>
    <x v="1"/>
    <d v="2023-07-25T00:00:00"/>
    <d v="2023-05-23T00:00:00"/>
    <n v="3352"/>
    <n v="32977"/>
    <n v="61114"/>
    <n v="70911"/>
    <n v="132025"/>
    <n v="179619"/>
    <n v="84529"/>
    <n v="3522"/>
    <n v="10.164660217727507"/>
    <n v="128673"/>
    <n v="24251"/>
    <n v="28.689562162098213"/>
    <n v="688.55763770584895"/>
  </r>
  <r>
    <n v="183"/>
    <s v="CAMP183"/>
    <x v="2"/>
    <d v="2023-12-10T00:00:00"/>
    <d v="2023-10-04T00:00:00"/>
    <n v="6503"/>
    <n v="41016"/>
    <n v="31504"/>
    <n v="37879"/>
    <n v="69383"/>
    <n v="961530"/>
    <n v="180333"/>
    <n v="44255"/>
    <n v="15.854788375268189"/>
    <n v="62880"/>
    <n v="28640"/>
    <n v="15.881729910776174"/>
    <n v="64.715851316235444"/>
  </r>
  <r>
    <n v="184"/>
    <s v="CAMP184"/>
    <x v="4"/>
    <d v="2023-08-15T00:00:00"/>
    <d v="2023-12-30T00:00:00"/>
    <n v="2674"/>
    <n v="5739"/>
    <n v="15473"/>
    <n v="19206"/>
    <n v="34679"/>
    <n v="962173"/>
    <n v="175038"/>
    <n v="32969"/>
    <n v="46.593483185223903"/>
    <n v="32005"/>
    <n v="4846"/>
    <n v="2.7685416880905858"/>
    <n v="14.698656313506628"/>
  </r>
  <r>
    <n v="185"/>
    <s v="CAMP185"/>
    <x v="2"/>
    <d v="2023-03-15T00:00:00"/>
    <d v="2023-06-19T00:00:00"/>
    <n v="7915"/>
    <n v="18728"/>
    <n v="80176"/>
    <n v="39319"/>
    <n v="119495"/>
    <n v="15042"/>
    <n v="152849"/>
    <n v="38687"/>
    <n v="42.262921828278515"/>
    <n v="111580"/>
    <n v="638"/>
    <n v="0.41740541318556218"/>
    <n v="1.6491327836224055"/>
  </r>
  <r>
    <n v="186"/>
    <s v="CAMP186"/>
    <x v="4"/>
    <d v="2023-08-07T00:00:00"/>
    <d v="2023-09-14T00:00:00"/>
    <n v="8781"/>
    <n v="43158"/>
    <n v="39895"/>
    <n v="15197"/>
    <n v="55092"/>
    <n v="222545"/>
    <n v="67299"/>
    <n v="21597"/>
    <n v="20.34616988739052"/>
    <n v="46311"/>
    <n v="13591"/>
    <n v="20.194950890800754"/>
    <n v="62.93003657915451"/>
  </r>
  <r>
    <n v="187"/>
    <s v="CAMP187"/>
    <x v="0"/>
    <d v="2023-01-27T00:00:00"/>
    <d v="2023-04-09T00:00:00"/>
    <n v="6726"/>
    <n v="26053"/>
    <n v="50449"/>
    <n v="16005"/>
    <n v="66454"/>
    <n v="715106"/>
    <n v="168464"/>
    <n v="29855"/>
    <n v="25.81660461367213"/>
    <n v="59728"/>
    <n v="28367"/>
    <n v="16.838612403837022"/>
    <n v="95.015910232791825"/>
  </r>
  <r>
    <n v="188"/>
    <s v="CAMP188"/>
    <x v="2"/>
    <d v="2023-01-23T00:00:00"/>
    <d v="2023-05-31T00:00:00"/>
    <n v="2659"/>
    <n v="32991"/>
    <n v="31483"/>
    <n v="26211"/>
    <n v="57694"/>
    <n v="355550"/>
    <n v="155276"/>
    <n v="42270"/>
    <n v="8.0597738777242274"/>
    <n v="55035"/>
    <n v="15519"/>
    <n v="9.9944614750508762"/>
    <n v="36.713981547196596"/>
  </r>
  <r>
    <n v="189"/>
    <s v="CAMP189"/>
    <x v="2"/>
    <d v="2023-07-27T00:00:00"/>
    <d v="2023-07-15T00:00:00"/>
    <n v="8326"/>
    <n v="13604"/>
    <n v="24254"/>
    <n v="55951"/>
    <n v="80205"/>
    <n v="73483"/>
    <n v="94071"/>
    <n v="36214"/>
    <n v="61.202587474272278"/>
    <n v="71879"/>
    <n v="28797"/>
    <n v="30.611984564849955"/>
    <n v="79.518970563870326"/>
  </r>
  <r>
    <n v="190"/>
    <s v="CAMP190"/>
    <x v="1"/>
    <d v="2023-12-21T00:00:00"/>
    <d v="2023-04-06T00:00:00"/>
    <n v="6323"/>
    <n v="9267"/>
    <n v="43307"/>
    <n v="56419"/>
    <n v="99726"/>
    <n v="564073"/>
    <n v="37830"/>
    <n v="6768"/>
    <n v="68.231358584223585"/>
    <n v="93403"/>
    <n v="15902"/>
    <n v="42.035421623050489"/>
    <n v="234.95862884160758"/>
  </r>
  <r>
    <n v="191"/>
    <s v="CAMP191"/>
    <x v="2"/>
    <d v="2023-04-01T00:00:00"/>
    <d v="2023-01-16T00:00:00"/>
    <n v="4549"/>
    <n v="18409"/>
    <n v="72630"/>
    <n v="13501"/>
    <n v="86131"/>
    <n v="829301"/>
    <n v="59529"/>
    <n v="3045"/>
    <n v="24.710739312292901"/>
    <n v="81582"/>
    <n v="26651"/>
    <n v="44.76977607552621"/>
    <n v="875.2380952380953"/>
  </r>
  <r>
    <n v="192"/>
    <s v="CAMP192"/>
    <x v="1"/>
    <d v="2023-02-21T00:00:00"/>
    <d v="2023-08-19T00:00:00"/>
    <n v="8484"/>
    <n v="21562"/>
    <n v="45159"/>
    <n v="19335"/>
    <n v="64494"/>
    <n v="430216"/>
    <n v="20218"/>
    <n v="13695"/>
    <n v="39.346999350709581"/>
    <n v="56010"/>
    <n v="10147"/>
    <n v="50.187951330497569"/>
    <n v="74.092734574662288"/>
  </r>
  <r>
    <n v="193"/>
    <s v="CAMP193"/>
    <x v="0"/>
    <d v="2023-10-30T00:00:00"/>
    <d v="2023-08-11T00:00:00"/>
    <n v="7835"/>
    <n v="27344"/>
    <n v="15039"/>
    <n v="24635"/>
    <n v="39674"/>
    <n v="980936"/>
    <n v="47688"/>
    <n v="10279"/>
    <n v="28.653452311293155"/>
    <n v="31839"/>
    <n v="26570"/>
    <n v="55.716322764636807"/>
    <n v="258.48817978402565"/>
  </r>
  <r>
    <n v="194"/>
    <s v="CAMP194"/>
    <x v="4"/>
    <d v="2023-07-28T00:00:00"/>
    <d v="2023-12-12T00:00:00"/>
    <n v="7388"/>
    <n v="23853"/>
    <n v="87251"/>
    <n v="29017"/>
    <n v="116268"/>
    <n v="418136"/>
    <n v="116489"/>
    <n v="10273"/>
    <n v="30.973043223074665"/>
    <n v="108880"/>
    <n v="12141"/>
    <n v="10.422443320828576"/>
    <n v="118.18358804633506"/>
  </r>
  <r>
    <n v="195"/>
    <s v="CAMP195"/>
    <x v="2"/>
    <d v="2023-03-03T00:00:00"/>
    <d v="2023-09-25T00:00:00"/>
    <n v="1243"/>
    <n v="32256"/>
    <n v="6144"/>
    <n v="28575"/>
    <n v="34719"/>
    <n v="901570"/>
    <n v="135275"/>
    <n v="33652"/>
    <n v="3.853546626984127"/>
    <n v="33476"/>
    <n v="6849"/>
    <n v="5.0630197745333581"/>
    <n v="20.352430761916082"/>
  </r>
  <r>
    <n v="196"/>
    <s v="CAMP196"/>
    <x v="0"/>
    <d v="2023-10-31T00:00:00"/>
    <d v="2023-05-27T00:00:00"/>
    <n v="3581"/>
    <n v="48010"/>
    <n v="86588"/>
    <n v="3222"/>
    <n v="89810"/>
    <n v="315186"/>
    <n v="65295"/>
    <n v="32127"/>
    <n v="7.4588627369298068"/>
    <n v="86229"/>
    <n v="14824"/>
    <n v="22.70311662455012"/>
    <n v="46.141874435832783"/>
  </r>
  <r>
    <n v="197"/>
    <s v="CAMP197"/>
    <x v="1"/>
    <d v="2023-04-15T00:00:00"/>
    <d v="2023-03-18T00:00:00"/>
    <n v="4215"/>
    <n v="13977"/>
    <n v="88715"/>
    <n v="31294"/>
    <n v="120009"/>
    <n v="60138"/>
    <n v="167310"/>
    <n v="36714"/>
    <n v="30.156685984116766"/>
    <n v="115794"/>
    <n v="4818"/>
    <n v="2.8796844181459567"/>
    <n v="13.123059323418859"/>
  </r>
  <r>
    <n v="198"/>
    <s v="CAMP198"/>
    <x v="4"/>
    <d v="2023-05-09T00:00:00"/>
    <d v="2023-12-05T00:00:00"/>
    <n v="3800"/>
    <n v="25623"/>
    <n v="79626"/>
    <n v="4971"/>
    <n v="84597"/>
    <n v="444699"/>
    <n v="193460"/>
    <n v="23140"/>
    <n v="14.830425789329899"/>
    <n v="80797"/>
    <n v="25118"/>
    <n v="12.983562493538717"/>
    <n v="108.54796888504754"/>
  </r>
  <r>
    <n v="199"/>
    <s v="CAMP199"/>
    <x v="2"/>
    <d v="2023-11-24T00:00:00"/>
    <d v="2023-06-09T00:00:00"/>
    <n v="7410"/>
    <n v="22091"/>
    <n v="34628"/>
    <n v="44345"/>
    <n v="78973"/>
    <n v="618876"/>
    <n v="138521"/>
    <n v="22635"/>
    <n v="33.543071839210533"/>
    <n v="71563"/>
    <n v="21808"/>
    <n v="15.743461280239096"/>
    <n v="96.346366246962674"/>
  </r>
  <r>
    <n v="200"/>
    <s v="CAMP200"/>
    <x v="2"/>
    <d v="2023-04-05T00:00:00"/>
    <d v="2024-01-19T00:00:00"/>
    <n v="2681"/>
    <n v="14557"/>
    <n v="39949"/>
    <n v="15312"/>
    <n v="55261"/>
    <n v="242587"/>
    <n v="145915"/>
    <n v="34719"/>
    <n v="18.417256302809644"/>
    <n v="52580"/>
    <n v="12034"/>
    <n v="8.2472672446287234"/>
    <n v="34.661136553472161"/>
  </r>
  <r>
    <n v="201"/>
    <s v="CAMP201"/>
    <x v="3"/>
    <d v="2023-01-07T00:00:00"/>
    <d v="2023-04-10T00:00:00"/>
    <n v="4047"/>
    <n v="34426"/>
    <n v="30522"/>
    <n v="51099"/>
    <n v="81621"/>
    <n v="807032"/>
    <n v="114500"/>
    <n v="23000"/>
    <n v="11.755649799570092"/>
    <n v="77574"/>
    <n v="5156"/>
    <n v="4.5030567685589515"/>
    <n v="22.417391304347824"/>
  </r>
  <r>
    <n v="202"/>
    <s v="CAMP202"/>
    <x v="2"/>
    <d v="2023-06-23T00:00:00"/>
    <d v="2023-05-12T00:00:00"/>
    <n v="1797"/>
    <n v="24549"/>
    <n v="83999"/>
    <n v="20179"/>
    <n v="104178"/>
    <n v="704692"/>
    <n v="52351"/>
    <n v="45667"/>
    <n v="7.3200537700109978"/>
    <n v="102381"/>
    <n v="6565"/>
    <n v="12.54035261981624"/>
    <n v="14.37580747585784"/>
  </r>
  <r>
    <n v="203"/>
    <s v="CAMP203"/>
    <x v="0"/>
    <d v="2023-09-03T00:00:00"/>
    <d v="2023-09-02T00:00:00"/>
    <n v="8363"/>
    <n v="19181"/>
    <n v="6994"/>
    <n v="29076"/>
    <n v="36070"/>
    <n v="292494"/>
    <n v="158176"/>
    <n v="39432"/>
    <n v="43.600437933371566"/>
    <n v="27707"/>
    <n v="28318"/>
    <n v="17.902842403398743"/>
    <n v="71.814769730168393"/>
  </r>
  <r>
    <n v="204"/>
    <s v="CAMP204"/>
    <x v="2"/>
    <d v="2023-01-16T00:00:00"/>
    <d v="2023-09-28T00:00:00"/>
    <n v="5560"/>
    <n v="19998"/>
    <n v="11787"/>
    <n v="9395"/>
    <n v="21182"/>
    <n v="324545"/>
    <n v="179062"/>
    <n v="47632"/>
    <n v="27.802780278027804"/>
    <n v="15622"/>
    <n v="9380"/>
    <n v="5.2384090426779553"/>
    <n v="19.692643600940542"/>
  </r>
  <r>
    <n v="205"/>
    <s v="CAMP205"/>
    <x v="2"/>
    <d v="2023-06-19T00:00:00"/>
    <d v="2023-11-24T00:00:00"/>
    <n v="3274"/>
    <n v="10330"/>
    <n v="17359"/>
    <n v="40737"/>
    <n v="58096"/>
    <n v="292572"/>
    <n v="106282"/>
    <n v="36665"/>
    <n v="31.694094869312682"/>
    <n v="54822"/>
    <n v="15779"/>
    <n v="14.846352157467868"/>
    <n v="43.035592526933044"/>
  </r>
  <r>
    <n v="206"/>
    <s v="CAMP206"/>
    <x v="3"/>
    <d v="2023-06-16T00:00:00"/>
    <d v="2023-11-30T00:00:00"/>
    <n v="9637"/>
    <n v="29071"/>
    <n v="50507"/>
    <n v="35499"/>
    <n v="86006"/>
    <n v="130785"/>
    <n v="10233"/>
    <n v="18266"/>
    <n v="33.149874445323519"/>
    <n v="76369"/>
    <n v="12349"/>
    <n v="120.6781979869051"/>
    <n v="67.606481988393739"/>
  </r>
  <r>
    <n v="207"/>
    <s v="CAMP207"/>
    <x v="3"/>
    <d v="2023-11-06T00:00:00"/>
    <d v="2023-03-05T00:00:00"/>
    <n v="2655"/>
    <n v="46783"/>
    <n v="57385"/>
    <n v="34137"/>
    <n v="91522"/>
    <n v="392175"/>
    <n v="60677"/>
    <n v="31331"/>
    <n v="5.6751384049761668"/>
    <n v="88867"/>
    <n v="2369"/>
    <n v="3.9042800402129303"/>
    <n v="7.5612013660591737"/>
  </r>
  <r>
    <n v="208"/>
    <s v="CAMP208"/>
    <x v="3"/>
    <d v="2023-03-24T00:00:00"/>
    <d v="2023-06-10T00:00:00"/>
    <n v="3422"/>
    <n v="15417"/>
    <n v="47740"/>
    <n v="4041"/>
    <n v="51781"/>
    <n v="259802"/>
    <n v="188654"/>
    <n v="19756"/>
    <n v="22.196276837257571"/>
    <n v="48359"/>
    <n v="13643"/>
    <n v="7.2317576091681062"/>
    <n v="69.057501518526024"/>
  </r>
  <r>
    <n v="209"/>
    <s v="CAMP209"/>
    <x v="2"/>
    <d v="2023-08-09T00:00:00"/>
    <d v="2024-01-24T00:00:00"/>
    <n v="2781"/>
    <n v="26530"/>
    <n v="6349"/>
    <n v="71567"/>
    <n v="77916"/>
    <n v="310848"/>
    <n v="73794"/>
    <n v="31443"/>
    <n v="10.482472672446287"/>
    <n v="75135"/>
    <n v="21319"/>
    <n v="28.88988264628561"/>
    <n v="67.802054511337971"/>
  </r>
  <r>
    <n v="210"/>
    <s v="CAMP210"/>
    <x v="4"/>
    <d v="2023-11-18T00:00:00"/>
    <d v="2023-01-25T00:00:00"/>
    <n v="7437"/>
    <n v="20469"/>
    <n v="14102"/>
    <n v="5473"/>
    <n v="19575"/>
    <n v="883034"/>
    <n v="13893"/>
    <n v="34830"/>
    <n v="36.33299135277737"/>
    <n v="12138"/>
    <n v="18632"/>
    <n v="134.11070323184339"/>
    <n v="53.494114269308071"/>
  </r>
  <r>
    <n v="211"/>
    <s v="CAMP211"/>
    <x v="4"/>
    <d v="2023-06-19T00:00:00"/>
    <d v="2023-07-25T00:00:00"/>
    <n v="2307"/>
    <n v="37444"/>
    <n v="33859"/>
    <n v="63600"/>
    <n v="97459"/>
    <n v="745837"/>
    <n v="197218"/>
    <n v="19525"/>
    <n v="6.1612007264181177"/>
    <n v="95152"/>
    <n v="14339"/>
    <n v="7.2706345262602809"/>
    <n v="73.439180537772089"/>
  </r>
  <r>
    <n v="212"/>
    <s v="CAMP212"/>
    <x v="0"/>
    <d v="2023-11-19T00:00:00"/>
    <d v="2023-04-05T00:00:00"/>
    <n v="6718"/>
    <n v="48251"/>
    <n v="60454"/>
    <n v="54364"/>
    <n v="114818"/>
    <n v="900402"/>
    <n v="35936"/>
    <n v="22696"/>
    <n v="13.923027502020682"/>
    <n v="108100"/>
    <n v="17196"/>
    <n v="47.851736420302757"/>
    <n v="75.766654917166022"/>
  </r>
  <r>
    <n v="213"/>
    <s v="CAMP213"/>
    <x v="2"/>
    <d v="2023-04-25T00:00:00"/>
    <d v="2023-09-03T00:00:00"/>
    <n v="2631"/>
    <n v="25079"/>
    <n v="9689"/>
    <n v="8431"/>
    <n v="18120"/>
    <n v="973274"/>
    <n v="67090"/>
    <n v="41841"/>
    <n v="10.49084891742095"/>
    <n v="15489"/>
    <n v="18317"/>
    <n v="27.302131465196005"/>
    <n v="43.777634377763434"/>
  </r>
  <r>
    <n v="214"/>
    <s v="CAMP214"/>
    <x v="3"/>
    <d v="2023-12-15T00:00:00"/>
    <d v="2023-08-10T00:00:00"/>
    <n v="4384"/>
    <n v="27099"/>
    <n v="11830"/>
    <n v="49951"/>
    <n v="61781"/>
    <n v="111836"/>
    <n v="76023"/>
    <n v="32497"/>
    <n v="16.177718735008671"/>
    <n v="57397"/>
    <n v="28830"/>
    <n v="37.922733909474765"/>
    <n v="88.715881465981468"/>
  </r>
  <r>
    <n v="215"/>
    <s v="CAMP215"/>
    <x v="4"/>
    <d v="2023-12-01T00:00:00"/>
    <d v="2023-09-01T00:00:00"/>
    <n v="7941"/>
    <n v="19926"/>
    <n v="81030"/>
    <n v="37247"/>
    <n v="118277"/>
    <n v="45569"/>
    <n v="66164"/>
    <n v="44045"/>
    <n v="39.852454080096358"/>
    <n v="110336"/>
    <n v="29178"/>
    <n v="44.099510307720209"/>
    <n v="66.245884890452942"/>
  </r>
  <r>
    <n v="216"/>
    <s v="CAMP216"/>
    <x v="2"/>
    <d v="2023-08-18T00:00:00"/>
    <d v="2023-12-09T00:00:00"/>
    <n v="3015"/>
    <n v="9754"/>
    <n v="16707"/>
    <n v="65959"/>
    <n v="82666"/>
    <n v="803895"/>
    <n v="149841"/>
    <n v="16812"/>
    <n v="30.910395735083039"/>
    <n v="79651"/>
    <n v="909"/>
    <n v="0.60664304162412153"/>
    <n v="5.4068522483940038"/>
  </r>
  <r>
    <n v="217"/>
    <s v="CAMP217"/>
    <x v="3"/>
    <d v="2023-08-08T00:00:00"/>
    <d v="2023-11-30T00:00:00"/>
    <n v="6538"/>
    <n v="49153"/>
    <n v="78875"/>
    <n v="26570"/>
    <n v="105445"/>
    <n v="397440"/>
    <n v="76576"/>
    <n v="23274"/>
    <n v="13.301324435944906"/>
    <n v="98907"/>
    <n v="12814"/>
    <n v="16.733702465524448"/>
    <n v="55.057145312365726"/>
  </r>
  <r>
    <n v="218"/>
    <s v="CAMP218"/>
    <x v="0"/>
    <d v="2023-09-04T00:00:00"/>
    <d v="2023-10-22T00:00:00"/>
    <n v="9378"/>
    <n v="15587"/>
    <n v="89580"/>
    <n v="27742"/>
    <n v="117322"/>
    <n v="888090"/>
    <n v="83680"/>
    <n v="9666"/>
    <n v="60.165522550843654"/>
    <n v="107944"/>
    <n v="27417"/>
    <n v="32.76410133843212"/>
    <n v="283.64369956548728"/>
  </r>
  <r>
    <n v="219"/>
    <s v="CAMP219"/>
    <x v="4"/>
    <d v="2023-04-11T00:00:00"/>
    <d v="2023-12-29T00:00:00"/>
    <n v="7015"/>
    <n v="32428"/>
    <n v="47788"/>
    <n v="25208"/>
    <n v="72996"/>
    <n v="68114"/>
    <n v="20851"/>
    <n v="25840"/>
    <n v="21.632539780436659"/>
    <n v="65981"/>
    <n v="15005"/>
    <n v="71.962975396863456"/>
    <n v="58.068885448916404"/>
  </r>
  <r>
    <n v="220"/>
    <s v="CAMP220"/>
    <x v="4"/>
    <d v="2023-08-10T00:00:00"/>
    <d v="2024-01-17T00:00:00"/>
    <n v="4966"/>
    <n v="30983"/>
    <n v="33553"/>
    <n v="17200"/>
    <n v="50753"/>
    <n v="363657"/>
    <n v="93287"/>
    <n v="41670"/>
    <n v="16.028144466320242"/>
    <n v="45787"/>
    <n v="28825"/>
    <n v="30.899267850825947"/>
    <n v="69.174466042716588"/>
  </r>
  <r>
    <n v="221"/>
    <s v="CAMP221"/>
    <x v="1"/>
    <d v="2023-06-28T00:00:00"/>
    <d v="2023-01-23T00:00:00"/>
    <n v="5049"/>
    <n v="10612"/>
    <n v="11732"/>
    <n v="39840"/>
    <n v="51572"/>
    <n v="932607"/>
    <n v="159153"/>
    <n v="18407"/>
    <n v="47.578213343384846"/>
    <n v="46523"/>
    <n v="24725"/>
    <n v="15.535365340270054"/>
    <n v="134.32389851686858"/>
  </r>
  <r>
    <n v="222"/>
    <s v="CAMP222"/>
    <x v="3"/>
    <d v="2023-06-24T00:00:00"/>
    <d v="2023-10-21T00:00:00"/>
    <n v="6596"/>
    <n v="46165"/>
    <n v="40323"/>
    <n v="11730"/>
    <n v="52053"/>
    <n v="42843"/>
    <n v="183026"/>
    <n v="26956"/>
    <n v="14.287880428896349"/>
    <n v="45457"/>
    <n v="22992"/>
    <n v="12.562149639941866"/>
    <n v="85.294554088143641"/>
  </r>
  <r>
    <n v="223"/>
    <s v="CAMP223"/>
    <x v="1"/>
    <d v="2023-04-04T00:00:00"/>
    <d v="2024-01-05T00:00:00"/>
    <n v="8824"/>
    <n v="31675"/>
    <n v="49781"/>
    <n v="50745"/>
    <n v="100526"/>
    <n v="798398"/>
    <n v="101876"/>
    <n v="7796"/>
    <n v="27.857932123125494"/>
    <n v="91702"/>
    <n v="5926"/>
    <n v="5.8168754171738186"/>
    <n v="76.013340174448444"/>
  </r>
  <r>
    <n v="224"/>
    <s v="CAMP224"/>
    <x v="0"/>
    <d v="2023-04-25T00:00:00"/>
    <d v="2023-06-23T00:00:00"/>
    <n v="6691"/>
    <n v="34233"/>
    <n v="40168"/>
    <n v="35395"/>
    <n v="75563"/>
    <n v="652099"/>
    <n v="52113"/>
    <n v="2409"/>
    <n v="19.545467823445215"/>
    <n v="68872"/>
    <n v="5928"/>
    <n v="11.375280640147373"/>
    <n v="246.07721046077211"/>
  </r>
  <r>
    <n v="225"/>
    <s v="CAMP225"/>
    <x v="1"/>
    <d v="2023-06-11T00:00:00"/>
    <d v="2023-09-19T00:00:00"/>
    <n v="2004"/>
    <n v="37287"/>
    <n v="11058"/>
    <n v="27820"/>
    <n v="38878"/>
    <n v="786692"/>
    <n v="182351"/>
    <n v="42523"/>
    <n v="5.3745273151500523"/>
    <n v="36874"/>
    <n v="12731"/>
    <n v="6.9815904491886531"/>
    <n v="29.939091785621898"/>
  </r>
  <r>
    <n v="226"/>
    <s v="CAMP226"/>
    <x v="2"/>
    <d v="2023-09-26T00:00:00"/>
    <d v="2023-04-06T00:00:00"/>
    <n v="6127"/>
    <n v="36201"/>
    <n v="3781"/>
    <n v="47133"/>
    <n v="50914"/>
    <n v="120505"/>
    <n v="1510"/>
    <n v="48129"/>
    <n v="16.924946824673352"/>
    <n v="44787"/>
    <n v="17320"/>
    <n v="1147.019867549669"/>
    <n v="35.986619293980759"/>
  </r>
  <r>
    <n v="227"/>
    <s v="CAMP227"/>
    <x v="4"/>
    <d v="2023-08-13T00:00:00"/>
    <d v="2023-06-20T00:00:00"/>
    <n v="4796"/>
    <n v="28151"/>
    <n v="1846"/>
    <n v="73820"/>
    <n v="75666"/>
    <n v="14090"/>
    <n v="34479"/>
    <n v="18201"/>
    <n v="17.036694966431032"/>
    <n v="70870"/>
    <n v="25446"/>
    <n v="73.80144435743496"/>
    <n v="139.80550519202242"/>
  </r>
  <r>
    <n v="228"/>
    <s v="CAMP228"/>
    <x v="1"/>
    <d v="2023-08-22T00:00:00"/>
    <d v="2023-03-04T00:00:00"/>
    <n v="5843"/>
    <n v="16106"/>
    <n v="67688"/>
    <n v="52068"/>
    <n v="119756"/>
    <n v="46483"/>
    <n v="79369"/>
    <n v="24954"/>
    <n v="36.278405563144176"/>
    <n v="113913"/>
    <n v="27997"/>
    <n v="35.274477440814422"/>
    <n v="112.1944377654885"/>
  </r>
  <r>
    <n v="229"/>
    <s v="CAMP229"/>
    <x v="1"/>
    <d v="2023-12-03T00:00:00"/>
    <d v="2023-05-10T00:00:00"/>
    <n v="4293"/>
    <n v="29391"/>
    <n v="20712"/>
    <n v="46010"/>
    <n v="66722"/>
    <n v="454688"/>
    <n v="45619"/>
    <n v="19067"/>
    <n v="14.606512197611513"/>
    <n v="62429"/>
    <n v="27523"/>
    <n v="60.332317674653105"/>
    <n v="144.3488750196675"/>
  </r>
  <r>
    <n v="230"/>
    <s v="CAMP230"/>
    <x v="3"/>
    <d v="2023-03-08T00:00:00"/>
    <d v="2023-01-27T00:00:00"/>
    <n v="2064"/>
    <n v="33254"/>
    <n v="7240"/>
    <n v="8487"/>
    <n v="15727"/>
    <n v="943183"/>
    <n v="55506"/>
    <n v="8543"/>
    <n v="6.206772117639983"/>
    <n v="13663"/>
    <n v="21954"/>
    <n v="39.552480812885094"/>
    <n v="256.98232471028916"/>
  </r>
  <r>
    <n v="231"/>
    <s v="CAMP231"/>
    <x v="3"/>
    <d v="2023-05-06T00:00:00"/>
    <d v="2023-12-16T00:00:00"/>
    <n v="9404"/>
    <n v="44725"/>
    <n v="17139"/>
    <n v="11939"/>
    <n v="29078"/>
    <n v="942672"/>
    <n v="114668"/>
    <n v="4062"/>
    <n v="21.026271660145333"/>
    <n v="19674"/>
    <n v="10060"/>
    <n v="8.7731538005372034"/>
    <n v="247.66125061546038"/>
  </r>
  <r>
    <n v="232"/>
    <s v="CAMP232"/>
    <x v="1"/>
    <d v="2023-05-19T00:00:00"/>
    <d v="2023-10-29T00:00:00"/>
    <n v="5199"/>
    <n v="41560"/>
    <n v="23557"/>
    <n v="8316"/>
    <n v="31873"/>
    <n v="116253"/>
    <n v="190553"/>
    <n v="9224"/>
    <n v="12.509624639076034"/>
    <n v="26674"/>
    <n v="14521"/>
    <n v="7.6204520527097444"/>
    <n v="157.42627927146575"/>
  </r>
  <r>
    <n v="233"/>
    <s v="CAMP233"/>
    <x v="2"/>
    <d v="2023-04-23T00:00:00"/>
    <d v="2023-04-16T00:00:00"/>
    <n v="9772"/>
    <n v="15305"/>
    <n v="87713"/>
    <n v="40567"/>
    <n v="128280"/>
    <n v="79414"/>
    <n v="108739"/>
    <n v="24399"/>
    <n v="63.848415550473703"/>
    <n v="118508"/>
    <n v="9704"/>
    <n v="8.924121060521065"/>
    <n v="39.772121808270832"/>
  </r>
  <r>
    <n v="234"/>
    <s v="CAMP234"/>
    <x v="1"/>
    <d v="2023-08-07T00:00:00"/>
    <d v="2023-11-02T00:00:00"/>
    <n v="9686"/>
    <n v="23520"/>
    <n v="10502"/>
    <n v="6751"/>
    <n v="17253"/>
    <n v="997396"/>
    <n v="14979"/>
    <n v="45343"/>
    <n v="41.181972789115648"/>
    <n v="7567"/>
    <n v="15236"/>
    <n v="101.71573536284131"/>
    <n v="33.601658469885095"/>
  </r>
  <r>
    <n v="235"/>
    <s v="CAMP235"/>
    <x v="2"/>
    <d v="2023-06-05T00:00:00"/>
    <d v="2023-03-11T00:00:00"/>
    <n v="8116"/>
    <n v="11445"/>
    <n v="28410"/>
    <n v="31018"/>
    <n v="59428"/>
    <n v="221459"/>
    <n v="159197"/>
    <n v="44166"/>
    <n v="70.913062472695501"/>
    <n v="51312"/>
    <n v="17789"/>
    <n v="11.174205544074322"/>
    <n v="40.277589095684462"/>
  </r>
  <r>
    <n v="236"/>
    <s v="CAMP236"/>
    <x v="1"/>
    <d v="2023-07-04T00:00:00"/>
    <d v="2023-12-19T00:00:00"/>
    <n v="5080"/>
    <n v="44131"/>
    <n v="38482"/>
    <n v="22314"/>
    <n v="60796"/>
    <n v="789155"/>
    <n v="182497"/>
    <n v="39978"/>
    <n v="11.511182615395073"/>
    <n v="55716"/>
    <n v="6507"/>
    <n v="3.5655380636394023"/>
    <n v="16.276452048626744"/>
  </r>
  <r>
    <n v="237"/>
    <s v="CAMP237"/>
    <x v="0"/>
    <d v="2023-05-01T00:00:00"/>
    <d v="2023-06-28T00:00:00"/>
    <n v="3596"/>
    <n v="37933"/>
    <n v="25592"/>
    <n v="21261"/>
    <n v="46853"/>
    <n v="588129"/>
    <n v="24581"/>
    <n v="23018"/>
    <n v="9.4798724066116566"/>
    <n v="43257"/>
    <n v="24300"/>
    <n v="98.856840649281963"/>
    <n v="105.56955426188202"/>
  </r>
  <r>
    <n v="238"/>
    <s v="CAMP238"/>
    <x v="0"/>
    <d v="2023-11-18T00:00:00"/>
    <d v="2023-03-28T00:00:00"/>
    <n v="1165"/>
    <n v="21818"/>
    <n v="27487"/>
    <n v="16955"/>
    <n v="44442"/>
    <n v="996256"/>
    <n v="43433"/>
    <n v="33212"/>
    <n v="5.3396278302319189"/>
    <n v="43277"/>
    <n v="27646"/>
    <n v="63.652061796329981"/>
    <n v="83.2409972299169"/>
  </r>
  <r>
    <n v="239"/>
    <s v="CAMP239"/>
    <x v="1"/>
    <d v="2023-07-17T00:00:00"/>
    <d v="2024-01-16T00:00:00"/>
    <n v="9926"/>
    <n v="39736"/>
    <n v="45369"/>
    <n v="55121"/>
    <n v="100490"/>
    <n v="340110"/>
    <n v="16266"/>
    <n v="38005"/>
    <n v="24.979867123011879"/>
    <n v="90564"/>
    <n v="10559"/>
    <n v="64.914545678101561"/>
    <n v="27.783186422839101"/>
  </r>
  <r>
    <n v="240"/>
    <s v="CAMP240"/>
    <x v="3"/>
    <d v="2023-12-11T00:00:00"/>
    <d v="2023-11-27T00:00:00"/>
    <n v="1373"/>
    <n v="38996"/>
    <n v="47283"/>
    <n v="9458"/>
    <n v="56741"/>
    <n v="74327"/>
    <n v="79809"/>
    <n v="42644"/>
    <n v="3.5208739357882859"/>
    <n v="55368"/>
    <n v="17402"/>
    <n v="21.804558383139746"/>
    <n v="40.807616546290213"/>
  </r>
  <r>
    <n v="241"/>
    <s v="CAMP241"/>
    <x v="2"/>
    <d v="2023-10-18T00:00:00"/>
    <d v="2023-05-08T00:00:00"/>
    <n v="8459"/>
    <n v="14220"/>
    <n v="76785"/>
    <n v="53689"/>
    <n v="130474"/>
    <n v="444840"/>
    <n v="93859"/>
    <n v="48228"/>
    <n v="59.486638537271453"/>
    <n v="122015"/>
    <n v="282"/>
    <n v="0.30045067601402103"/>
    <n v="0.58472256780293608"/>
  </r>
  <r>
    <n v="242"/>
    <s v="CAMP242"/>
    <x v="0"/>
    <d v="2023-01-04T00:00:00"/>
    <d v="2023-03-25T00:00:00"/>
    <n v="7064"/>
    <n v="26427"/>
    <n v="84849"/>
    <n v="10266"/>
    <n v="95115"/>
    <n v="821158"/>
    <n v="92342"/>
    <n v="36398"/>
    <n v="26.730238014152192"/>
    <n v="88051"/>
    <n v="8004"/>
    <n v="8.6677784756665428"/>
    <n v="21.990219242815538"/>
  </r>
  <r>
    <n v="243"/>
    <s v="CAMP243"/>
    <x v="2"/>
    <d v="2023-07-08T00:00:00"/>
    <d v="2023-01-29T00:00:00"/>
    <n v="6681"/>
    <n v="38966"/>
    <n v="89794"/>
    <n v="2487"/>
    <n v="92281"/>
    <n v="554316"/>
    <n v="58111"/>
    <n v="6869"/>
    <n v="17.145716778730176"/>
    <n v="85600"/>
    <n v="27843"/>
    <n v="47.913475933988401"/>
    <n v="405.34284466443438"/>
  </r>
  <r>
    <n v="244"/>
    <s v="CAMP244"/>
    <x v="4"/>
    <d v="2023-08-27T00:00:00"/>
    <d v="2023-04-27T00:00:00"/>
    <n v="4257"/>
    <n v="33558"/>
    <n v="26676"/>
    <n v="67323"/>
    <n v="93999"/>
    <n v="183275"/>
    <n v="199037"/>
    <n v="27600"/>
    <n v="12.685499731807617"/>
    <n v="89742"/>
    <n v="29916"/>
    <n v="15.030371237508605"/>
    <n v="108.39130434782609"/>
  </r>
  <r>
    <n v="245"/>
    <s v="CAMP245"/>
    <x v="3"/>
    <d v="2023-06-15T00:00:00"/>
    <d v="2023-10-18T00:00:00"/>
    <n v="5361"/>
    <n v="49273"/>
    <n v="71887"/>
    <n v="50022"/>
    <n v="121909"/>
    <n v="784786"/>
    <n v="195558"/>
    <n v="7272"/>
    <n v="10.880198080084428"/>
    <n v="116548"/>
    <n v="19806"/>
    <n v="10.1279415825484"/>
    <n v="272.35973597359737"/>
  </r>
  <r>
    <n v="246"/>
    <s v="CAMP246"/>
    <x v="3"/>
    <d v="2023-06-21T00:00:00"/>
    <d v="2024-01-14T00:00:00"/>
    <n v="7194"/>
    <n v="19730"/>
    <n v="27524"/>
    <n v="33183"/>
    <n v="60707"/>
    <n v="539288"/>
    <n v="45482"/>
    <n v="24259"/>
    <n v="36.462240243284342"/>
    <n v="53513"/>
    <n v="19732"/>
    <n v="43.384195945648827"/>
    <n v="81.338884537697353"/>
  </r>
  <r>
    <n v="247"/>
    <s v="CAMP247"/>
    <x v="4"/>
    <d v="2023-07-31T00:00:00"/>
    <d v="2023-10-07T00:00:00"/>
    <n v="9177"/>
    <n v="12579"/>
    <n v="19166"/>
    <n v="5515"/>
    <n v="24681"/>
    <n v="392024"/>
    <n v="1447"/>
    <n v="34531"/>
    <n v="72.954924874791317"/>
    <n v="15504"/>
    <n v="9981"/>
    <n v="689.77194194885976"/>
    <n v="28.904462656743217"/>
  </r>
  <r>
    <n v="248"/>
    <s v="CAMP248"/>
    <x v="3"/>
    <d v="2023-12-11T00:00:00"/>
    <d v="2024-01-03T00:00:00"/>
    <n v="3547"/>
    <n v="41174"/>
    <n v="44853"/>
    <n v="3788"/>
    <n v="48641"/>
    <n v="40425"/>
    <n v="160291"/>
    <n v="23150"/>
    <n v="8.6146597367270612"/>
    <n v="45094"/>
    <n v="27529"/>
    <n v="17.174389079861001"/>
    <n v="118.91576673866091"/>
  </r>
  <r>
    <n v="249"/>
    <s v="CAMP249"/>
    <x v="0"/>
    <d v="2023-03-12T00:00:00"/>
    <d v="2023-08-13T00:00:00"/>
    <n v="6156"/>
    <n v="9966"/>
    <n v="44962"/>
    <n v="20966"/>
    <n v="65928"/>
    <n v="704566"/>
    <n v="129406"/>
    <n v="4993"/>
    <n v="61.770018061408791"/>
    <n v="59772"/>
    <n v="13176"/>
    <n v="10.181908103179142"/>
    <n v="263.88944522331263"/>
  </r>
  <r>
    <n v="250"/>
    <s v="CAMP250"/>
    <x v="4"/>
    <d v="2023-05-29T00:00:00"/>
    <d v="2023-08-01T00:00:00"/>
    <n v="8454"/>
    <n v="43285"/>
    <n v="44641"/>
    <n v="62737"/>
    <n v="107378"/>
    <n v="470340"/>
    <n v="176101"/>
    <n v="22477"/>
    <n v="19.531015363289821"/>
    <n v="98924"/>
    <n v="11872"/>
    <n v="6.7415857945156477"/>
    <n v="52.818436624104635"/>
  </r>
  <r>
    <n v="251"/>
    <s v="CAMP251"/>
    <x v="0"/>
    <d v="2023-10-12T00:00:00"/>
    <d v="2024-01-31T00:00:00"/>
    <n v="6746"/>
    <n v="26206"/>
    <n v="94595"/>
    <n v="49541"/>
    <n v="144136"/>
    <n v="108017"/>
    <n v="15090"/>
    <n v="34132"/>
    <n v="25.742196443562541"/>
    <n v="137390"/>
    <n v="15976"/>
    <n v="105.87143803843605"/>
    <n v="46.806515879526543"/>
  </r>
  <r>
    <n v="252"/>
    <s v="CAMP252"/>
    <x v="0"/>
    <d v="2023-04-26T00:00:00"/>
    <d v="2023-04-26T00:00:00"/>
    <n v="8315"/>
    <n v="44965"/>
    <n v="11091"/>
    <n v="7573"/>
    <n v="18664"/>
    <n v="192616"/>
    <n v="175978"/>
    <n v="1649"/>
    <n v="18.492160569331702"/>
    <n v="10349"/>
    <n v="24292"/>
    <n v="13.803998227051109"/>
    <n v="1473.1352334748331"/>
  </r>
  <r>
    <n v="253"/>
    <s v="CAMP253"/>
    <x v="4"/>
    <d v="2023-11-19T00:00:00"/>
    <d v="2023-09-26T00:00:00"/>
    <n v="1035"/>
    <n v="14166"/>
    <n v="29825"/>
    <n v="11458"/>
    <n v="41283"/>
    <n v="844879"/>
    <n v="53152"/>
    <n v="37239"/>
    <n v="7.306226175349428"/>
    <n v="40248"/>
    <n v="93"/>
    <n v="0.17496989765201687"/>
    <n v="0.24973817771690968"/>
  </r>
  <r>
    <n v="254"/>
    <s v="CAMP254"/>
    <x v="2"/>
    <d v="2023-04-03T00:00:00"/>
    <d v="2023-06-22T00:00:00"/>
    <n v="5878"/>
    <n v="28722"/>
    <n v="72636"/>
    <n v="73924"/>
    <n v="146560"/>
    <n v="742053"/>
    <n v="154300"/>
    <n v="49293"/>
    <n v="20.465148666527398"/>
    <n v="140682"/>
    <n v="8819"/>
    <n v="5.71548930654569"/>
    <n v="17.890978435071915"/>
  </r>
  <r>
    <n v="255"/>
    <s v="CAMP255"/>
    <x v="2"/>
    <d v="2023-04-13T00:00:00"/>
    <d v="2023-09-03T00:00:00"/>
    <n v="7173"/>
    <n v="22611"/>
    <n v="23639"/>
    <n v="70371"/>
    <n v="94010"/>
    <n v="139540"/>
    <n v="148448"/>
    <n v="40464"/>
    <n v="31.723497412763702"/>
    <n v="86837"/>
    <n v="27648"/>
    <n v="18.624703599913776"/>
    <n v="68.327402135231324"/>
  </r>
  <r>
    <n v="256"/>
    <s v="CAMP256"/>
    <x v="3"/>
    <d v="2023-12-24T00:00:00"/>
    <d v="2023-06-15T00:00:00"/>
    <n v="1060"/>
    <n v="28771"/>
    <n v="88628"/>
    <n v="47593"/>
    <n v="136221"/>
    <n v="848047"/>
    <n v="110809"/>
    <n v="47255"/>
    <n v="3.6842654061381248"/>
    <n v="135161"/>
    <n v="12695"/>
    <n v="11.456650633071321"/>
    <n v="26.864882023066343"/>
  </r>
  <r>
    <n v="257"/>
    <s v="CAMP257"/>
    <x v="4"/>
    <d v="2023-07-17T00:00:00"/>
    <d v="2023-02-15T00:00:00"/>
    <n v="8505"/>
    <n v="12278"/>
    <n v="18944"/>
    <n v="32606"/>
    <n v="51550"/>
    <n v="805379"/>
    <n v="176646"/>
    <n v="25807"/>
    <n v="69.27023945267959"/>
    <n v="43045"/>
    <n v="14648"/>
    <n v="8.2922907962818293"/>
    <n v="56.75979385438059"/>
  </r>
  <r>
    <n v="258"/>
    <s v="CAMP258"/>
    <x v="0"/>
    <d v="2023-04-20T00:00:00"/>
    <d v="2023-09-28T00:00:00"/>
    <n v="7979"/>
    <n v="34483"/>
    <n v="21229"/>
    <n v="60647"/>
    <n v="81876"/>
    <n v="516059"/>
    <n v="148461"/>
    <n v="28770"/>
    <n v="23.138938027433809"/>
    <n v="73897"/>
    <n v="18603"/>
    <n v="12.530563582354961"/>
    <n v="64.661105318039631"/>
  </r>
  <r>
    <n v="259"/>
    <s v="CAMP259"/>
    <x v="2"/>
    <d v="2023-11-26T00:00:00"/>
    <d v="2023-02-04T00:00:00"/>
    <n v="2057"/>
    <n v="39260"/>
    <n v="14346"/>
    <n v="54915"/>
    <n v="69261"/>
    <n v="41397"/>
    <n v="181977"/>
    <n v="43862"/>
    <n v="5.2394294447274579"/>
    <n v="67204"/>
    <n v="29921"/>
    <n v="16.442187749001246"/>
    <n v="68.216223610414488"/>
  </r>
  <r>
    <n v="260"/>
    <s v="CAMP260"/>
    <x v="2"/>
    <d v="2023-04-11T00:00:00"/>
    <d v="2023-10-03T00:00:00"/>
    <n v="5531"/>
    <n v="41535"/>
    <n v="82996"/>
    <n v="836"/>
    <n v="83832"/>
    <n v="368151"/>
    <n v="194648"/>
    <n v="4105"/>
    <n v="13.316480077043458"/>
    <n v="78301"/>
    <n v="3294"/>
    <n v="1.6922855616291972"/>
    <n v="80.243605359317911"/>
  </r>
  <r>
    <n v="261"/>
    <s v="CAMP261"/>
    <x v="3"/>
    <d v="2023-07-02T00:00:00"/>
    <d v="2023-06-13T00:00:00"/>
    <n v="4958"/>
    <n v="20101"/>
    <n v="4627"/>
    <n v="45756"/>
    <n v="50383"/>
    <n v="357798"/>
    <n v="33630"/>
    <n v="42610"/>
    <n v="24.665439530371625"/>
    <n v="45425"/>
    <n v="19259"/>
    <n v="57.26732084448409"/>
    <n v="45.198310255808494"/>
  </r>
  <r>
    <n v="262"/>
    <s v="CAMP262"/>
    <x v="3"/>
    <d v="2023-11-30T00:00:00"/>
    <d v="2024-01-13T00:00:00"/>
    <n v="2435"/>
    <n v="29217"/>
    <n v="42935"/>
    <n v="47281"/>
    <n v="90216"/>
    <n v="333196"/>
    <n v="2705"/>
    <n v="17160"/>
    <n v="8.3341889995550531"/>
    <n v="87781"/>
    <n v="565"/>
    <n v="20.887245841035121"/>
    <n v="3.2925407925407928"/>
  </r>
  <r>
    <n v="263"/>
    <s v="CAMP263"/>
    <x v="3"/>
    <d v="2023-06-09T00:00:00"/>
    <d v="2023-03-31T00:00:00"/>
    <n v="4300"/>
    <n v="35840"/>
    <n v="10019"/>
    <n v="15658"/>
    <n v="25677"/>
    <n v="429114"/>
    <n v="173711"/>
    <n v="48342"/>
    <n v="11.997767857142858"/>
    <n v="21377"/>
    <n v="26043"/>
    <n v="14.992142121109197"/>
    <n v="53.872409085267471"/>
  </r>
  <r>
    <n v="264"/>
    <s v="CAMP264"/>
    <x v="3"/>
    <d v="2023-03-23T00:00:00"/>
    <d v="2023-05-19T00:00:00"/>
    <n v="9248"/>
    <n v="23048"/>
    <n v="8665"/>
    <n v="34719"/>
    <n v="43384"/>
    <n v="327627"/>
    <n v="23685"/>
    <n v="13544"/>
    <n v="40.124956612287399"/>
    <n v="34136"/>
    <n v="28845"/>
    <n v="121.78594046865105"/>
    <n v="212.97253396337859"/>
  </r>
  <r>
    <n v="265"/>
    <s v="CAMP265"/>
    <x v="4"/>
    <d v="2023-02-05T00:00:00"/>
    <d v="2023-08-18T00:00:00"/>
    <n v="7421"/>
    <n v="24807"/>
    <n v="7508"/>
    <n v="5005"/>
    <n v="12513"/>
    <n v="872943"/>
    <n v="95150"/>
    <n v="41046"/>
    <n v="29.914943362760511"/>
    <n v="5092"/>
    <n v="10797"/>
    <n v="11.347346295323174"/>
    <n v="26.304633825464112"/>
  </r>
  <r>
    <n v="266"/>
    <s v="CAMP266"/>
    <x v="1"/>
    <d v="2023-08-26T00:00:00"/>
    <d v="2023-11-28T00:00:00"/>
    <n v="4818"/>
    <n v="5184"/>
    <n v="18932"/>
    <n v="33396"/>
    <n v="52328"/>
    <n v="518214"/>
    <n v="181119"/>
    <n v="33171"/>
    <n v="92.93981481481481"/>
    <n v="47510"/>
    <n v="21588"/>
    <n v="11.919235419806867"/>
    <n v="65.080944198245462"/>
  </r>
  <r>
    <n v="267"/>
    <s v="CAMP267"/>
    <x v="2"/>
    <d v="2023-09-01T00:00:00"/>
    <d v="2023-09-02T00:00:00"/>
    <n v="8498"/>
    <n v="45046"/>
    <n v="77656"/>
    <n v="72303"/>
    <n v="149959"/>
    <n v="753369"/>
    <n v="134949"/>
    <n v="42980"/>
    <n v="18.865160058606758"/>
    <n v="141461"/>
    <n v="19984"/>
    <n v="14.808557306834432"/>
    <n v="46.496044671940439"/>
  </r>
  <r>
    <n v="268"/>
    <s v="CAMP268"/>
    <x v="3"/>
    <d v="2023-09-08T00:00:00"/>
    <d v="2023-09-23T00:00:00"/>
    <n v="3589"/>
    <n v="49742"/>
    <n v="58989"/>
    <n v="64293"/>
    <n v="123282"/>
    <n v="550531"/>
    <n v="79676"/>
    <n v="12181"/>
    <n v="7.2152305898435927"/>
    <n v="119693"/>
    <n v="23091"/>
    <n v="28.981123550379035"/>
    <n v="189.56571710040225"/>
  </r>
  <r>
    <n v="269"/>
    <s v="CAMP269"/>
    <x v="0"/>
    <d v="2023-09-12T00:00:00"/>
    <d v="2023-04-19T00:00:00"/>
    <n v="1957"/>
    <n v="10074"/>
    <n v="2660"/>
    <n v="66422"/>
    <n v="69082"/>
    <n v="89283"/>
    <n v="136012"/>
    <n v="12847"/>
    <n v="19.426245781218977"/>
    <n v="67125"/>
    <n v="5464"/>
    <n v="4.0172925918301328"/>
    <n v="42.531330271658753"/>
  </r>
  <r>
    <n v="270"/>
    <s v="CAMP270"/>
    <x v="2"/>
    <d v="2023-10-09T00:00:00"/>
    <d v="2023-07-04T00:00:00"/>
    <n v="6912"/>
    <n v="36318"/>
    <n v="32391"/>
    <n v="18106"/>
    <n v="50497"/>
    <n v="627042"/>
    <n v="59383"/>
    <n v="23440"/>
    <n v="19.031885015694698"/>
    <n v="43585"/>
    <n v="26880"/>
    <n v="45.265480019534209"/>
    <n v="114.67576791808874"/>
  </r>
  <r>
    <n v="271"/>
    <s v="CAMP271"/>
    <x v="3"/>
    <d v="2023-01-22T00:00:00"/>
    <d v="2023-02-25T00:00:00"/>
    <n v="5210"/>
    <n v="48198"/>
    <n v="64330"/>
    <n v="52599"/>
    <n v="116929"/>
    <n v="824871"/>
    <n v="102310"/>
    <n v="22185"/>
    <n v="10.809577160878044"/>
    <n v="111719"/>
    <n v="6146"/>
    <n v="6.0072329195582048"/>
    <n v="27.703403200360604"/>
  </r>
  <r>
    <n v="272"/>
    <s v="CAMP272"/>
    <x v="3"/>
    <d v="2023-08-18T00:00:00"/>
    <d v="2023-07-23T00:00:00"/>
    <n v="7592"/>
    <n v="37511"/>
    <n v="31227"/>
    <n v="15481"/>
    <n v="46708"/>
    <n v="746339"/>
    <n v="147587"/>
    <n v="16978"/>
    <n v="20.239396443709843"/>
    <n v="39116"/>
    <n v="19344"/>
    <n v="13.106845453867887"/>
    <n v="113.93568147013782"/>
  </r>
  <r>
    <n v="273"/>
    <s v="CAMP273"/>
    <x v="4"/>
    <d v="2023-06-03T00:00:00"/>
    <d v="2023-08-13T00:00:00"/>
    <n v="4940"/>
    <n v="45494"/>
    <n v="7741"/>
    <n v="66692"/>
    <n v="74433"/>
    <n v="294441"/>
    <n v="160173"/>
    <n v="30068"/>
    <n v="10.858574757110828"/>
    <n v="69493"/>
    <n v="11748"/>
    <n v="7.3345694967316595"/>
    <n v="39.071438073699618"/>
  </r>
  <r>
    <n v="274"/>
    <s v="CAMP274"/>
    <x v="1"/>
    <d v="2023-04-30T00:00:00"/>
    <d v="2023-07-14T00:00:00"/>
    <n v="1769"/>
    <n v="18051"/>
    <n v="3863"/>
    <n v="48065"/>
    <n v="51928"/>
    <n v="97865"/>
    <n v="180855"/>
    <n v="36457"/>
    <n v="9.8000110797185744"/>
    <n v="50159"/>
    <n v="8383"/>
    <n v="4.6352049984794448"/>
    <n v="22.994212359766301"/>
  </r>
  <r>
    <n v="275"/>
    <s v="CAMP275"/>
    <x v="1"/>
    <d v="2023-06-15T00:00:00"/>
    <d v="2023-11-08T00:00:00"/>
    <n v="5354"/>
    <n v="42977"/>
    <n v="3042"/>
    <n v="24444"/>
    <n v="27486"/>
    <n v="590805"/>
    <n v="24938"/>
    <n v="7163"/>
    <n v="12.457826279172581"/>
    <n v="22132"/>
    <n v="6024"/>
    <n v="24.155906648488251"/>
    <n v="84.098841267625303"/>
  </r>
  <r>
    <n v="276"/>
    <s v="CAMP276"/>
    <x v="4"/>
    <d v="2023-07-18T00:00:00"/>
    <d v="2023-03-16T00:00:00"/>
    <n v="2858"/>
    <n v="11462"/>
    <n v="53998"/>
    <n v="74255"/>
    <n v="128253"/>
    <n v="262249"/>
    <n v="187864"/>
    <n v="23571"/>
    <n v="24.934566393299598"/>
    <n v="125395"/>
    <n v="9097"/>
    <n v="4.8423327513520418"/>
    <n v="38.594035043061389"/>
  </r>
  <r>
    <n v="277"/>
    <s v="CAMP277"/>
    <x v="0"/>
    <d v="2023-12-13T00:00:00"/>
    <d v="2023-02-14T00:00:00"/>
    <n v="4834"/>
    <n v="9983"/>
    <n v="33836"/>
    <n v="5498"/>
    <n v="39334"/>
    <n v="190525"/>
    <n v="6576"/>
    <n v="26279"/>
    <n v="48.42231794049885"/>
    <n v="34500"/>
    <n v="9047"/>
    <n v="137.57603406326032"/>
    <n v="34.426728566536021"/>
  </r>
  <r>
    <n v="278"/>
    <s v="CAMP278"/>
    <x v="1"/>
    <d v="2023-03-16T00:00:00"/>
    <d v="2023-08-29T00:00:00"/>
    <n v="6580"/>
    <n v="13092"/>
    <n v="22705"/>
    <n v="61674"/>
    <n v="84379"/>
    <n v="386175"/>
    <n v="174491"/>
    <n v="40202"/>
    <n v="50.259700580507186"/>
    <n v="77799"/>
    <n v="12175"/>
    <n v="6.977437231719688"/>
    <n v="30.284562957066814"/>
  </r>
  <r>
    <n v="279"/>
    <s v="CAMP279"/>
    <x v="0"/>
    <d v="2023-03-20T00:00:00"/>
    <d v="2023-04-20T00:00:00"/>
    <n v="4742"/>
    <n v="34011"/>
    <n v="66048"/>
    <n v="19576"/>
    <n v="85624"/>
    <n v="630120"/>
    <n v="145394"/>
    <n v="40020"/>
    <n v="13.942547999176739"/>
    <n v="80882"/>
    <n v="12063"/>
    <n v="8.2967660288595138"/>
    <n v="30.142428785607194"/>
  </r>
  <r>
    <n v="280"/>
    <s v="CAMP280"/>
    <x v="2"/>
    <d v="2023-11-15T00:00:00"/>
    <d v="2023-09-11T00:00:00"/>
    <n v="2575"/>
    <n v="33456"/>
    <n v="25480"/>
    <n v="24028"/>
    <n v="49508"/>
    <n v="626371"/>
    <n v="125385"/>
    <n v="43382"/>
    <n v="7.6966762314681967"/>
    <n v="46933"/>
    <n v="19852"/>
    <n v="15.832834868604698"/>
    <n v="45.760914665068462"/>
  </r>
  <r>
    <n v="281"/>
    <s v="CAMP281"/>
    <x v="2"/>
    <d v="2023-03-14T00:00:00"/>
    <d v="2023-06-30T00:00:00"/>
    <n v="6709"/>
    <n v="47344"/>
    <n v="21955"/>
    <n v="74627"/>
    <n v="96582"/>
    <n v="273483"/>
    <n v="184977"/>
    <n v="6338"/>
    <n v="14.170750253464007"/>
    <n v="89873"/>
    <n v="24708"/>
    <n v="13.357336317488119"/>
    <n v="389.83906595140422"/>
  </r>
  <r>
    <n v="282"/>
    <s v="CAMP282"/>
    <x v="1"/>
    <d v="2023-07-19T00:00:00"/>
    <d v="2024-02-02T00:00:00"/>
    <n v="3993"/>
    <n v="35073"/>
    <n v="35064"/>
    <n v="49012"/>
    <n v="84076"/>
    <n v="356028"/>
    <n v="19881"/>
    <n v="46979"/>
    <n v="11.384825934479515"/>
    <n v="80083"/>
    <n v="4104"/>
    <n v="20.642824807605251"/>
    <n v="8.7358181315055674"/>
  </r>
  <r>
    <n v="283"/>
    <s v="CAMP283"/>
    <x v="1"/>
    <d v="2023-10-29T00:00:00"/>
    <d v="2023-08-20T00:00:00"/>
    <n v="2306"/>
    <n v="29153"/>
    <n v="2762"/>
    <n v="37882"/>
    <n v="40644"/>
    <n v="748458"/>
    <n v="176695"/>
    <n v="40313"/>
    <n v="7.9099921105889619"/>
    <n v="38338"/>
    <n v="4664"/>
    <n v="2.6395766716658651"/>
    <n v="11.569468905812021"/>
  </r>
  <r>
    <n v="284"/>
    <s v="CAMP284"/>
    <x v="2"/>
    <d v="2023-05-14T00:00:00"/>
    <d v="2023-10-15T00:00:00"/>
    <n v="2164"/>
    <n v="17271"/>
    <n v="90238"/>
    <n v="12519"/>
    <n v="102757"/>
    <n v="439688"/>
    <n v="55999"/>
    <n v="37957"/>
    <n v="12.529674020033582"/>
    <n v="100593"/>
    <n v="26236"/>
    <n v="46.850836622082539"/>
    <n v="69.120320362515471"/>
  </r>
  <r>
    <n v="285"/>
    <s v="CAMP285"/>
    <x v="2"/>
    <d v="2023-02-17T00:00:00"/>
    <d v="2024-01-06T00:00:00"/>
    <n v="4313"/>
    <n v="8869"/>
    <n v="71781"/>
    <n v="62545"/>
    <n v="134326"/>
    <n v="913797"/>
    <n v="188267"/>
    <n v="34222"/>
    <n v="48.630059758710118"/>
    <n v="130013"/>
    <n v="24029"/>
    <n v="12.763256438993556"/>
    <n v="70.215066331599559"/>
  </r>
  <r>
    <n v="286"/>
    <s v="CAMP286"/>
    <x v="1"/>
    <d v="2023-07-07T00:00:00"/>
    <d v="2023-07-02T00:00:00"/>
    <n v="1960"/>
    <n v="30652"/>
    <n v="18436"/>
    <n v="52526"/>
    <n v="70962"/>
    <n v="598715"/>
    <n v="153155"/>
    <n v="10448"/>
    <n v="6.3943625212057942"/>
    <n v="69002"/>
    <n v="18995"/>
    <n v="12.402468087884824"/>
    <n v="181.8051301684533"/>
  </r>
  <r>
    <n v="287"/>
    <s v="CAMP287"/>
    <x v="2"/>
    <d v="2023-06-20T00:00:00"/>
    <d v="2023-06-22T00:00:00"/>
    <n v="4492"/>
    <n v="32274"/>
    <n v="79108"/>
    <n v="63843"/>
    <n v="142951"/>
    <n v="915849"/>
    <n v="136270"/>
    <n v="25731"/>
    <n v="13.918324347772201"/>
    <n v="138459"/>
    <n v="3579"/>
    <n v="2.6264034637117484"/>
    <n v="13.909292293342659"/>
  </r>
  <r>
    <n v="288"/>
    <s v="CAMP288"/>
    <x v="1"/>
    <d v="2023-05-19T00:00:00"/>
    <d v="2023-03-22T00:00:00"/>
    <n v="4946"/>
    <n v="41564"/>
    <n v="36441"/>
    <n v="67981"/>
    <n v="104422"/>
    <n v="690352"/>
    <n v="188117"/>
    <n v="17079"/>
    <n v="11.899720912327977"/>
    <n v="99476"/>
    <n v="14860"/>
    <n v="7.8993392410042693"/>
    <n v="87.007436032554594"/>
  </r>
  <r>
    <n v="289"/>
    <s v="CAMP289"/>
    <x v="4"/>
    <d v="2023-08-31T00:00:00"/>
    <d v="2023-10-22T00:00:00"/>
    <n v="7432"/>
    <n v="10393"/>
    <n v="8013"/>
    <n v="2112"/>
    <n v="10125"/>
    <n v="101934"/>
    <n v="22015"/>
    <n v="31910"/>
    <n v="71.509669970172226"/>
    <n v="2693"/>
    <n v="4322"/>
    <n v="19.632069043833749"/>
    <n v="13.544343465998121"/>
  </r>
  <r>
    <n v="290"/>
    <s v="CAMP290"/>
    <x v="3"/>
    <d v="2023-11-10T00:00:00"/>
    <d v="2023-08-04T00:00:00"/>
    <n v="8452"/>
    <n v="49711"/>
    <n v="11841"/>
    <n v="64052"/>
    <n v="75893"/>
    <n v="540062"/>
    <n v="40939"/>
    <n v="37111"/>
    <n v="17.002273138741927"/>
    <n v="67441"/>
    <n v="7041"/>
    <n v="17.198759129436478"/>
    <n v="18.972811295842202"/>
  </r>
  <r>
    <n v="291"/>
    <s v="CAMP291"/>
    <x v="1"/>
    <d v="2023-12-12T00:00:00"/>
    <d v="2024-02-04T00:00:00"/>
    <n v="3780"/>
    <n v="39274"/>
    <n v="84077"/>
    <n v="70182"/>
    <n v="154259"/>
    <n v="881751"/>
    <n v="60025"/>
    <n v="11523"/>
    <n v="9.6246880888119364"/>
    <n v="150479"/>
    <n v="13763"/>
    <n v="22.92877967513536"/>
    <n v="119.43938210535453"/>
  </r>
  <r>
    <n v="292"/>
    <s v="CAMP292"/>
    <x v="0"/>
    <d v="2023-05-06T00:00:00"/>
    <d v="2023-04-13T00:00:00"/>
    <n v="2229"/>
    <n v="29769"/>
    <n v="88459"/>
    <n v="1936"/>
    <n v="90395"/>
    <n v="923504"/>
    <n v="17810"/>
    <n v="19319"/>
    <n v="7.4876549430615738"/>
    <n v="88166"/>
    <n v="24880"/>
    <n v="139.69679955081415"/>
    <n v="128.7851338060976"/>
  </r>
  <r>
    <n v="293"/>
    <s v="CAMP293"/>
    <x v="1"/>
    <d v="2023-07-26T00:00:00"/>
    <d v="2023-11-05T00:00:00"/>
    <n v="7703"/>
    <n v="20920"/>
    <n v="59059"/>
    <n v="61668"/>
    <n v="120727"/>
    <n v="683469"/>
    <n v="93870"/>
    <n v="35723"/>
    <n v="36.821223709369029"/>
    <n v="113024"/>
    <n v="29893"/>
    <n v="31.845104932353252"/>
    <n v="83.679982084371417"/>
  </r>
  <r>
    <n v="294"/>
    <s v="CAMP294"/>
    <x v="2"/>
    <d v="2023-12-05T00:00:00"/>
    <d v="2024-01-18T00:00:00"/>
    <n v="5745"/>
    <n v="19550"/>
    <n v="52789"/>
    <n v="19323"/>
    <n v="72112"/>
    <n v="174353"/>
    <n v="165944"/>
    <n v="31393"/>
    <n v="29.386189258312022"/>
    <n v="66367"/>
    <n v="11123"/>
    <n v="6.7028636166417588"/>
    <n v="35.431465613353296"/>
  </r>
  <r>
    <n v="295"/>
    <s v="CAMP295"/>
    <x v="0"/>
    <d v="2023-07-17T00:00:00"/>
    <d v="2023-08-21T00:00:00"/>
    <n v="4599"/>
    <n v="12213"/>
    <n v="89035"/>
    <n v="12558"/>
    <n v="101593"/>
    <n v="46342"/>
    <n v="42004"/>
    <n v="709"/>
    <n v="37.656595431098012"/>
    <n v="96994"/>
    <n v="5581"/>
    <n v="13.286829825730884"/>
    <n v="787.16502115655851"/>
  </r>
  <r>
    <n v="296"/>
    <s v="CAMP296"/>
    <x v="0"/>
    <d v="2023-07-06T00:00:00"/>
    <d v="2023-12-27T00:00:00"/>
    <n v="7930"/>
    <n v="38914"/>
    <n v="61088"/>
    <n v="65692"/>
    <n v="126780"/>
    <n v="90303"/>
    <n v="53529"/>
    <n v="12304"/>
    <n v="20.378270031351185"/>
    <n v="118850"/>
    <n v="26661"/>
    <n v="49.806646864316541"/>
    <n v="216.68563068920673"/>
  </r>
  <r>
    <n v="297"/>
    <s v="CAMP297"/>
    <x v="3"/>
    <d v="2023-01-18T00:00:00"/>
    <d v="2023-05-30T00:00:00"/>
    <n v="2181"/>
    <n v="40505"/>
    <n v="90567"/>
    <n v="21474"/>
    <n v="112041"/>
    <n v="476300"/>
    <n v="171679"/>
    <n v="10584"/>
    <n v="5.3845204295765958"/>
    <n v="109860"/>
    <n v="26390"/>
    <n v="15.371711158615788"/>
    <n v="249.33862433862433"/>
  </r>
  <r>
    <n v="298"/>
    <s v="CAMP298"/>
    <x v="1"/>
    <d v="2023-07-17T00:00:00"/>
    <d v="2023-08-20T00:00:00"/>
    <n v="4004"/>
    <n v="33903"/>
    <n v="55750"/>
    <n v="35145"/>
    <n v="90895"/>
    <n v="913533"/>
    <n v="140401"/>
    <n v="12112"/>
    <n v="11.810164292245524"/>
    <n v="86891"/>
    <n v="17365"/>
    <n v="12.368145526029018"/>
    <n v="143.37021136063407"/>
  </r>
  <r>
    <n v="299"/>
    <s v="CAMP299"/>
    <x v="4"/>
    <d v="2023-12-17T00:00:00"/>
    <d v="2023-04-27T00:00:00"/>
    <n v="3514"/>
    <n v="27014"/>
    <n v="57581"/>
    <n v="54312"/>
    <n v="111893"/>
    <n v="33723"/>
    <n v="81712"/>
    <n v="49690"/>
    <n v="13.00806988968683"/>
    <n v="108379"/>
    <n v="10555"/>
    <n v="12.91731936557666"/>
    <n v="21.241698530891529"/>
  </r>
  <r>
    <n v="300"/>
    <s v="CAMP300"/>
    <x v="0"/>
    <d v="2023-06-02T00:00:00"/>
    <d v="2023-11-09T00:00:00"/>
    <n v="7786"/>
    <n v="20708"/>
    <n v="60421"/>
    <n v="36376"/>
    <n v="96797"/>
    <n v="356586"/>
    <n v="46113"/>
    <n v="12098"/>
    <n v="37.598995557272552"/>
    <n v="89011"/>
    <n v="13083"/>
    <n v="28.371608873853361"/>
    <n v="108.141841626715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613BFE-98DE-4ACA-B8B8-74BD64DC916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9" firstHeaderRow="0" firstDataRow="1" firstDataCol="1"/>
  <pivotFields count="15">
    <pivotField showAll="0"/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numFmtId="164" showAll="0"/>
    <pivotField numFmtId="164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w_User_Revenue" fld="7" baseField="0" baseItem="0"/>
    <dataField name="Sum of Returning_User_Reven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F4514-BAE8-4A2A-A913-5DBDC44F74CA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18">
    <pivotField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numFmtId="1" showAll="0"/>
    <pivotField numFmtId="1" showAll="0"/>
  </pivotFields>
  <rowFields count="1">
    <field x="2"/>
  </rowFields>
  <rowItems count="6">
    <i>
      <x v="1"/>
    </i>
    <i>
      <x/>
    </i>
    <i>
      <x v="4"/>
    </i>
    <i>
      <x v="3"/>
    </i>
    <i>
      <x v="2"/>
    </i>
    <i t="grand">
      <x/>
    </i>
  </rowItems>
  <colItems count="1">
    <i/>
  </colItems>
  <dataFields count="1">
    <dataField name="Sum of Conversions" fld="1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A9A3-B19E-4E9E-AB37-505BF9EBDDBA}">
  <dimension ref="A3:C9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29.21875" bestFit="1" customWidth="1"/>
  </cols>
  <sheetData>
    <row r="3" spans="1:3" x14ac:dyDescent="0.3">
      <c r="A3" s="5" t="s">
        <v>321</v>
      </c>
      <c r="B3" t="s">
        <v>323</v>
      </c>
      <c r="C3" t="s">
        <v>324</v>
      </c>
    </row>
    <row r="4" spans="1:3" x14ac:dyDescent="0.3">
      <c r="A4" s="6" t="s">
        <v>308</v>
      </c>
      <c r="B4">
        <v>3043898</v>
      </c>
      <c r="C4">
        <v>2838039</v>
      </c>
    </row>
    <row r="5" spans="1:3" x14ac:dyDescent="0.3">
      <c r="A5" s="6" t="s">
        <v>309</v>
      </c>
      <c r="B5">
        <v>3691105</v>
      </c>
      <c r="C5">
        <v>2893863</v>
      </c>
    </row>
    <row r="6" spans="1:3" x14ac:dyDescent="0.3">
      <c r="A6" s="6" t="s">
        <v>311</v>
      </c>
      <c r="B6">
        <v>2191442</v>
      </c>
      <c r="C6">
        <v>1844461</v>
      </c>
    </row>
    <row r="7" spans="1:3" x14ac:dyDescent="0.3">
      <c r="A7" s="6" t="s">
        <v>307</v>
      </c>
      <c r="B7">
        <v>2793175</v>
      </c>
      <c r="C7">
        <v>1683941</v>
      </c>
    </row>
    <row r="8" spans="1:3" x14ac:dyDescent="0.3">
      <c r="A8" s="6" t="s">
        <v>310</v>
      </c>
      <c r="B8">
        <v>2381423</v>
      </c>
      <c r="C8">
        <v>1988775</v>
      </c>
    </row>
    <row r="9" spans="1:3" x14ac:dyDescent="0.3">
      <c r="A9" s="6" t="s">
        <v>322</v>
      </c>
      <c r="B9">
        <v>14101043</v>
      </c>
      <c r="C9">
        <v>11249079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4104-2E41-4BB8-B8C4-EC9F525CED38}">
  <dimension ref="A3:B9"/>
  <sheetViews>
    <sheetView tabSelected="1" workbookViewId="0">
      <selection activeCell="N15" sqref="N15"/>
    </sheetView>
  </sheetViews>
  <sheetFormatPr defaultRowHeight="14.4" x14ac:dyDescent="0.3"/>
  <cols>
    <col min="1" max="1" width="12.5546875" bestFit="1" customWidth="1"/>
    <col min="2" max="2" width="17.88671875" bestFit="1" customWidth="1"/>
  </cols>
  <sheetData>
    <row r="3" spans="1:2" x14ac:dyDescent="0.3">
      <c r="A3" s="5" t="s">
        <v>321</v>
      </c>
      <c r="B3" t="s">
        <v>327</v>
      </c>
    </row>
    <row r="4" spans="1:2" x14ac:dyDescent="0.3">
      <c r="A4" s="6" t="s">
        <v>309</v>
      </c>
      <c r="B4" s="10">
        <v>1101374</v>
      </c>
    </row>
    <row r="5" spans="1:2" x14ac:dyDescent="0.3">
      <c r="A5" s="6" t="s">
        <v>308</v>
      </c>
      <c r="B5" s="10">
        <v>968607</v>
      </c>
    </row>
    <row r="6" spans="1:2" x14ac:dyDescent="0.3">
      <c r="A6" s="6" t="s">
        <v>310</v>
      </c>
      <c r="B6" s="10">
        <v>843839</v>
      </c>
    </row>
    <row r="7" spans="1:2" x14ac:dyDescent="0.3">
      <c r="A7" s="6" t="s">
        <v>307</v>
      </c>
      <c r="B7" s="10">
        <v>785050</v>
      </c>
    </row>
    <row r="8" spans="1:2" x14ac:dyDescent="0.3">
      <c r="A8" s="6" t="s">
        <v>311</v>
      </c>
      <c r="B8" s="10">
        <v>674637</v>
      </c>
    </row>
    <row r="9" spans="1:2" x14ac:dyDescent="0.3">
      <c r="A9" s="6" t="s">
        <v>322</v>
      </c>
      <c r="B9" s="10">
        <v>4373507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2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4.4" x14ac:dyDescent="0.3"/>
  <cols>
    <col min="1" max="1" width="4" style="3" bestFit="1" customWidth="1"/>
    <col min="2" max="2" width="12.21875" style="3" bestFit="1" customWidth="1"/>
    <col min="3" max="3" width="11.33203125" style="3" bestFit="1" customWidth="1"/>
    <col min="4" max="5" width="18.109375" style="3" bestFit="1" customWidth="1"/>
    <col min="6" max="6" width="7" style="3" bestFit="1" customWidth="1"/>
    <col min="7" max="7" width="15.33203125" style="3" bestFit="1" customWidth="1"/>
    <col min="8" max="8" width="18.109375" style="3" bestFit="1" customWidth="1"/>
    <col min="9" max="9" width="27.109375" style="3" bestFit="1" customWidth="1"/>
    <col min="10" max="10" width="22.6640625" style="3" customWidth="1"/>
    <col min="11" max="11" width="15.44140625" style="3" bestFit="1" customWidth="1"/>
    <col min="12" max="12" width="10.109375" style="3" bestFit="1" customWidth="1"/>
    <col min="13" max="13" width="13.21875" style="3" bestFit="1" customWidth="1"/>
    <col min="14" max="14" width="13.33203125" style="9" bestFit="1" customWidth="1"/>
    <col min="15" max="15" width="13.109375" style="3" bestFit="1" customWidth="1"/>
    <col min="16" max="16" width="11.21875" style="3" bestFit="1" customWidth="1"/>
    <col min="17" max="17" width="15.44140625" style="3" customWidth="1"/>
    <col min="18" max="18" width="17.88671875" style="3" customWidth="1"/>
    <col min="19" max="16384" width="8.88671875" style="3"/>
  </cols>
  <sheetData>
    <row r="1" spans="1:20" ht="4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312</v>
      </c>
      <c r="I1" s="1" t="s">
        <v>313</v>
      </c>
      <c r="J1" s="1" t="s">
        <v>318</v>
      </c>
      <c r="K1" s="1" t="s">
        <v>314</v>
      </c>
      <c r="L1" s="1" t="s">
        <v>315</v>
      </c>
      <c r="M1" s="1" t="s">
        <v>316</v>
      </c>
      <c r="N1" s="8" t="s">
        <v>319</v>
      </c>
      <c r="O1" s="1" t="s">
        <v>320</v>
      </c>
      <c r="P1" s="1" t="s">
        <v>317</v>
      </c>
      <c r="Q1" s="7" t="s">
        <v>326</v>
      </c>
      <c r="R1" s="7" t="s">
        <v>325</v>
      </c>
      <c r="S1" s="7" t="s">
        <v>328</v>
      </c>
    </row>
    <row r="2" spans="1:20" x14ac:dyDescent="0.3">
      <c r="A2" s="3">
        <v>1</v>
      </c>
      <c r="B2" s="3" t="s">
        <v>7</v>
      </c>
      <c r="C2" s="3" t="s">
        <v>307</v>
      </c>
      <c r="D2" s="4">
        <v>45203</v>
      </c>
      <c r="E2" s="4">
        <v>45073</v>
      </c>
      <c r="F2" s="3">
        <v>4952</v>
      </c>
      <c r="G2" s="3">
        <v>16037</v>
      </c>
      <c r="H2" s="3">
        <f>VLOOKUP(B2,'Updated Revenue Generated'!B2:D301,2,0)</f>
        <v>9205</v>
      </c>
      <c r="I2" s="3">
        <f>VLOOKUP(B2,'Updated Revenue Generated'!B2:D301,3,0)</f>
        <v>62389</v>
      </c>
      <c r="J2" s="3">
        <f>SUM(H2:I2)</f>
        <v>71594</v>
      </c>
      <c r="K2" s="3">
        <f>VLOOKUP(B2,'Updated User Engagement'!B2:F301,2,0)</f>
        <v>814161</v>
      </c>
      <c r="L2" s="3">
        <f>VLOOKUP(B2,'Updated User Engagement'!B2:F301,3,0)</f>
        <v>106808</v>
      </c>
      <c r="M2" s="3">
        <f>VLOOKUP(B2,'Updated User Engagement'!B2:F301,4,0)</f>
        <v>6529</v>
      </c>
      <c r="N2" s="9">
        <f>F2/G2*100</f>
        <v>30.878593253102199</v>
      </c>
      <c r="O2" s="3">
        <f>J2-F2</f>
        <v>66642</v>
      </c>
      <c r="P2" s="3">
        <f>VLOOKUP(B2,'Updated User Engagement'!B2:F301,5,0)</f>
        <v>25772</v>
      </c>
      <c r="Q2" s="9">
        <f>P2/L2*100</f>
        <v>24.129278705714928</v>
      </c>
      <c r="R2" s="9">
        <f>P2/M2*100</f>
        <v>394.73119926481849</v>
      </c>
      <c r="S2" s="3">
        <f>F2/J2*100</f>
        <v>6.9167807358158502</v>
      </c>
      <c r="T2" s="9"/>
    </row>
    <row r="3" spans="1:20" x14ac:dyDescent="0.3">
      <c r="A3" s="3">
        <v>2</v>
      </c>
      <c r="B3" s="3" t="s">
        <v>8</v>
      </c>
      <c r="C3" s="3" t="s">
        <v>308</v>
      </c>
      <c r="D3" s="4">
        <v>45251</v>
      </c>
      <c r="E3" s="4">
        <v>45267</v>
      </c>
      <c r="F3" s="3">
        <v>4115</v>
      </c>
      <c r="G3" s="3">
        <v>19737</v>
      </c>
      <c r="H3" s="3">
        <f>VLOOKUP(B3,'Updated Revenue Generated'!B3:D302,2,0)</f>
        <v>21917</v>
      </c>
      <c r="I3" s="3">
        <f>VLOOKUP(B3,'Updated Revenue Generated'!B3:D302,3,0)</f>
        <v>52878</v>
      </c>
      <c r="J3" s="3">
        <f t="shared" ref="J3:J66" si="0">SUM(H3:I3)</f>
        <v>74795</v>
      </c>
      <c r="K3" s="3">
        <f>VLOOKUP(B3,'Updated User Engagement'!B3:F302,2,0)</f>
        <v>404581</v>
      </c>
      <c r="L3" s="3">
        <f>VLOOKUP(B3,'Updated User Engagement'!B3:F302,3,0)</f>
        <v>18110</v>
      </c>
      <c r="M3" s="3">
        <f>VLOOKUP(B3,'Updated User Engagement'!B3:F302,4,0)</f>
        <v>16734</v>
      </c>
      <c r="N3" s="9">
        <f t="shared" ref="N3:N66" si="1">F3/G3*100</f>
        <v>20.849166540001011</v>
      </c>
      <c r="O3" s="3">
        <f t="shared" ref="O3:O66" si="2">J3-F3</f>
        <v>70680</v>
      </c>
      <c r="P3" s="3">
        <f>VLOOKUP(B3,'Updated User Engagement'!B3:F302,5,0)</f>
        <v>14873</v>
      </c>
      <c r="Q3" s="9">
        <f t="shared" ref="Q3:Q66" si="3">P3/L3*100</f>
        <v>82.125897294312537</v>
      </c>
      <c r="R3" s="9">
        <f t="shared" ref="R3:R66" si="4">P3/M3*100</f>
        <v>88.878929126329638</v>
      </c>
      <c r="S3" s="3">
        <f t="shared" ref="S3:S66" si="5">F3/J3*100</f>
        <v>5.5017046594023666</v>
      </c>
    </row>
    <row r="4" spans="1:20" x14ac:dyDescent="0.3">
      <c r="A4" s="3">
        <v>3</v>
      </c>
      <c r="B4" s="3" t="s">
        <v>9</v>
      </c>
      <c r="C4" s="3" t="s">
        <v>309</v>
      </c>
      <c r="D4" s="4">
        <v>44949</v>
      </c>
      <c r="E4" s="4">
        <v>45106</v>
      </c>
      <c r="F4" s="3">
        <v>2134</v>
      </c>
      <c r="G4" s="3">
        <v>41115</v>
      </c>
      <c r="H4" s="3">
        <f>VLOOKUP(B4,'Updated Revenue Generated'!B4:D303,2,0)</f>
        <v>57646</v>
      </c>
      <c r="I4" s="3">
        <f>VLOOKUP(B4,'Updated Revenue Generated'!B4:D303,3,0)</f>
        <v>73488</v>
      </c>
      <c r="J4" s="3">
        <f t="shared" si="0"/>
        <v>131134</v>
      </c>
      <c r="K4" s="3">
        <f>VLOOKUP(B4,'Updated User Engagement'!B4:F303,2,0)</f>
        <v>466514</v>
      </c>
      <c r="L4" s="3">
        <f>VLOOKUP(B4,'Updated User Engagement'!B4:F303,3,0)</f>
        <v>154185</v>
      </c>
      <c r="M4" s="3">
        <f>VLOOKUP(B4,'Updated User Engagement'!B4:F303,4,0)</f>
        <v>9471</v>
      </c>
      <c r="N4" s="9">
        <f t="shared" si="1"/>
        <v>5.1903198346102393</v>
      </c>
      <c r="O4" s="3">
        <f t="shared" si="2"/>
        <v>129000</v>
      </c>
      <c r="P4" s="3">
        <f>VLOOKUP(B4,'Updated User Engagement'!B4:F303,5,0)</f>
        <v>6384</v>
      </c>
      <c r="Q4" s="9">
        <f t="shared" si="3"/>
        <v>4.1404805914972274</v>
      </c>
      <c r="R4" s="9">
        <f t="shared" si="4"/>
        <v>67.405764966740577</v>
      </c>
      <c r="S4" s="3">
        <f t="shared" si="5"/>
        <v>1.627343023167142</v>
      </c>
    </row>
    <row r="5" spans="1:20" x14ac:dyDescent="0.3">
      <c r="A5" s="3">
        <v>4</v>
      </c>
      <c r="B5" s="3" t="s">
        <v>10</v>
      </c>
      <c r="C5" s="3" t="s">
        <v>309</v>
      </c>
      <c r="D5" s="4">
        <v>45154</v>
      </c>
      <c r="E5" s="4">
        <v>45000</v>
      </c>
      <c r="F5" s="3">
        <v>4525</v>
      </c>
      <c r="G5" s="3">
        <v>25368</v>
      </c>
      <c r="H5" s="3">
        <f>VLOOKUP(B5,'Updated Revenue Generated'!B5:D304,2,0)</f>
        <v>79808</v>
      </c>
      <c r="I5" s="3">
        <f>VLOOKUP(B5,'Updated Revenue Generated'!B5:D304,3,0)</f>
        <v>34267</v>
      </c>
      <c r="J5" s="3">
        <f t="shared" si="0"/>
        <v>114075</v>
      </c>
      <c r="K5" s="3">
        <f>VLOOKUP(B5,'Updated User Engagement'!B5:F304,2,0)</f>
        <v>482608</v>
      </c>
      <c r="L5" s="3">
        <f>VLOOKUP(B5,'Updated User Engagement'!B5:F304,3,0)</f>
        <v>159899</v>
      </c>
      <c r="M5" s="3">
        <f>VLOOKUP(B5,'Updated User Engagement'!B5:F304,4,0)</f>
        <v>28491</v>
      </c>
      <c r="N5" s="9">
        <f t="shared" si="1"/>
        <v>17.837432986439609</v>
      </c>
      <c r="O5" s="3">
        <f t="shared" si="2"/>
        <v>109550</v>
      </c>
      <c r="P5" s="3">
        <f>VLOOKUP(B5,'Updated User Engagement'!B5:F304,5,0)</f>
        <v>6398</v>
      </c>
      <c r="Q5" s="9">
        <f t="shared" si="3"/>
        <v>4.0012758053521287</v>
      </c>
      <c r="R5" s="9">
        <f t="shared" si="4"/>
        <v>22.456214243094312</v>
      </c>
      <c r="S5" s="3">
        <f t="shared" si="5"/>
        <v>3.9666885820731976</v>
      </c>
    </row>
    <row r="6" spans="1:20" x14ac:dyDescent="0.3">
      <c r="A6" s="3">
        <v>5</v>
      </c>
      <c r="B6" s="3" t="s">
        <v>11</v>
      </c>
      <c r="C6" s="3" t="s">
        <v>309</v>
      </c>
      <c r="D6" s="4">
        <v>45010</v>
      </c>
      <c r="E6" s="4">
        <v>45119</v>
      </c>
      <c r="F6" s="3">
        <v>5470</v>
      </c>
      <c r="G6" s="3">
        <v>24991</v>
      </c>
      <c r="H6" s="3">
        <f>VLOOKUP(B6,'Updated Revenue Generated'!B6:D305,2,0)</f>
        <v>59122</v>
      </c>
      <c r="I6" s="3">
        <f>VLOOKUP(B6,'Updated Revenue Generated'!B6:D305,3,0)</f>
        <v>19355</v>
      </c>
      <c r="J6" s="3">
        <f t="shared" si="0"/>
        <v>78477</v>
      </c>
      <c r="K6" s="3">
        <f>VLOOKUP(B6,'Updated User Engagement'!B6:F305,2,0)</f>
        <v>94402</v>
      </c>
      <c r="L6" s="3">
        <f>VLOOKUP(B6,'Updated User Engagement'!B6:F305,3,0)</f>
        <v>98910</v>
      </c>
      <c r="M6" s="3">
        <f>VLOOKUP(B6,'Updated User Engagement'!B6:F305,4,0)</f>
        <v>8418</v>
      </c>
      <c r="N6" s="9">
        <f t="shared" si="1"/>
        <v>21.887879636669201</v>
      </c>
      <c r="O6" s="3">
        <f t="shared" si="2"/>
        <v>73007</v>
      </c>
      <c r="P6" s="3">
        <f>VLOOKUP(B6,'Updated User Engagement'!B6:F305,5,0)</f>
        <v>13250</v>
      </c>
      <c r="Q6" s="9">
        <f t="shared" si="3"/>
        <v>13.396016580729956</v>
      </c>
      <c r="R6" s="9">
        <f t="shared" si="4"/>
        <v>157.40080779282491</v>
      </c>
      <c r="S6" s="3">
        <f t="shared" si="5"/>
        <v>6.9701950890069693</v>
      </c>
    </row>
    <row r="7" spans="1:20" x14ac:dyDescent="0.3">
      <c r="A7" s="3">
        <v>6</v>
      </c>
      <c r="B7" s="3" t="s">
        <v>12</v>
      </c>
      <c r="C7" s="3" t="s">
        <v>310</v>
      </c>
      <c r="D7" s="4">
        <v>45062</v>
      </c>
      <c r="E7" s="4">
        <v>45094</v>
      </c>
      <c r="F7" s="3">
        <v>3963</v>
      </c>
      <c r="G7" s="3">
        <v>12820</v>
      </c>
      <c r="H7" s="3">
        <f>VLOOKUP(B7,'Updated Revenue Generated'!B7:D306,2,0)</f>
        <v>21601</v>
      </c>
      <c r="I7" s="3">
        <f>VLOOKUP(B7,'Updated Revenue Generated'!B7:D306,3,0)</f>
        <v>49237</v>
      </c>
      <c r="J7" s="3">
        <f t="shared" si="0"/>
        <v>70838</v>
      </c>
      <c r="K7" s="3">
        <f>VLOOKUP(B7,'Updated User Engagement'!B7:F306,2,0)</f>
        <v>920662</v>
      </c>
      <c r="L7" s="3">
        <f>VLOOKUP(B7,'Updated User Engagement'!B7:F306,3,0)</f>
        <v>131018</v>
      </c>
      <c r="M7" s="3">
        <f>VLOOKUP(B7,'Updated User Engagement'!B7:F306,4,0)</f>
        <v>39084</v>
      </c>
      <c r="N7" s="9">
        <f t="shared" si="1"/>
        <v>30.912636505460217</v>
      </c>
      <c r="O7" s="3">
        <f t="shared" si="2"/>
        <v>66875</v>
      </c>
      <c r="P7" s="3">
        <f>VLOOKUP(B7,'Updated User Engagement'!B7:F306,5,0)</f>
        <v>130</v>
      </c>
      <c r="Q7" s="9">
        <f t="shared" si="3"/>
        <v>9.9223007525683499E-2</v>
      </c>
      <c r="R7" s="9">
        <f t="shared" si="4"/>
        <v>0.33261692764302525</v>
      </c>
      <c r="S7" s="3">
        <f t="shared" si="5"/>
        <v>5.5944549535560011</v>
      </c>
    </row>
    <row r="8" spans="1:20" x14ac:dyDescent="0.3">
      <c r="A8" s="3">
        <v>7</v>
      </c>
      <c r="B8" s="3" t="s">
        <v>13</v>
      </c>
      <c r="C8" s="3" t="s">
        <v>309</v>
      </c>
      <c r="D8" s="4">
        <v>44988</v>
      </c>
      <c r="E8" s="4">
        <v>45103</v>
      </c>
      <c r="F8" s="3">
        <v>7895</v>
      </c>
      <c r="G8" s="3">
        <v>42219</v>
      </c>
      <c r="H8" s="3">
        <f>VLOOKUP(B8,'Updated Revenue Generated'!B8:D307,2,0)</f>
        <v>67859</v>
      </c>
      <c r="I8" s="3">
        <f>VLOOKUP(B8,'Updated Revenue Generated'!B8:D307,3,0)</f>
        <v>33373</v>
      </c>
      <c r="J8" s="3">
        <f t="shared" si="0"/>
        <v>101232</v>
      </c>
      <c r="K8" s="3">
        <f>VLOOKUP(B8,'Updated User Engagement'!B8:F307,2,0)</f>
        <v>921974</v>
      </c>
      <c r="L8" s="3">
        <f>VLOOKUP(B8,'Updated User Engagement'!B8:F307,3,0)</f>
        <v>52910</v>
      </c>
      <c r="M8" s="3">
        <f>VLOOKUP(B8,'Updated User Engagement'!B8:F307,4,0)</f>
        <v>5295</v>
      </c>
      <c r="N8" s="9">
        <f t="shared" si="1"/>
        <v>18.700111324285274</v>
      </c>
      <c r="O8" s="3">
        <f t="shared" si="2"/>
        <v>93337</v>
      </c>
      <c r="P8" s="3">
        <f>VLOOKUP(B8,'Updated User Engagement'!B8:F307,5,0)</f>
        <v>2608</v>
      </c>
      <c r="Q8" s="9">
        <f t="shared" si="3"/>
        <v>4.9291249291249288</v>
      </c>
      <c r="R8" s="9">
        <f t="shared" si="4"/>
        <v>49.254013220018891</v>
      </c>
      <c r="S8" s="3">
        <f t="shared" si="5"/>
        <v>7.7989173383910231</v>
      </c>
    </row>
    <row r="9" spans="1:20" x14ac:dyDescent="0.3">
      <c r="A9" s="3">
        <v>8</v>
      </c>
      <c r="B9" s="3" t="s">
        <v>14</v>
      </c>
      <c r="C9" s="3" t="s">
        <v>311</v>
      </c>
      <c r="D9" s="4">
        <v>45068</v>
      </c>
      <c r="E9" s="4">
        <v>45295</v>
      </c>
      <c r="F9" s="3">
        <v>9075</v>
      </c>
      <c r="G9" s="3">
        <v>12021</v>
      </c>
      <c r="H9" s="3">
        <f>VLOOKUP(B9,'Updated Revenue Generated'!B9:D308,2,0)</f>
        <v>29261</v>
      </c>
      <c r="I9" s="3">
        <f>VLOOKUP(B9,'Updated Revenue Generated'!B9:D308,3,0)</f>
        <v>14945</v>
      </c>
      <c r="J9" s="3">
        <f t="shared" si="0"/>
        <v>44206</v>
      </c>
      <c r="K9" s="3">
        <f>VLOOKUP(B9,'Updated User Engagement'!B9:F308,2,0)</f>
        <v>459443</v>
      </c>
      <c r="L9" s="3">
        <f>VLOOKUP(B9,'Updated User Engagement'!B9:F308,3,0)</f>
        <v>159232</v>
      </c>
      <c r="M9" s="3">
        <f>VLOOKUP(B9,'Updated User Engagement'!B9:F308,4,0)</f>
        <v>3378</v>
      </c>
      <c r="N9" s="9">
        <f t="shared" si="1"/>
        <v>75.492887446967799</v>
      </c>
      <c r="O9" s="3">
        <f t="shared" si="2"/>
        <v>35131</v>
      </c>
      <c r="P9" s="3">
        <f>VLOOKUP(B9,'Updated User Engagement'!B9:F308,5,0)</f>
        <v>9400</v>
      </c>
      <c r="Q9" s="9">
        <f t="shared" si="3"/>
        <v>5.9033360128617369</v>
      </c>
      <c r="R9" s="9">
        <f t="shared" si="4"/>
        <v>278.27116637063352</v>
      </c>
      <c r="S9" s="3">
        <f t="shared" si="5"/>
        <v>20.528887481337375</v>
      </c>
    </row>
    <row r="10" spans="1:20" x14ac:dyDescent="0.3">
      <c r="A10" s="3">
        <v>9</v>
      </c>
      <c r="B10" s="3" t="s">
        <v>15</v>
      </c>
      <c r="C10" s="3" t="s">
        <v>307</v>
      </c>
      <c r="D10" s="4">
        <v>44932</v>
      </c>
      <c r="E10" s="4">
        <v>45183</v>
      </c>
      <c r="F10" s="3">
        <v>9071</v>
      </c>
      <c r="G10" s="3">
        <v>11932</v>
      </c>
      <c r="H10" s="3">
        <f>VLOOKUP(B10,'Updated Revenue Generated'!B10:D309,2,0)</f>
        <v>63853</v>
      </c>
      <c r="I10" s="3">
        <f>VLOOKUP(B10,'Updated Revenue Generated'!B10:D309,3,0)</f>
        <v>31124</v>
      </c>
      <c r="J10" s="3">
        <f t="shared" si="0"/>
        <v>94977</v>
      </c>
      <c r="K10" s="3">
        <f>VLOOKUP(B10,'Updated User Engagement'!B10:F309,2,0)</f>
        <v>954117</v>
      </c>
      <c r="L10" s="3">
        <f>VLOOKUP(B10,'Updated User Engagement'!B10:F309,3,0)</f>
        <v>136618</v>
      </c>
      <c r="M10" s="3">
        <f>VLOOKUP(B10,'Updated User Engagement'!B10:F309,4,0)</f>
        <v>28298</v>
      </c>
      <c r="N10" s="9">
        <f t="shared" si="1"/>
        <v>76.022460610124028</v>
      </c>
      <c r="O10" s="3">
        <f t="shared" si="2"/>
        <v>85906</v>
      </c>
      <c r="P10" s="3">
        <f>VLOOKUP(B10,'Updated User Engagement'!B10:F309,5,0)</f>
        <v>21343</v>
      </c>
      <c r="Q10" s="9">
        <f t="shared" si="3"/>
        <v>15.622392364110146</v>
      </c>
      <c r="R10" s="9">
        <f t="shared" si="4"/>
        <v>75.422291328009052</v>
      </c>
      <c r="S10" s="3">
        <f t="shared" si="5"/>
        <v>9.5507333354391051</v>
      </c>
    </row>
    <row r="11" spans="1:20" x14ac:dyDescent="0.3">
      <c r="A11" s="3">
        <v>10</v>
      </c>
      <c r="B11" s="3" t="s">
        <v>16</v>
      </c>
      <c r="C11" s="3" t="s">
        <v>308</v>
      </c>
      <c r="D11" s="4">
        <v>45183</v>
      </c>
      <c r="E11" s="4">
        <v>45077</v>
      </c>
      <c r="F11" s="3">
        <v>5378</v>
      </c>
      <c r="G11" s="3">
        <v>17369</v>
      </c>
      <c r="H11" s="3">
        <f>VLOOKUP(B11,'Updated Revenue Generated'!B11:D310,2,0)</f>
        <v>2268</v>
      </c>
      <c r="I11" s="3">
        <f>VLOOKUP(B11,'Updated Revenue Generated'!B11:D310,3,0)</f>
        <v>55210</v>
      </c>
      <c r="J11" s="3">
        <f t="shared" si="0"/>
        <v>57478</v>
      </c>
      <c r="K11" s="3">
        <f>VLOOKUP(B11,'Updated User Engagement'!B11:F310,2,0)</f>
        <v>395508</v>
      </c>
      <c r="L11" s="3">
        <f>VLOOKUP(B11,'Updated User Engagement'!B11:F310,3,0)</f>
        <v>75018</v>
      </c>
      <c r="M11" s="3">
        <f>VLOOKUP(B11,'Updated User Engagement'!B11:F310,4,0)</f>
        <v>11631</v>
      </c>
      <c r="N11" s="9">
        <f t="shared" si="1"/>
        <v>30.963210317231848</v>
      </c>
      <c r="O11" s="3">
        <f t="shared" si="2"/>
        <v>52100</v>
      </c>
      <c r="P11" s="3">
        <f>VLOOKUP(B11,'Updated User Engagement'!B11:F310,5,0)</f>
        <v>15366</v>
      </c>
      <c r="Q11" s="9">
        <f t="shared" si="3"/>
        <v>20.483084059825643</v>
      </c>
      <c r="R11" s="9">
        <f t="shared" si="4"/>
        <v>132.11245808614908</v>
      </c>
      <c r="S11" s="3">
        <f t="shared" si="5"/>
        <v>9.3566234037370819</v>
      </c>
    </row>
    <row r="12" spans="1:20" x14ac:dyDescent="0.3">
      <c r="A12" s="3">
        <v>11</v>
      </c>
      <c r="B12" s="3" t="s">
        <v>17</v>
      </c>
      <c r="C12" s="3" t="s">
        <v>308</v>
      </c>
      <c r="D12" s="4">
        <v>45063</v>
      </c>
      <c r="E12" s="4">
        <v>45177</v>
      </c>
      <c r="F12" s="3">
        <v>9752</v>
      </c>
      <c r="G12" s="3">
        <v>24372</v>
      </c>
      <c r="H12" s="3">
        <f>VLOOKUP(B12,'Updated Revenue Generated'!B12:D311,2,0)</f>
        <v>22263</v>
      </c>
      <c r="I12" s="3">
        <f>VLOOKUP(B12,'Updated Revenue Generated'!B12:D311,3,0)</f>
        <v>35700</v>
      </c>
      <c r="J12" s="3">
        <f t="shared" si="0"/>
        <v>57963</v>
      </c>
      <c r="K12" s="3">
        <f>VLOOKUP(B12,'Updated User Engagement'!B12:F311,2,0)</f>
        <v>552871</v>
      </c>
      <c r="L12" s="3">
        <f>VLOOKUP(B12,'Updated User Engagement'!B12:F311,3,0)</f>
        <v>48403</v>
      </c>
      <c r="M12" s="3">
        <f>VLOOKUP(B12,'Updated User Engagement'!B12:F311,4,0)</f>
        <v>3630</v>
      </c>
      <c r="N12" s="9">
        <f t="shared" si="1"/>
        <v>40.013129821106183</v>
      </c>
      <c r="O12" s="3">
        <f t="shared" si="2"/>
        <v>48211</v>
      </c>
      <c r="P12" s="3">
        <f>VLOOKUP(B12,'Updated User Engagement'!B12:F311,5,0)</f>
        <v>23084</v>
      </c>
      <c r="Q12" s="9">
        <f t="shared" si="3"/>
        <v>47.691258806272344</v>
      </c>
      <c r="R12" s="9">
        <f t="shared" si="4"/>
        <v>635.92286501377407</v>
      </c>
      <c r="S12" s="3">
        <f t="shared" si="5"/>
        <v>16.824525990718218</v>
      </c>
    </row>
    <row r="13" spans="1:20" x14ac:dyDescent="0.3">
      <c r="A13" s="3">
        <v>12</v>
      </c>
      <c r="B13" s="3" t="s">
        <v>18</v>
      </c>
      <c r="C13" s="3" t="s">
        <v>307</v>
      </c>
      <c r="D13" s="4">
        <v>45134</v>
      </c>
      <c r="E13" s="4">
        <v>44988</v>
      </c>
      <c r="F13" s="3">
        <v>3742</v>
      </c>
      <c r="G13" s="3">
        <v>7086</v>
      </c>
      <c r="H13" s="3">
        <f>VLOOKUP(B13,'Updated Revenue Generated'!B13:D312,2,0)</f>
        <v>59382</v>
      </c>
      <c r="I13" s="3">
        <f>VLOOKUP(B13,'Updated Revenue Generated'!B13:D312,3,0)</f>
        <v>50263</v>
      </c>
      <c r="J13" s="3">
        <f t="shared" si="0"/>
        <v>109645</v>
      </c>
      <c r="K13" s="3">
        <f>VLOOKUP(B13,'Updated User Engagement'!B13:F312,2,0)</f>
        <v>26371</v>
      </c>
      <c r="L13" s="3">
        <f>VLOOKUP(B13,'Updated User Engagement'!B13:F312,3,0)</f>
        <v>78696</v>
      </c>
      <c r="M13" s="3">
        <f>VLOOKUP(B13,'Updated User Engagement'!B13:F312,4,0)</f>
        <v>8125</v>
      </c>
      <c r="N13" s="9">
        <f t="shared" si="1"/>
        <v>52.808354501834607</v>
      </c>
      <c r="O13" s="3">
        <f t="shared" si="2"/>
        <v>105903</v>
      </c>
      <c r="P13" s="3">
        <f>VLOOKUP(B13,'Updated User Engagement'!B13:F312,5,0)</f>
        <v>9936</v>
      </c>
      <c r="Q13" s="9">
        <f t="shared" si="3"/>
        <v>12.625800548947849</v>
      </c>
      <c r="R13" s="9">
        <f t="shared" si="4"/>
        <v>122.28923076923077</v>
      </c>
      <c r="S13" s="3">
        <f t="shared" si="5"/>
        <v>3.4128323224953259</v>
      </c>
    </row>
    <row r="14" spans="1:20" x14ac:dyDescent="0.3">
      <c r="A14" s="3">
        <v>13</v>
      </c>
      <c r="B14" s="3" t="s">
        <v>19</v>
      </c>
      <c r="C14" s="3" t="s">
        <v>311</v>
      </c>
      <c r="D14" s="4">
        <v>45066</v>
      </c>
      <c r="E14" s="4">
        <v>45069</v>
      </c>
      <c r="F14" s="3">
        <v>5704</v>
      </c>
      <c r="G14" s="3">
        <v>28498</v>
      </c>
      <c r="H14" s="3">
        <f>VLOOKUP(B14,'Updated Revenue Generated'!B14:D313,2,0)</f>
        <v>11709</v>
      </c>
      <c r="I14" s="3">
        <f>VLOOKUP(B14,'Updated Revenue Generated'!B14:D313,3,0)</f>
        <v>24846</v>
      </c>
      <c r="J14" s="3">
        <f t="shared" si="0"/>
        <v>36555</v>
      </c>
      <c r="K14" s="3">
        <f>VLOOKUP(B14,'Updated User Engagement'!B14:F313,2,0)</f>
        <v>667530</v>
      </c>
      <c r="L14" s="3">
        <f>VLOOKUP(B14,'Updated User Engagement'!B14:F313,3,0)</f>
        <v>114198</v>
      </c>
      <c r="M14" s="3">
        <f>VLOOKUP(B14,'Updated User Engagement'!B14:F313,4,0)</f>
        <v>10006</v>
      </c>
      <c r="N14" s="9">
        <f t="shared" si="1"/>
        <v>20.015439679977543</v>
      </c>
      <c r="O14" s="3">
        <f t="shared" si="2"/>
        <v>30851</v>
      </c>
      <c r="P14" s="3">
        <f>VLOOKUP(B14,'Updated User Engagement'!B14:F313,5,0)</f>
        <v>12926</v>
      </c>
      <c r="Q14" s="9">
        <f t="shared" si="3"/>
        <v>11.318937284365751</v>
      </c>
      <c r="R14" s="9">
        <f t="shared" si="4"/>
        <v>129.18249050569659</v>
      </c>
      <c r="S14" s="3">
        <f t="shared" si="5"/>
        <v>15.603884557516071</v>
      </c>
    </row>
    <row r="15" spans="1:20" x14ac:dyDescent="0.3">
      <c r="A15" s="3">
        <v>14</v>
      </c>
      <c r="B15" s="3" t="s">
        <v>20</v>
      </c>
      <c r="C15" s="3" t="s">
        <v>310</v>
      </c>
      <c r="D15" s="4">
        <v>44931</v>
      </c>
      <c r="E15" s="4">
        <v>45279</v>
      </c>
      <c r="F15" s="3">
        <v>5452</v>
      </c>
      <c r="G15" s="3">
        <v>17837</v>
      </c>
      <c r="H15" s="3">
        <f>VLOOKUP(B15,'Updated Revenue Generated'!B15:D314,2,0)</f>
        <v>25576</v>
      </c>
      <c r="I15" s="3">
        <f>VLOOKUP(B15,'Updated Revenue Generated'!B15:D314,3,0)</f>
        <v>32771</v>
      </c>
      <c r="J15" s="3">
        <f t="shared" si="0"/>
        <v>58347</v>
      </c>
      <c r="K15" s="3">
        <f>VLOOKUP(B15,'Updated User Engagement'!B15:F314,2,0)</f>
        <v>978786</v>
      </c>
      <c r="L15" s="3">
        <f>VLOOKUP(B15,'Updated User Engagement'!B15:F314,3,0)</f>
        <v>192798</v>
      </c>
      <c r="M15" s="3">
        <f>VLOOKUP(B15,'Updated User Engagement'!B15:F314,4,0)</f>
        <v>7308</v>
      </c>
      <c r="N15" s="9">
        <f t="shared" si="1"/>
        <v>30.565678084879742</v>
      </c>
      <c r="O15" s="3">
        <f t="shared" si="2"/>
        <v>52895</v>
      </c>
      <c r="P15" s="3">
        <f>VLOOKUP(B15,'Updated User Engagement'!B15:F314,5,0)</f>
        <v>10157</v>
      </c>
      <c r="Q15" s="9">
        <f t="shared" si="3"/>
        <v>5.2682081764333661</v>
      </c>
      <c r="R15" s="9">
        <f t="shared" si="4"/>
        <v>138.98467432950193</v>
      </c>
      <c r="S15" s="3">
        <f t="shared" si="5"/>
        <v>9.3440965259567754</v>
      </c>
    </row>
    <row r="16" spans="1:20" x14ac:dyDescent="0.3">
      <c r="A16" s="3">
        <v>15</v>
      </c>
      <c r="B16" s="3" t="s">
        <v>21</v>
      </c>
      <c r="C16" s="3" t="s">
        <v>308</v>
      </c>
      <c r="D16" s="4">
        <v>45275</v>
      </c>
      <c r="E16" s="4">
        <v>45099</v>
      </c>
      <c r="F16" s="3">
        <v>7743</v>
      </c>
      <c r="G16" s="3">
        <v>38130</v>
      </c>
      <c r="H16" s="3">
        <f>VLOOKUP(B16,'Updated Revenue Generated'!B16:D315,2,0)</f>
        <v>22795</v>
      </c>
      <c r="I16" s="3">
        <f>VLOOKUP(B16,'Updated Revenue Generated'!B16:D315,3,0)</f>
        <v>23525</v>
      </c>
      <c r="J16" s="3">
        <f t="shared" si="0"/>
        <v>46320</v>
      </c>
      <c r="K16" s="3">
        <f>VLOOKUP(B16,'Updated User Engagement'!B16:F315,2,0)</f>
        <v>47990</v>
      </c>
      <c r="L16" s="3">
        <f>VLOOKUP(B16,'Updated User Engagement'!B16:F315,3,0)</f>
        <v>69432</v>
      </c>
      <c r="M16" s="3">
        <f>VLOOKUP(B16,'Updated User Engagement'!B16:F315,4,0)</f>
        <v>42282</v>
      </c>
      <c r="N16" s="9">
        <f t="shared" si="1"/>
        <v>20.306845003933908</v>
      </c>
      <c r="O16" s="3">
        <f t="shared" si="2"/>
        <v>38577</v>
      </c>
      <c r="P16" s="3">
        <f>VLOOKUP(B16,'Updated User Engagement'!B16:F315,5,0)</f>
        <v>4839</v>
      </c>
      <c r="Q16" s="9">
        <f t="shared" si="3"/>
        <v>6.9694089180781198</v>
      </c>
      <c r="R16" s="9">
        <f t="shared" si="4"/>
        <v>11.444586348800909</v>
      </c>
      <c r="S16" s="3">
        <f t="shared" si="5"/>
        <v>16.716321243523318</v>
      </c>
    </row>
    <row r="17" spans="1:19" x14ac:dyDescent="0.3">
      <c r="A17" s="3">
        <v>16</v>
      </c>
      <c r="B17" s="3" t="s">
        <v>22</v>
      </c>
      <c r="C17" s="3" t="s">
        <v>310</v>
      </c>
      <c r="D17" s="4">
        <v>45209</v>
      </c>
      <c r="E17" s="4">
        <v>44954</v>
      </c>
      <c r="F17" s="3">
        <v>6630</v>
      </c>
      <c r="G17" s="3">
        <v>9648</v>
      </c>
      <c r="H17" s="3">
        <f>VLOOKUP(B17,'Updated Revenue Generated'!B17:D316,2,0)</f>
        <v>23113</v>
      </c>
      <c r="I17" s="3">
        <f>VLOOKUP(B17,'Updated Revenue Generated'!B17:D316,3,0)</f>
        <v>64862</v>
      </c>
      <c r="J17" s="3">
        <f t="shared" si="0"/>
        <v>87975</v>
      </c>
      <c r="K17" s="3">
        <f>VLOOKUP(B17,'Updated User Engagement'!B17:F316,2,0)</f>
        <v>878441</v>
      </c>
      <c r="L17" s="3">
        <f>VLOOKUP(B17,'Updated User Engagement'!B17:F316,3,0)</f>
        <v>168302</v>
      </c>
      <c r="M17" s="3">
        <f>VLOOKUP(B17,'Updated User Engagement'!B17:F316,4,0)</f>
        <v>6530</v>
      </c>
      <c r="N17" s="9">
        <f t="shared" si="1"/>
        <v>68.71890547263682</v>
      </c>
      <c r="O17" s="3">
        <f t="shared" si="2"/>
        <v>81345</v>
      </c>
      <c r="P17" s="3">
        <f>VLOOKUP(B17,'Updated User Engagement'!B17:F316,5,0)</f>
        <v>28115</v>
      </c>
      <c r="Q17" s="9">
        <f t="shared" si="3"/>
        <v>16.705089660253591</v>
      </c>
      <c r="R17" s="9">
        <f t="shared" si="4"/>
        <v>430.55130168453292</v>
      </c>
      <c r="S17" s="3">
        <f t="shared" si="5"/>
        <v>7.5362318840579716</v>
      </c>
    </row>
    <row r="18" spans="1:19" x14ac:dyDescent="0.3">
      <c r="A18" s="3">
        <v>17</v>
      </c>
      <c r="B18" s="3" t="s">
        <v>23</v>
      </c>
      <c r="C18" s="3" t="s">
        <v>310</v>
      </c>
      <c r="D18" s="4">
        <v>45001</v>
      </c>
      <c r="E18" s="4">
        <v>45060</v>
      </c>
      <c r="F18" s="3">
        <v>3562</v>
      </c>
      <c r="G18" s="3">
        <v>17059</v>
      </c>
      <c r="H18" s="3">
        <f>VLOOKUP(B18,'Updated Revenue Generated'!B18:D317,2,0)</f>
        <v>20854</v>
      </c>
      <c r="I18" s="3">
        <f>VLOOKUP(B18,'Updated Revenue Generated'!B18:D317,3,0)</f>
        <v>54660</v>
      </c>
      <c r="J18" s="3">
        <f t="shared" si="0"/>
        <v>75514</v>
      </c>
      <c r="K18" s="3">
        <f>VLOOKUP(B18,'Updated User Engagement'!B18:F317,2,0)</f>
        <v>199166</v>
      </c>
      <c r="L18" s="3">
        <f>VLOOKUP(B18,'Updated User Engagement'!B18:F317,3,0)</f>
        <v>102680</v>
      </c>
      <c r="M18" s="3">
        <f>VLOOKUP(B18,'Updated User Engagement'!B18:F317,4,0)</f>
        <v>18170</v>
      </c>
      <c r="N18" s="9">
        <f t="shared" si="1"/>
        <v>20.880473650272581</v>
      </c>
      <c r="O18" s="3">
        <f t="shared" si="2"/>
        <v>71952</v>
      </c>
      <c r="P18" s="3">
        <f>VLOOKUP(B18,'Updated User Engagement'!B18:F317,5,0)</f>
        <v>652</v>
      </c>
      <c r="Q18" s="9">
        <f t="shared" si="3"/>
        <v>0.63498246980911577</v>
      </c>
      <c r="R18" s="9">
        <f t="shared" si="4"/>
        <v>3.588332416070446</v>
      </c>
      <c r="S18" s="3">
        <f t="shared" si="5"/>
        <v>4.7170061180708212</v>
      </c>
    </row>
    <row r="19" spans="1:19" x14ac:dyDescent="0.3">
      <c r="A19" s="3">
        <v>18</v>
      </c>
      <c r="B19" s="3" t="s">
        <v>24</v>
      </c>
      <c r="C19" s="3" t="s">
        <v>308</v>
      </c>
      <c r="D19" s="4">
        <v>45235</v>
      </c>
      <c r="E19" s="4">
        <v>45244</v>
      </c>
      <c r="F19" s="3">
        <v>8434</v>
      </c>
      <c r="G19" s="3">
        <v>18956</v>
      </c>
      <c r="H19" s="3">
        <f>VLOOKUP(B19,'Updated Revenue Generated'!B19:D318,2,0)</f>
        <v>51950</v>
      </c>
      <c r="I19" s="3">
        <f>VLOOKUP(B19,'Updated Revenue Generated'!B19:D318,3,0)</f>
        <v>62824</v>
      </c>
      <c r="J19" s="3">
        <f t="shared" si="0"/>
        <v>114774</v>
      </c>
      <c r="K19" s="3">
        <f>VLOOKUP(B19,'Updated User Engagement'!B19:F318,2,0)</f>
        <v>401247</v>
      </c>
      <c r="L19" s="3">
        <f>VLOOKUP(B19,'Updated User Engagement'!B19:F318,3,0)</f>
        <v>94535</v>
      </c>
      <c r="M19" s="3">
        <f>VLOOKUP(B19,'Updated User Engagement'!B19:F318,4,0)</f>
        <v>9439</v>
      </c>
      <c r="N19" s="9">
        <f t="shared" si="1"/>
        <v>44.49250896813674</v>
      </c>
      <c r="O19" s="3">
        <f t="shared" si="2"/>
        <v>106340</v>
      </c>
      <c r="P19" s="3">
        <f>VLOOKUP(B19,'Updated User Engagement'!B19:F318,5,0)</f>
        <v>5572</v>
      </c>
      <c r="Q19" s="9">
        <f t="shared" si="3"/>
        <v>5.8941132913735661</v>
      </c>
      <c r="R19" s="9">
        <f t="shared" si="4"/>
        <v>59.031677084436907</v>
      </c>
      <c r="S19" s="3">
        <f t="shared" si="5"/>
        <v>7.3483541568647945</v>
      </c>
    </row>
    <row r="20" spans="1:19" x14ac:dyDescent="0.3">
      <c r="A20" s="3">
        <v>19</v>
      </c>
      <c r="B20" s="3" t="s">
        <v>25</v>
      </c>
      <c r="C20" s="3" t="s">
        <v>310</v>
      </c>
      <c r="D20" s="4">
        <v>45146</v>
      </c>
      <c r="E20" s="4">
        <v>45316</v>
      </c>
      <c r="F20" s="3">
        <v>4366</v>
      </c>
      <c r="G20" s="3">
        <v>39227</v>
      </c>
      <c r="H20" s="3">
        <f>VLOOKUP(B20,'Updated Revenue Generated'!B20:D319,2,0)</f>
        <v>58944</v>
      </c>
      <c r="I20" s="3">
        <f>VLOOKUP(B20,'Updated Revenue Generated'!B20:D319,3,0)</f>
        <v>26170</v>
      </c>
      <c r="J20" s="3">
        <f t="shared" si="0"/>
        <v>85114</v>
      </c>
      <c r="K20" s="3">
        <f>VLOOKUP(B20,'Updated User Engagement'!B20:F319,2,0)</f>
        <v>668545</v>
      </c>
      <c r="L20" s="3">
        <f>VLOOKUP(B20,'Updated User Engagement'!B20:F319,3,0)</f>
        <v>9413</v>
      </c>
      <c r="M20" s="3">
        <f>VLOOKUP(B20,'Updated User Engagement'!B20:F319,4,0)</f>
        <v>20143</v>
      </c>
      <c r="N20" s="9">
        <f t="shared" si="1"/>
        <v>11.130088969332348</v>
      </c>
      <c r="O20" s="3">
        <f t="shared" si="2"/>
        <v>80748</v>
      </c>
      <c r="P20" s="3">
        <f>VLOOKUP(B20,'Updated User Engagement'!B20:F319,5,0)</f>
        <v>19640</v>
      </c>
      <c r="Q20" s="9">
        <f t="shared" si="3"/>
        <v>208.6476150005312</v>
      </c>
      <c r="R20" s="9">
        <f t="shared" si="4"/>
        <v>97.502854589683764</v>
      </c>
      <c r="S20" s="3">
        <f t="shared" si="5"/>
        <v>5.1295909016143053</v>
      </c>
    </row>
    <row r="21" spans="1:19" x14ac:dyDescent="0.3">
      <c r="A21" s="3">
        <v>20</v>
      </c>
      <c r="B21" s="3" t="s">
        <v>26</v>
      </c>
      <c r="C21" s="3" t="s">
        <v>307</v>
      </c>
      <c r="D21" s="4">
        <v>45234</v>
      </c>
      <c r="E21" s="4">
        <v>45230</v>
      </c>
      <c r="F21" s="3">
        <v>8078</v>
      </c>
      <c r="G21" s="3">
        <v>48685</v>
      </c>
      <c r="H21" s="3">
        <f>VLOOKUP(B21,'Updated Revenue Generated'!B21:D320,2,0)</f>
        <v>45534</v>
      </c>
      <c r="I21" s="3">
        <f>VLOOKUP(B21,'Updated Revenue Generated'!B21:D320,3,0)</f>
        <v>27884</v>
      </c>
      <c r="J21" s="3">
        <f t="shared" si="0"/>
        <v>73418</v>
      </c>
      <c r="K21" s="3">
        <f>VLOOKUP(B21,'Updated User Engagement'!B21:F320,2,0)</f>
        <v>18347</v>
      </c>
      <c r="L21" s="3">
        <f>VLOOKUP(B21,'Updated User Engagement'!B21:F320,3,0)</f>
        <v>76516</v>
      </c>
      <c r="M21" s="3">
        <f>VLOOKUP(B21,'Updated User Engagement'!B21:F320,4,0)</f>
        <v>30087</v>
      </c>
      <c r="N21" s="9">
        <f t="shared" si="1"/>
        <v>16.592379583033789</v>
      </c>
      <c r="O21" s="3">
        <f t="shared" si="2"/>
        <v>65340</v>
      </c>
      <c r="P21" s="3">
        <f>VLOOKUP(B21,'Updated User Engagement'!B21:F320,5,0)</f>
        <v>8874</v>
      </c>
      <c r="Q21" s="9">
        <f t="shared" si="3"/>
        <v>11.597574363531811</v>
      </c>
      <c r="R21" s="9">
        <f t="shared" si="4"/>
        <v>29.494466048459465</v>
      </c>
      <c r="S21" s="3">
        <f t="shared" si="5"/>
        <v>11.002751368874119</v>
      </c>
    </row>
    <row r="22" spans="1:19" x14ac:dyDescent="0.3">
      <c r="A22" s="3">
        <v>21</v>
      </c>
      <c r="B22" s="3" t="s">
        <v>27</v>
      </c>
      <c r="C22" s="3" t="s">
        <v>309</v>
      </c>
      <c r="D22" s="4">
        <v>45154</v>
      </c>
      <c r="E22" s="4">
        <v>45232</v>
      </c>
      <c r="F22" s="3">
        <v>9804</v>
      </c>
      <c r="G22" s="3">
        <v>44715</v>
      </c>
      <c r="H22" s="3">
        <f>VLOOKUP(B22,'Updated Revenue Generated'!B22:D321,2,0)</f>
        <v>22507</v>
      </c>
      <c r="I22" s="3">
        <f>VLOOKUP(B22,'Updated Revenue Generated'!B22:D321,3,0)</f>
        <v>46064</v>
      </c>
      <c r="J22" s="3">
        <f t="shared" si="0"/>
        <v>68571</v>
      </c>
      <c r="K22" s="3">
        <f>VLOOKUP(B22,'Updated User Engagement'!B22:F321,2,0)</f>
        <v>525925</v>
      </c>
      <c r="L22" s="3">
        <f>VLOOKUP(B22,'Updated User Engagement'!B22:F321,3,0)</f>
        <v>81763</v>
      </c>
      <c r="M22" s="3">
        <f>VLOOKUP(B22,'Updated User Engagement'!B22:F321,4,0)</f>
        <v>4664</v>
      </c>
      <c r="N22" s="9">
        <f t="shared" si="1"/>
        <v>21.925528346192554</v>
      </c>
      <c r="O22" s="3">
        <f t="shared" si="2"/>
        <v>58767</v>
      </c>
      <c r="P22" s="3">
        <f>VLOOKUP(B22,'Updated User Engagement'!B22:F321,5,0)</f>
        <v>5300</v>
      </c>
      <c r="Q22" s="9">
        <f t="shared" si="3"/>
        <v>6.4821496275821584</v>
      </c>
      <c r="R22" s="9">
        <f t="shared" si="4"/>
        <v>113.63636363636364</v>
      </c>
      <c r="S22" s="3">
        <f t="shared" si="5"/>
        <v>14.297589359933498</v>
      </c>
    </row>
    <row r="23" spans="1:19" x14ac:dyDescent="0.3">
      <c r="A23" s="3">
        <v>22</v>
      </c>
      <c r="B23" s="3" t="s">
        <v>28</v>
      </c>
      <c r="C23" s="3" t="s">
        <v>308</v>
      </c>
      <c r="D23" s="4">
        <v>45288</v>
      </c>
      <c r="E23" s="4">
        <v>45057</v>
      </c>
      <c r="F23" s="3">
        <v>5545</v>
      </c>
      <c r="G23" s="3">
        <v>38310</v>
      </c>
      <c r="H23" s="3">
        <f>VLOOKUP(B23,'Updated Revenue Generated'!B23:D322,2,0)</f>
        <v>67884</v>
      </c>
      <c r="I23" s="3">
        <f>VLOOKUP(B23,'Updated Revenue Generated'!B23:D322,3,0)</f>
        <v>45365</v>
      </c>
      <c r="J23" s="3">
        <f t="shared" si="0"/>
        <v>113249</v>
      </c>
      <c r="K23" s="3">
        <f>VLOOKUP(B23,'Updated User Engagement'!B23:F322,2,0)</f>
        <v>700441</v>
      </c>
      <c r="L23" s="3">
        <f>VLOOKUP(B23,'Updated User Engagement'!B23:F322,3,0)</f>
        <v>156410</v>
      </c>
      <c r="M23" s="3">
        <f>VLOOKUP(B23,'Updated User Engagement'!B23:F322,4,0)</f>
        <v>19496</v>
      </c>
      <c r="N23" s="9">
        <f t="shared" si="1"/>
        <v>14.474027669015923</v>
      </c>
      <c r="O23" s="3">
        <f t="shared" si="2"/>
        <v>107704</v>
      </c>
      <c r="P23" s="3">
        <f>VLOOKUP(B23,'Updated User Engagement'!B23:F322,5,0)</f>
        <v>19660</v>
      </c>
      <c r="Q23" s="9">
        <f t="shared" si="3"/>
        <v>12.569528802506232</v>
      </c>
      <c r="R23" s="9">
        <f t="shared" si="4"/>
        <v>100.84119819450143</v>
      </c>
      <c r="S23" s="3">
        <f t="shared" si="5"/>
        <v>4.8962904749710816</v>
      </c>
    </row>
    <row r="24" spans="1:19" x14ac:dyDescent="0.3">
      <c r="A24" s="3">
        <v>23</v>
      </c>
      <c r="B24" s="3" t="s">
        <v>29</v>
      </c>
      <c r="C24" s="3" t="s">
        <v>309</v>
      </c>
      <c r="D24" s="4">
        <v>45201</v>
      </c>
      <c r="E24" s="4">
        <v>45029</v>
      </c>
      <c r="F24" s="3">
        <v>1571</v>
      </c>
      <c r="G24" s="3">
        <v>12128</v>
      </c>
      <c r="H24" s="3">
        <f>VLOOKUP(B24,'Updated Revenue Generated'!B24:D323,2,0)</f>
        <v>34893</v>
      </c>
      <c r="I24" s="3">
        <f>VLOOKUP(B24,'Updated Revenue Generated'!B24:D323,3,0)</f>
        <v>68309</v>
      </c>
      <c r="J24" s="3">
        <f t="shared" si="0"/>
        <v>103202</v>
      </c>
      <c r="K24" s="3">
        <f>VLOOKUP(B24,'Updated User Engagement'!B24:F323,2,0)</f>
        <v>743299</v>
      </c>
      <c r="L24" s="3">
        <f>VLOOKUP(B24,'Updated User Engagement'!B24:F323,3,0)</f>
        <v>69540</v>
      </c>
      <c r="M24" s="3">
        <f>VLOOKUP(B24,'Updated User Engagement'!B24:F323,4,0)</f>
        <v>42659</v>
      </c>
      <c r="N24" s="9">
        <f t="shared" si="1"/>
        <v>12.953496042216358</v>
      </c>
      <c r="O24" s="3">
        <f t="shared" si="2"/>
        <v>101631</v>
      </c>
      <c r="P24" s="3">
        <f>VLOOKUP(B24,'Updated User Engagement'!B24:F323,5,0)</f>
        <v>6432</v>
      </c>
      <c r="Q24" s="9">
        <f t="shared" si="3"/>
        <v>9.2493528904227773</v>
      </c>
      <c r="R24" s="9">
        <f t="shared" si="4"/>
        <v>15.077709275885512</v>
      </c>
      <c r="S24" s="3">
        <f t="shared" si="5"/>
        <v>1.5222573205945622</v>
      </c>
    </row>
    <row r="25" spans="1:19" x14ac:dyDescent="0.3">
      <c r="A25" s="3">
        <v>24</v>
      </c>
      <c r="B25" s="3" t="s">
        <v>30</v>
      </c>
      <c r="C25" s="3" t="s">
        <v>308</v>
      </c>
      <c r="D25" s="4">
        <v>45217</v>
      </c>
      <c r="E25" s="4">
        <v>45066</v>
      </c>
      <c r="F25" s="3">
        <v>4748</v>
      </c>
      <c r="G25" s="3">
        <v>5239</v>
      </c>
      <c r="H25" s="3">
        <f>VLOOKUP(B25,'Updated Revenue Generated'!B25:D324,2,0)</f>
        <v>57159</v>
      </c>
      <c r="I25" s="3">
        <f>VLOOKUP(B25,'Updated Revenue Generated'!B25:D324,3,0)</f>
        <v>35896</v>
      </c>
      <c r="J25" s="3">
        <f t="shared" si="0"/>
        <v>93055</v>
      </c>
      <c r="K25" s="3">
        <f>VLOOKUP(B25,'Updated User Engagement'!B25:F324,2,0)</f>
        <v>732769</v>
      </c>
      <c r="L25" s="3">
        <f>VLOOKUP(B25,'Updated User Engagement'!B25:F324,3,0)</f>
        <v>128893</v>
      </c>
      <c r="M25" s="3">
        <f>VLOOKUP(B25,'Updated User Engagement'!B25:F324,4,0)</f>
        <v>4968</v>
      </c>
      <c r="N25" s="9">
        <f t="shared" si="1"/>
        <v>90.627982439396831</v>
      </c>
      <c r="O25" s="3">
        <f t="shared" si="2"/>
        <v>88307</v>
      </c>
      <c r="P25" s="3">
        <f>VLOOKUP(B25,'Updated User Engagement'!B25:F324,5,0)</f>
        <v>12619</v>
      </c>
      <c r="Q25" s="9">
        <f t="shared" si="3"/>
        <v>9.7902911717471071</v>
      </c>
      <c r="R25" s="9">
        <f t="shared" si="4"/>
        <v>254.00563607085346</v>
      </c>
      <c r="S25" s="3">
        <f t="shared" si="5"/>
        <v>5.1023588200526566</v>
      </c>
    </row>
    <row r="26" spans="1:19" x14ac:dyDescent="0.3">
      <c r="A26" s="3">
        <v>25</v>
      </c>
      <c r="B26" s="3" t="s">
        <v>31</v>
      </c>
      <c r="C26" s="3" t="s">
        <v>311</v>
      </c>
      <c r="D26" s="4">
        <v>44978</v>
      </c>
      <c r="E26" s="4">
        <v>45116</v>
      </c>
      <c r="F26" s="3">
        <v>1901</v>
      </c>
      <c r="G26" s="3">
        <v>19223</v>
      </c>
      <c r="H26" s="3">
        <f>VLOOKUP(B26,'Updated Revenue Generated'!B26:D325,2,0)</f>
        <v>52099</v>
      </c>
      <c r="I26" s="3">
        <f>VLOOKUP(B26,'Updated Revenue Generated'!B26:D325,3,0)</f>
        <v>18770</v>
      </c>
      <c r="J26" s="3">
        <f t="shared" si="0"/>
        <v>70869</v>
      </c>
      <c r="K26" s="3">
        <f>VLOOKUP(B26,'Updated User Engagement'!B26:F325,2,0)</f>
        <v>940187</v>
      </c>
      <c r="L26" s="3">
        <f>VLOOKUP(B26,'Updated User Engagement'!B26:F325,3,0)</f>
        <v>119361</v>
      </c>
      <c r="M26" s="3">
        <f>VLOOKUP(B26,'Updated User Engagement'!B26:F325,4,0)</f>
        <v>29461</v>
      </c>
      <c r="N26" s="9">
        <f t="shared" si="1"/>
        <v>9.8891952348748902</v>
      </c>
      <c r="O26" s="3">
        <f t="shared" si="2"/>
        <v>68968</v>
      </c>
      <c r="P26" s="3">
        <f>VLOOKUP(B26,'Updated User Engagement'!B26:F325,5,0)</f>
        <v>27199</v>
      </c>
      <c r="Q26" s="9">
        <f t="shared" si="3"/>
        <v>22.787175040423588</v>
      </c>
      <c r="R26" s="9">
        <f t="shared" si="4"/>
        <v>92.322052883473077</v>
      </c>
      <c r="S26" s="3">
        <f t="shared" si="5"/>
        <v>2.682414031522951</v>
      </c>
    </row>
    <row r="27" spans="1:19" x14ac:dyDescent="0.3">
      <c r="A27" s="3">
        <v>26</v>
      </c>
      <c r="B27" s="3" t="s">
        <v>32</v>
      </c>
      <c r="C27" s="3" t="s">
        <v>309</v>
      </c>
      <c r="D27" s="4">
        <v>45085</v>
      </c>
      <c r="E27" s="4">
        <v>45305</v>
      </c>
      <c r="F27" s="3">
        <v>3309</v>
      </c>
      <c r="G27" s="3">
        <v>32018</v>
      </c>
      <c r="H27" s="3">
        <f>VLOOKUP(B27,'Updated Revenue Generated'!B27:D326,2,0)</f>
        <v>5722</v>
      </c>
      <c r="I27" s="3">
        <f>VLOOKUP(B27,'Updated Revenue Generated'!B27:D326,3,0)</f>
        <v>73464</v>
      </c>
      <c r="J27" s="3">
        <f t="shared" si="0"/>
        <v>79186</v>
      </c>
      <c r="K27" s="3">
        <f>VLOOKUP(B27,'Updated User Engagement'!B27:F326,2,0)</f>
        <v>818000</v>
      </c>
      <c r="L27" s="3">
        <f>VLOOKUP(B27,'Updated User Engagement'!B27:F326,3,0)</f>
        <v>194732</v>
      </c>
      <c r="M27" s="3">
        <f>VLOOKUP(B27,'Updated User Engagement'!B27:F326,4,0)</f>
        <v>37848</v>
      </c>
      <c r="N27" s="9">
        <f t="shared" si="1"/>
        <v>10.334811668436505</v>
      </c>
      <c r="O27" s="3">
        <f t="shared" si="2"/>
        <v>75877</v>
      </c>
      <c r="P27" s="3">
        <f>VLOOKUP(B27,'Updated User Engagement'!B27:F326,5,0)</f>
        <v>19213</v>
      </c>
      <c r="Q27" s="9">
        <f t="shared" si="3"/>
        <v>9.8663804613520121</v>
      </c>
      <c r="R27" s="9">
        <f t="shared" si="4"/>
        <v>50.763580638342845</v>
      </c>
      <c r="S27" s="3">
        <f t="shared" si="5"/>
        <v>4.178768974313642</v>
      </c>
    </row>
    <row r="28" spans="1:19" x14ac:dyDescent="0.3">
      <c r="A28" s="3">
        <v>27</v>
      </c>
      <c r="B28" s="3" t="s">
        <v>33</v>
      </c>
      <c r="C28" s="3" t="s">
        <v>308</v>
      </c>
      <c r="D28" s="4">
        <v>45241</v>
      </c>
      <c r="E28" s="4">
        <v>44994</v>
      </c>
      <c r="F28" s="3">
        <v>7182</v>
      </c>
      <c r="G28" s="3">
        <v>12315</v>
      </c>
      <c r="H28" s="3">
        <f>VLOOKUP(B28,'Updated Revenue Generated'!B28:D327,2,0)</f>
        <v>27601</v>
      </c>
      <c r="I28" s="3">
        <f>VLOOKUP(B28,'Updated Revenue Generated'!B28:D327,3,0)</f>
        <v>30191</v>
      </c>
      <c r="J28" s="3">
        <f t="shared" si="0"/>
        <v>57792</v>
      </c>
      <c r="K28" s="3">
        <f>VLOOKUP(B28,'Updated User Engagement'!B28:F327,2,0)</f>
        <v>831495</v>
      </c>
      <c r="L28" s="3">
        <f>VLOOKUP(B28,'Updated User Engagement'!B28:F327,3,0)</f>
        <v>134013</v>
      </c>
      <c r="M28" s="3">
        <f>VLOOKUP(B28,'Updated User Engagement'!B28:F327,4,0)</f>
        <v>42241</v>
      </c>
      <c r="N28" s="9">
        <f t="shared" si="1"/>
        <v>58.319123020706456</v>
      </c>
      <c r="O28" s="3">
        <f t="shared" si="2"/>
        <v>50610</v>
      </c>
      <c r="P28" s="3">
        <f>VLOOKUP(B28,'Updated User Engagement'!B28:F327,5,0)</f>
        <v>19056</v>
      </c>
      <c r="Q28" s="9">
        <f t="shared" si="3"/>
        <v>14.219516017102817</v>
      </c>
      <c r="R28" s="9">
        <f t="shared" si="4"/>
        <v>45.112568357756686</v>
      </c>
      <c r="S28" s="3">
        <f t="shared" si="5"/>
        <v>12.427325581395349</v>
      </c>
    </row>
    <row r="29" spans="1:19" x14ac:dyDescent="0.3">
      <c r="A29" s="3">
        <v>28</v>
      </c>
      <c r="B29" s="3" t="s">
        <v>34</v>
      </c>
      <c r="C29" s="3" t="s">
        <v>310</v>
      </c>
      <c r="D29" s="4">
        <v>45238</v>
      </c>
      <c r="E29" s="4">
        <v>45052</v>
      </c>
      <c r="F29" s="3">
        <v>7232</v>
      </c>
      <c r="G29" s="3">
        <v>40661</v>
      </c>
      <c r="H29" s="3">
        <f>VLOOKUP(B29,'Updated Revenue Generated'!B29:D328,2,0)</f>
        <v>42385</v>
      </c>
      <c r="I29" s="3">
        <f>VLOOKUP(B29,'Updated Revenue Generated'!B29:D328,3,0)</f>
        <v>19267</v>
      </c>
      <c r="J29" s="3">
        <f t="shared" si="0"/>
        <v>61652</v>
      </c>
      <c r="K29" s="3">
        <f>VLOOKUP(B29,'Updated User Engagement'!B29:F328,2,0)</f>
        <v>769619</v>
      </c>
      <c r="L29" s="3">
        <f>VLOOKUP(B29,'Updated User Engagement'!B29:F328,3,0)</f>
        <v>99273</v>
      </c>
      <c r="M29" s="3">
        <f>VLOOKUP(B29,'Updated User Engagement'!B29:F328,4,0)</f>
        <v>15265</v>
      </c>
      <c r="N29" s="9">
        <f t="shared" si="1"/>
        <v>17.786084946263003</v>
      </c>
      <c r="O29" s="3">
        <f t="shared" si="2"/>
        <v>54420</v>
      </c>
      <c r="P29" s="3">
        <f>VLOOKUP(B29,'Updated User Engagement'!B29:F328,5,0)</f>
        <v>19563</v>
      </c>
      <c r="Q29" s="9">
        <f t="shared" si="3"/>
        <v>19.706264543229278</v>
      </c>
      <c r="R29" s="9">
        <f t="shared" si="4"/>
        <v>128.15591221749099</v>
      </c>
      <c r="S29" s="3">
        <f t="shared" si="5"/>
        <v>11.730357490430157</v>
      </c>
    </row>
    <row r="30" spans="1:19" x14ac:dyDescent="0.3">
      <c r="A30" s="3">
        <v>29</v>
      </c>
      <c r="B30" s="3" t="s">
        <v>35</v>
      </c>
      <c r="C30" s="3" t="s">
        <v>309</v>
      </c>
      <c r="D30" s="4">
        <v>45201</v>
      </c>
      <c r="E30" s="4">
        <v>45006</v>
      </c>
      <c r="F30" s="3">
        <v>6839</v>
      </c>
      <c r="G30" s="3">
        <v>43887</v>
      </c>
      <c r="H30" s="3">
        <f>VLOOKUP(B30,'Updated Revenue Generated'!B30:D329,2,0)</f>
        <v>41831</v>
      </c>
      <c r="I30" s="3">
        <f>VLOOKUP(B30,'Updated Revenue Generated'!B30:D329,3,0)</f>
        <v>54899</v>
      </c>
      <c r="J30" s="3">
        <f t="shared" si="0"/>
        <v>96730</v>
      </c>
      <c r="K30" s="3">
        <f>VLOOKUP(B30,'Updated User Engagement'!B30:F329,2,0)</f>
        <v>423177</v>
      </c>
      <c r="L30" s="3">
        <f>VLOOKUP(B30,'Updated User Engagement'!B30:F329,3,0)</f>
        <v>59702</v>
      </c>
      <c r="M30" s="3">
        <f>VLOOKUP(B30,'Updated User Engagement'!B30:F329,4,0)</f>
        <v>703</v>
      </c>
      <c r="N30" s="9">
        <f t="shared" si="1"/>
        <v>15.583202315036344</v>
      </c>
      <c r="O30" s="3">
        <f t="shared" si="2"/>
        <v>89891</v>
      </c>
      <c r="P30" s="3">
        <f>VLOOKUP(B30,'Updated User Engagement'!B30:F329,5,0)</f>
        <v>2391</v>
      </c>
      <c r="Q30" s="9">
        <f t="shared" si="3"/>
        <v>4.0048909584268539</v>
      </c>
      <c r="R30" s="9">
        <f t="shared" si="4"/>
        <v>340.11379800853484</v>
      </c>
      <c r="S30" s="3">
        <f t="shared" si="5"/>
        <v>7.0701953892277469</v>
      </c>
    </row>
    <row r="31" spans="1:19" x14ac:dyDescent="0.3">
      <c r="A31" s="3">
        <v>30</v>
      </c>
      <c r="B31" s="3" t="s">
        <v>36</v>
      </c>
      <c r="C31" s="3" t="s">
        <v>309</v>
      </c>
      <c r="D31" s="4">
        <v>45270</v>
      </c>
      <c r="E31" s="4">
        <v>45274</v>
      </c>
      <c r="F31" s="3">
        <v>7514</v>
      </c>
      <c r="G31" s="3">
        <v>11117</v>
      </c>
      <c r="H31" s="3">
        <f>VLOOKUP(B31,'Updated Revenue Generated'!B31:D330,2,0)</f>
        <v>28025</v>
      </c>
      <c r="I31" s="3">
        <f>VLOOKUP(B31,'Updated Revenue Generated'!B31:D330,3,0)</f>
        <v>54025</v>
      </c>
      <c r="J31" s="3">
        <f t="shared" si="0"/>
        <v>82050</v>
      </c>
      <c r="K31" s="3">
        <f>VLOOKUP(B31,'Updated User Engagement'!B31:F330,2,0)</f>
        <v>107469</v>
      </c>
      <c r="L31" s="3">
        <f>VLOOKUP(B31,'Updated User Engagement'!B31:F330,3,0)</f>
        <v>128610</v>
      </c>
      <c r="M31" s="3">
        <f>VLOOKUP(B31,'Updated User Engagement'!B31:F330,4,0)</f>
        <v>32467</v>
      </c>
      <c r="N31" s="9">
        <f t="shared" si="1"/>
        <v>67.590177206080782</v>
      </c>
      <c r="O31" s="3">
        <f t="shared" si="2"/>
        <v>74536</v>
      </c>
      <c r="P31" s="3">
        <f>VLOOKUP(B31,'Updated User Engagement'!B31:F330,5,0)</f>
        <v>21471</v>
      </c>
      <c r="Q31" s="9">
        <f t="shared" si="3"/>
        <v>16.694658269185911</v>
      </c>
      <c r="R31" s="9">
        <f t="shared" si="4"/>
        <v>66.131764560938805</v>
      </c>
      <c r="S31" s="3">
        <f t="shared" si="5"/>
        <v>9.1578305911029858</v>
      </c>
    </row>
    <row r="32" spans="1:19" x14ac:dyDescent="0.3">
      <c r="A32" s="3">
        <v>31</v>
      </c>
      <c r="B32" s="3" t="s">
        <v>37</v>
      </c>
      <c r="C32" s="3" t="s">
        <v>309</v>
      </c>
      <c r="D32" s="4">
        <v>45253</v>
      </c>
      <c r="E32" s="4">
        <v>45316</v>
      </c>
      <c r="F32" s="3">
        <v>8300</v>
      </c>
      <c r="G32" s="3">
        <v>47898</v>
      </c>
      <c r="H32" s="3">
        <f>VLOOKUP(B32,'Updated Revenue Generated'!B32:D331,2,0)</f>
        <v>83282</v>
      </c>
      <c r="I32" s="3">
        <f>VLOOKUP(B32,'Updated Revenue Generated'!B32:D331,3,0)</f>
        <v>69997</v>
      </c>
      <c r="J32" s="3">
        <f t="shared" si="0"/>
        <v>153279</v>
      </c>
      <c r="K32" s="3">
        <f>VLOOKUP(B32,'Updated User Engagement'!B32:F331,2,0)</f>
        <v>231238</v>
      </c>
      <c r="L32" s="3">
        <f>VLOOKUP(B32,'Updated User Engagement'!B32:F331,3,0)</f>
        <v>105964</v>
      </c>
      <c r="M32" s="3">
        <f>VLOOKUP(B32,'Updated User Engagement'!B32:F331,4,0)</f>
        <v>23863</v>
      </c>
      <c r="N32" s="9">
        <f t="shared" si="1"/>
        <v>17.328489707294668</v>
      </c>
      <c r="O32" s="3">
        <f t="shared" si="2"/>
        <v>144979</v>
      </c>
      <c r="P32" s="3">
        <f>VLOOKUP(B32,'Updated User Engagement'!B32:F331,5,0)</f>
        <v>3527</v>
      </c>
      <c r="Q32" s="9">
        <f t="shared" si="3"/>
        <v>3.328488920765543</v>
      </c>
      <c r="R32" s="9">
        <f t="shared" si="4"/>
        <v>14.780203662573859</v>
      </c>
      <c r="S32" s="3">
        <f t="shared" si="5"/>
        <v>5.4149622583654642</v>
      </c>
    </row>
    <row r="33" spans="1:19" x14ac:dyDescent="0.3">
      <c r="A33" s="3">
        <v>32</v>
      </c>
      <c r="B33" s="3" t="s">
        <v>38</v>
      </c>
      <c r="C33" s="3" t="s">
        <v>308</v>
      </c>
      <c r="D33" s="4">
        <v>44980</v>
      </c>
      <c r="E33" s="4">
        <v>45015</v>
      </c>
      <c r="F33" s="3">
        <v>4096</v>
      </c>
      <c r="G33" s="3">
        <v>45391</v>
      </c>
      <c r="H33" s="3">
        <f>VLOOKUP(B33,'Updated Revenue Generated'!B33:D332,2,0)</f>
        <v>24208</v>
      </c>
      <c r="I33" s="3">
        <f>VLOOKUP(B33,'Updated Revenue Generated'!B33:D332,3,0)</f>
        <v>42586</v>
      </c>
      <c r="J33" s="3">
        <f t="shared" si="0"/>
        <v>66794</v>
      </c>
      <c r="K33" s="3">
        <f>VLOOKUP(B33,'Updated User Engagement'!B33:F332,2,0)</f>
        <v>158772</v>
      </c>
      <c r="L33" s="3">
        <f>VLOOKUP(B33,'Updated User Engagement'!B33:F332,3,0)</f>
        <v>1688</v>
      </c>
      <c r="M33" s="3">
        <f>VLOOKUP(B33,'Updated User Engagement'!B33:F332,4,0)</f>
        <v>39102</v>
      </c>
      <c r="N33" s="9">
        <f t="shared" si="1"/>
        <v>9.0238152937807055</v>
      </c>
      <c r="O33" s="3">
        <f t="shared" si="2"/>
        <v>62698</v>
      </c>
      <c r="P33" s="3">
        <f>VLOOKUP(B33,'Updated User Engagement'!B33:F332,5,0)</f>
        <v>157</v>
      </c>
      <c r="Q33" s="9">
        <f t="shared" si="3"/>
        <v>9.3009478672985786</v>
      </c>
      <c r="R33" s="9">
        <f t="shared" si="4"/>
        <v>0.40151398905426833</v>
      </c>
      <c r="S33" s="3">
        <f t="shared" si="5"/>
        <v>6.1322873311974124</v>
      </c>
    </row>
    <row r="34" spans="1:19" x14ac:dyDescent="0.3">
      <c r="A34" s="3">
        <v>33</v>
      </c>
      <c r="B34" s="3" t="s">
        <v>39</v>
      </c>
      <c r="C34" s="3" t="s">
        <v>310</v>
      </c>
      <c r="D34" s="4">
        <v>45231</v>
      </c>
      <c r="E34" s="4">
        <v>45088</v>
      </c>
      <c r="F34" s="3">
        <v>4458</v>
      </c>
      <c r="G34" s="3">
        <v>17448</v>
      </c>
      <c r="H34" s="3">
        <f>VLOOKUP(B34,'Updated Revenue Generated'!B34:D333,2,0)</f>
        <v>8661</v>
      </c>
      <c r="I34" s="3">
        <f>VLOOKUP(B34,'Updated Revenue Generated'!B34:D333,3,0)</f>
        <v>63742</v>
      </c>
      <c r="J34" s="3">
        <f t="shared" si="0"/>
        <v>72403</v>
      </c>
      <c r="K34" s="3">
        <f>VLOOKUP(B34,'Updated User Engagement'!B34:F333,2,0)</f>
        <v>401636</v>
      </c>
      <c r="L34" s="3">
        <f>VLOOKUP(B34,'Updated User Engagement'!B34:F333,3,0)</f>
        <v>107280</v>
      </c>
      <c r="M34" s="3">
        <f>VLOOKUP(B34,'Updated User Engagement'!B34:F333,4,0)</f>
        <v>44670</v>
      </c>
      <c r="N34" s="9">
        <f t="shared" si="1"/>
        <v>25.550206327372766</v>
      </c>
      <c r="O34" s="3">
        <f t="shared" si="2"/>
        <v>67945</v>
      </c>
      <c r="P34" s="3">
        <f>VLOOKUP(B34,'Updated User Engagement'!B34:F333,5,0)</f>
        <v>8746</v>
      </c>
      <c r="Q34" s="9">
        <f t="shared" si="3"/>
        <v>8.1524981357196111</v>
      </c>
      <c r="R34" s="9">
        <f t="shared" si="4"/>
        <v>19.579135885381689</v>
      </c>
      <c r="S34" s="3">
        <f t="shared" si="5"/>
        <v>6.1572034307970664</v>
      </c>
    </row>
    <row r="35" spans="1:19" x14ac:dyDescent="0.3">
      <c r="A35" s="3">
        <v>34</v>
      </c>
      <c r="B35" s="3" t="s">
        <v>40</v>
      </c>
      <c r="C35" s="3" t="s">
        <v>310</v>
      </c>
      <c r="D35" s="4">
        <v>45021</v>
      </c>
      <c r="E35" s="4">
        <v>45202</v>
      </c>
      <c r="F35" s="3">
        <v>9019</v>
      </c>
      <c r="G35" s="3">
        <v>8436</v>
      </c>
      <c r="H35" s="3">
        <f>VLOOKUP(B35,'Updated Revenue Generated'!B35:D334,2,0)</f>
        <v>92082</v>
      </c>
      <c r="I35" s="3">
        <f>VLOOKUP(B35,'Updated Revenue Generated'!B35:D334,3,0)</f>
        <v>13060</v>
      </c>
      <c r="J35" s="3">
        <f t="shared" si="0"/>
        <v>105142</v>
      </c>
      <c r="K35" s="3">
        <f>VLOOKUP(B35,'Updated User Engagement'!B35:F334,2,0)</f>
        <v>365454</v>
      </c>
      <c r="L35" s="3">
        <f>VLOOKUP(B35,'Updated User Engagement'!B35:F334,3,0)</f>
        <v>55272</v>
      </c>
      <c r="M35" s="3">
        <f>VLOOKUP(B35,'Updated User Engagement'!B35:F334,4,0)</f>
        <v>38934</v>
      </c>
      <c r="N35" s="9">
        <f t="shared" si="1"/>
        <v>106.9108582266477</v>
      </c>
      <c r="O35" s="3">
        <f t="shared" si="2"/>
        <v>96123</v>
      </c>
      <c r="P35" s="3">
        <f>VLOOKUP(B35,'Updated User Engagement'!B35:F334,5,0)</f>
        <v>4983</v>
      </c>
      <c r="Q35" s="9">
        <f t="shared" si="3"/>
        <v>9.0154146765089003</v>
      </c>
      <c r="R35" s="9">
        <f t="shared" si="4"/>
        <v>12.798582216057945</v>
      </c>
      <c r="S35" s="3">
        <f t="shared" si="5"/>
        <v>8.5779231895912194</v>
      </c>
    </row>
    <row r="36" spans="1:19" x14ac:dyDescent="0.3">
      <c r="A36" s="3">
        <v>35</v>
      </c>
      <c r="B36" s="3" t="s">
        <v>41</v>
      </c>
      <c r="C36" s="3" t="s">
        <v>310</v>
      </c>
      <c r="D36" s="4">
        <v>44986</v>
      </c>
      <c r="E36" s="4">
        <v>45205</v>
      </c>
      <c r="F36" s="3">
        <v>4971</v>
      </c>
      <c r="G36" s="3">
        <v>28847</v>
      </c>
      <c r="H36" s="3">
        <f>VLOOKUP(B36,'Updated Revenue Generated'!B36:D335,2,0)</f>
        <v>7950</v>
      </c>
      <c r="I36" s="3">
        <f>VLOOKUP(B36,'Updated Revenue Generated'!B36:D335,3,0)</f>
        <v>68086</v>
      </c>
      <c r="J36" s="3">
        <f t="shared" si="0"/>
        <v>76036</v>
      </c>
      <c r="K36" s="3">
        <f>VLOOKUP(B36,'Updated User Engagement'!B36:F335,2,0)</f>
        <v>804643</v>
      </c>
      <c r="L36" s="3">
        <f>VLOOKUP(B36,'Updated User Engagement'!B36:F335,3,0)</f>
        <v>15924</v>
      </c>
      <c r="M36" s="3">
        <f>VLOOKUP(B36,'Updated User Engagement'!B36:F335,4,0)</f>
        <v>10563</v>
      </c>
      <c r="N36" s="9">
        <f t="shared" si="1"/>
        <v>17.232294519360767</v>
      </c>
      <c r="O36" s="3">
        <f t="shared" si="2"/>
        <v>71065</v>
      </c>
      <c r="P36" s="3">
        <f>VLOOKUP(B36,'Updated User Engagement'!B36:F335,5,0)</f>
        <v>5163</v>
      </c>
      <c r="Q36" s="9">
        <f t="shared" si="3"/>
        <v>32.422758100979657</v>
      </c>
      <c r="R36" s="9">
        <f t="shared" si="4"/>
        <v>48.878159613746099</v>
      </c>
      <c r="S36" s="3">
        <f t="shared" si="5"/>
        <v>6.5376926718922617</v>
      </c>
    </row>
    <row r="37" spans="1:19" x14ac:dyDescent="0.3">
      <c r="A37" s="3">
        <v>36</v>
      </c>
      <c r="B37" s="3" t="s">
        <v>42</v>
      </c>
      <c r="C37" s="3" t="s">
        <v>308</v>
      </c>
      <c r="D37" s="4">
        <v>45263</v>
      </c>
      <c r="E37" s="4">
        <v>45073</v>
      </c>
      <c r="F37" s="3">
        <v>4661</v>
      </c>
      <c r="G37" s="3">
        <v>36604</v>
      </c>
      <c r="H37" s="3">
        <f>VLOOKUP(B37,'Updated Revenue Generated'!B37:D336,2,0)</f>
        <v>49682</v>
      </c>
      <c r="I37" s="3">
        <f>VLOOKUP(B37,'Updated Revenue Generated'!B37:D336,3,0)</f>
        <v>50353</v>
      </c>
      <c r="J37" s="3">
        <f t="shared" si="0"/>
        <v>100035</v>
      </c>
      <c r="K37" s="3">
        <f>VLOOKUP(B37,'Updated User Engagement'!B37:F336,2,0)</f>
        <v>895743</v>
      </c>
      <c r="L37" s="3">
        <f>VLOOKUP(B37,'Updated User Engagement'!B37:F336,3,0)</f>
        <v>111984</v>
      </c>
      <c r="M37" s="3">
        <f>VLOOKUP(B37,'Updated User Engagement'!B37:F336,4,0)</f>
        <v>20418</v>
      </c>
      <c r="N37" s="9">
        <f t="shared" si="1"/>
        <v>12.733581029395694</v>
      </c>
      <c r="O37" s="3">
        <f t="shared" si="2"/>
        <v>95374</v>
      </c>
      <c r="P37" s="3">
        <f>VLOOKUP(B37,'Updated User Engagement'!B37:F336,5,0)</f>
        <v>26467</v>
      </c>
      <c r="Q37" s="9">
        <f t="shared" si="3"/>
        <v>23.634626375196458</v>
      </c>
      <c r="R37" s="9">
        <f t="shared" si="4"/>
        <v>129.62582035458908</v>
      </c>
      <c r="S37" s="3">
        <f t="shared" si="5"/>
        <v>4.6593692207727289</v>
      </c>
    </row>
    <row r="38" spans="1:19" x14ac:dyDescent="0.3">
      <c r="A38" s="3">
        <v>37</v>
      </c>
      <c r="B38" s="3" t="s">
        <v>43</v>
      </c>
      <c r="C38" s="3" t="s">
        <v>311</v>
      </c>
      <c r="D38" s="4">
        <v>45081</v>
      </c>
      <c r="E38" s="4">
        <v>44990</v>
      </c>
      <c r="F38" s="3">
        <v>2291</v>
      </c>
      <c r="G38" s="3">
        <v>38135</v>
      </c>
      <c r="H38" s="3">
        <f>VLOOKUP(B38,'Updated Revenue Generated'!B38:D337,2,0)</f>
        <v>47363</v>
      </c>
      <c r="I38" s="3">
        <f>VLOOKUP(B38,'Updated Revenue Generated'!B38:D337,3,0)</f>
        <v>55970</v>
      </c>
      <c r="J38" s="3">
        <f t="shared" si="0"/>
        <v>103333</v>
      </c>
      <c r="K38" s="3">
        <f>VLOOKUP(B38,'Updated User Engagement'!B38:F337,2,0)</f>
        <v>488917</v>
      </c>
      <c r="L38" s="3">
        <f>VLOOKUP(B38,'Updated User Engagement'!B38:F337,3,0)</f>
        <v>161409</v>
      </c>
      <c r="M38" s="3">
        <f>VLOOKUP(B38,'Updated User Engagement'!B38:F337,4,0)</f>
        <v>42869</v>
      </c>
      <c r="N38" s="9">
        <f t="shared" si="1"/>
        <v>6.007604562737642</v>
      </c>
      <c r="O38" s="3">
        <f t="shared" si="2"/>
        <v>101042</v>
      </c>
      <c r="P38" s="3">
        <f>VLOOKUP(B38,'Updated User Engagement'!B38:F337,5,0)</f>
        <v>5195</v>
      </c>
      <c r="Q38" s="9">
        <f t="shared" si="3"/>
        <v>3.2185318042983977</v>
      </c>
      <c r="R38" s="9">
        <f t="shared" si="4"/>
        <v>12.118313933145162</v>
      </c>
      <c r="S38" s="3">
        <f t="shared" si="5"/>
        <v>2.2171039261416969</v>
      </c>
    </row>
    <row r="39" spans="1:19" x14ac:dyDescent="0.3">
      <c r="A39" s="3">
        <v>38</v>
      </c>
      <c r="B39" s="3" t="s">
        <v>44</v>
      </c>
      <c r="C39" s="3" t="s">
        <v>307</v>
      </c>
      <c r="D39" s="4">
        <v>45051</v>
      </c>
      <c r="E39" s="4">
        <v>45018</v>
      </c>
      <c r="F39" s="3">
        <v>9589</v>
      </c>
      <c r="G39" s="3">
        <v>41980</v>
      </c>
      <c r="H39" s="3">
        <f>VLOOKUP(B39,'Updated Revenue Generated'!B39:D338,2,0)</f>
        <v>87671</v>
      </c>
      <c r="I39" s="3">
        <f>VLOOKUP(B39,'Updated Revenue Generated'!B39:D338,3,0)</f>
        <v>54882</v>
      </c>
      <c r="J39" s="3">
        <f t="shared" si="0"/>
        <v>142553</v>
      </c>
      <c r="K39" s="3">
        <f>VLOOKUP(B39,'Updated User Engagement'!B39:F338,2,0)</f>
        <v>637412</v>
      </c>
      <c r="L39" s="3">
        <f>VLOOKUP(B39,'Updated User Engagement'!B39:F338,3,0)</f>
        <v>32479</v>
      </c>
      <c r="M39" s="3">
        <f>VLOOKUP(B39,'Updated User Engagement'!B39:F338,4,0)</f>
        <v>8092</v>
      </c>
      <c r="N39" s="9">
        <f t="shared" si="1"/>
        <v>22.84182944259171</v>
      </c>
      <c r="O39" s="3">
        <f t="shared" si="2"/>
        <v>132964</v>
      </c>
      <c r="P39" s="3">
        <f>VLOOKUP(B39,'Updated User Engagement'!B39:F338,5,0)</f>
        <v>16702</v>
      </c>
      <c r="Q39" s="9">
        <f t="shared" si="3"/>
        <v>51.423997044243976</v>
      </c>
      <c r="R39" s="9">
        <f t="shared" si="4"/>
        <v>206.40138408304497</v>
      </c>
      <c r="S39" s="3">
        <f t="shared" si="5"/>
        <v>6.7266209760580269</v>
      </c>
    </row>
    <row r="40" spans="1:19" x14ac:dyDescent="0.3">
      <c r="A40" s="3">
        <v>39</v>
      </c>
      <c r="B40" s="3" t="s">
        <v>45</v>
      </c>
      <c r="C40" s="3" t="s">
        <v>309</v>
      </c>
      <c r="D40" s="4">
        <v>45090</v>
      </c>
      <c r="E40" s="4">
        <v>45235</v>
      </c>
      <c r="F40" s="3">
        <v>3532</v>
      </c>
      <c r="G40" s="3">
        <v>19314</v>
      </c>
      <c r="H40" s="3">
        <f>VLOOKUP(B40,'Updated Revenue Generated'!B40:D339,2,0)</f>
        <v>81626</v>
      </c>
      <c r="I40" s="3">
        <f>VLOOKUP(B40,'Updated Revenue Generated'!B40:D339,3,0)</f>
        <v>14731</v>
      </c>
      <c r="J40" s="3">
        <f t="shared" si="0"/>
        <v>96357</v>
      </c>
      <c r="K40" s="3">
        <f>VLOOKUP(B40,'Updated User Engagement'!B40:F339,2,0)</f>
        <v>786829</v>
      </c>
      <c r="L40" s="3">
        <f>VLOOKUP(B40,'Updated User Engagement'!B40:F339,3,0)</f>
        <v>59382</v>
      </c>
      <c r="M40" s="3">
        <f>VLOOKUP(B40,'Updated User Engagement'!B40:F339,4,0)</f>
        <v>15447</v>
      </c>
      <c r="N40" s="9">
        <f t="shared" si="1"/>
        <v>18.287252770011392</v>
      </c>
      <c r="O40" s="3">
        <f t="shared" si="2"/>
        <v>92825</v>
      </c>
      <c r="P40" s="3">
        <f>VLOOKUP(B40,'Updated User Engagement'!B40:F339,5,0)</f>
        <v>15974</v>
      </c>
      <c r="Q40" s="9">
        <f t="shared" si="3"/>
        <v>26.900407530901621</v>
      </c>
      <c r="R40" s="9">
        <f t="shared" si="4"/>
        <v>103.41166569560431</v>
      </c>
      <c r="S40" s="3">
        <f t="shared" si="5"/>
        <v>3.6655354566871114</v>
      </c>
    </row>
    <row r="41" spans="1:19" x14ac:dyDescent="0.3">
      <c r="A41" s="3">
        <v>40</v>
      </c>
      <c r="B41" s="3" t="s">
        <v>46</v>
      </c>
      <c r="C41" s="3" t="s">
        <v>309</v>
      </c>
      <c r="D41" s="4">
        <v>44985</v>
      </c>
      <c r="E41" s="4">
        <v>45058</v>
      </c>
      <c r="F41" s="3">
        <v>3129</v>
      </c>
      <c r="G41" s="3">
        <v>18236</v>
      </c>
      <c r="H41" s="3">
        <f>VLOOKUP(B41,'Updated Revenue Generated'!B41:D340,2,0)</f>
        <v>64394</v>
      </c>
      <c r="I41" s="3">
        <f>VLOOKUP(B41,'Updated Revenue Generated'!B41:D340,3,0)</f>
        <v>69809</v>
      </c>
      <c r="J41" s="3">
        <f t="shared" si="0"/>
        <v>134203</v>
      </c>
      <c r="K41" s="3">
        <f>VLOOKUP(B41,'Updated User Engagement'!B41:F340,2,0)</f>
        <v>353742</v>
      </c>
      <c r="L41" s="3">
        <f>VLOOKUP(B41,'Updated User Engagement'!B41:F340,3,0)</f>
        <v>68505</v>
      </c>
      <c r="M41" s="3">
        <f>VLOOKUP(B41,'Updated User Engagement'!B41:F340,4,0)</f>
        <v>31623</v>
      </c>
      <c r="N41" s="9">
        <f t="shared" si="1"/>
        <v>17.158368063171746</v>
      </c>
      <c r="O41" s="3">
        <f t="shared" si="2"/>
        <v>131074</v>
      </c>
      <c r="P41" s="3">
        <f>VLOOKUP(B41,'Updated User Engagement'!B41:F340,5,0)</f>
        <v>19320</v>
      </c>
      <c r="Q41" s="9">
        <f t="shared" si="3"/>
        <v>28.202320998467268</v>
      </c>
      <c r="R41" s="9">
        <f t="shared" si="4"/>
        <v>61.094772791955222</v>
      </c>
      <c r="S41" s="3">
        <f t="shared" si="5"/>
        <v>2.3315425139527433</v>
      </c>
    </row>
    <row r="42" spans="1:19" x14ac:dyDescent="0.3">
      <c r="A42" s="3">
        <v>41</v>
      </c>
      <c r="B42" s="3" t="s">
        <v>47</v>
      </c>
      <c r="C42" s="3" t="s">
        <v>311</v>
      </c>
      <c r="D42" s="4">
        <v>45033</v>
      </c>
      <c r="E42" s="4">
        <v>44990</v>
      </c>
      <c r="F42" s="3">
        <v>2711</v>
      </c>
      <c r="G42" s="3">
        <v>27746</v>
      </c>
      <c r="H42" s="3">
        <f>VLOOKUP(B42,'Updated Revenue Generated'!B42:D341,2,0)</f>
        <v>50898</v>
      </c>
      <c r="I42" s="3">
        <f>VLOOKUP(B42,'Updated Revenue Generated'!B42:D341,3,0)</f>
        <v>55331</v>
      </c>
      <c r="J42" s="3">
        <f t="shared" si="0"/>
        <v>106229</v>
      </c>
      <c r="K42" s="3">
        <f>VLOOKUP(B42,'Updated User Engagement'!B42:F341,2,0)</f>
        <v>304084</v>
      </c>
      <c r="L42" s="3">
        <f>VLOOKUP(B42,'Updated User Engagement'!B42:F341,3,0)</f>
        <v>89531</v>
      </c>
      <c r="M42" s="3">
        <f>VLOOKUP(B42,'Updated User Engagement'!B42:F341,4,0)</f>
        <v>8493</v>
      </c>
      <c r="N42" s="9">
        <f t="shared" si="1"/>
        <v>9.7707777697686158</v>
      </c>
      <c r="O42" s="3">
        <f t="shared" si="2"/>
        <v>103518</v>
      </c>
      <c r="P42" s="3">
        <f>VLOOKUP(B42,'Updated User Engagement'!B42:F341,5,0)</f>
        <v>9007</v>
      </c>
      <c r="Q42" s="9">
        <f t="shared" si="3"/>
        <v>10.060202611386</v>
      </c>
      <c r="R42" s="9">
        <f t="shared" si="4"/>
        <v>106.05204285882492</v>
      </c>
      <c r="S42" s="3">
        <f t="shared" si="5"/>
        <v>2.5520338137420104</v>
      </c>
    </row>
    <row r="43" spans="1:19" x14ac:dyDescent="0.3">
      <c r="A43" s="3">
        <v>42</v>
      </c>
      <c r="B43" s="3" t="s">
        <v>48</v>
      </c>
      <c r="C43" s="3" t="s">
        <v>307</v>
      </c>
      <c r="D43" s="4">
        <v>45128</v>
      </c>
      <c r="E43" s="4">
        <v>45051</v>
      </c>
      <c r="F43" s="3">
        <v>6802</v>
      </c>
      <c r="G43" s="3">
        <v>17264</v>
      </c>
      <c r="H43" s="3">
        <f>VLOOKUP(B43,'Updated Revenue Generated'!B43:D342,2,0)</f>
        <v>98895</v>
      </c>
      <c r="I43" s="3">
        <f>VLOOKUP(B43,'Updated Revenue Generated'!B43:D342,3,0)</f>
        <v>60751</v>
      </c>
      <c r="J43" s="3">
        <f t="shared" si="0"/>
        <v>159646</v>
      </c>
      <c r="K43" s="3">
        <f>VLOOKUP(B43,'Updated User Engagement'!B43:F342,2,0)</f>
        <v>64441</v>
      </c>
      <c r="L43" s="3">
        <f>VLOOKUP(B43,'Updated User Engagement'!B43:F342,3,0)</f>
        <v>106059</v>
      </c>
      <c r="M43" s="3">
        <f>VLOOKUP(B43,'Updated User Engagement'!B43:F342,4,0)</f>
        <v>12179</v>
      </c>
      <c r="N43" s="9">
        <f t="shared" si="1"/>
        <v>39.399907321594071</v>
      </c>
      <c r="O43" s="3">
        <f t="shared" si="2"/>
        <v>152844</v>
      </c>
      <c r="P43" s="3">
        <f>VLOOKUP(B43,'Updated User Engagement'!B43:F342,5,0)</f>
        <v>123</v>
      </c>
      <c r="Q43" s="9">
        <f t="shared" si="3"/>
        <v>0.11597318473679744</v>
      </c>
      <c r="R43" s="9">
        <f t="shared" si="4"/>
        <v>1.0099351342474752</v>
      </c>
      <c r="S43" s="3">
        <f t="shared" si="5"/>
        <v>4.2606767473034086</v>
      </c>
    </row>
    <row r="44" spans="1:19" x14ac:dyDescent="0.3">
      <c r="A44" s="3">
        <v>43</v>
      </c>
      <c r="B44" s="3" t="s">
        <v>49</v>
      </c>
      <c r="C44" s="3" t="s">
        <v>311</v>
      </c>
      <c r="D44" s="4">
        <v>45227</v>
      </c>
      <c r="E44" s="4">
        <v>45121</v>
      </c>
      <c r="F44" s="3">
        <v>9058</v>
      </c>
      <c r="G44" s="3">
        <v>12392</v>
      </c>
      <c r="H44" s="3">
        <f>VLOOKUP(B44,'Updated Revenue Generated'!B44:D343,2,0)</f>
        <v>39956</v>
      </c>
      <c r="I44" s="3">
        <f>VLOOKUP(B44,'Updated Revenue Generated'!B44:D343,3,0)</f>
        <v>50676</v>
      </c>
      <c r="J44" s="3">
        <f t="shared" si="0"/>
        <v>90632</v>
      </c>
      <c r="K44" s="3">
        <f>VLOOKUP(B44,'Updated User Engagement'!B44:F343,2,0)</f>
        <v>518112</v>
      </c>
      <c r="L44" s="3">
        <f>VLOOKUP(B44,'Updated User Engagement'!B44:F343,3,0)</f>
        <v>166098</v>
      </c>
      <c r="M44" s="3">
        <f>VLOOKUP(B44,'Updated User Engagement'!B44:F343,4,0)</f>
        <v>2196</v>
      </c>
      <c r="N44" s="9">
        <f t="shared" si="1"/>
        <v>73.095545513234356</v>
      </c>
      <c r="O44" s="3">
        <f t="shared" si="2"/>
        <v>81574</v>
      </c>
      <c r="P44" s="3">
        <f>VLOOKUP(B44,'Updated User Engagement'!B44:F343,5,0)</f>
        <v>11196</v>
      </c>
      <c r="Q44" s="9">
        <f t="shared" si="3"/>
        <v>6.7405989235270747</v>
      </c>
      <c r="R44" s="9">
        <f t="shared" si="4"/>
        <v>509.83606557377044</v>
      </c>
      <c r="S44" s="3">
        <f t="shared" si="5"/>
        <v>9.9942625121369932</v>
      </c>
    </row>
    <row r="45" spans="1:19" x14ac:dyDescent="0.3">
      <c r="A45" s="3">
        <v>44</v>
      </c>
      <c r="B45" s="3" t="s">
        <v>50</v>
      </c>
      <c r="C45" s="3" t="s">
        <v>308</v>
      </c>
      <c r="D45" s="4">
        <v>45196</v>
      </c>
      <c r="E45" s="4">
        <v>44991</v>
      </c>
      <c r="F45" s="3">
        <v>3489</v>
      </c>
      <c r="G45" s="3">
        <v>40422</v>
      </c>
      <c r="H45" s="3">
        <f>VLOOKUP(B45,'Updated Revenue Generated'!B45:D344,2,0)</f>
        <v>91452</v>
      </c>
      <c r="I45" s="3">
        <f>VLOOKUP(B45,'Updated Revenue Generated'!B45:D344,3,0)</f>
        <v>663</v>
      </c>
      <c r="J45" s="3">
        <f t="shared" si="0"/>
        <v>92115</v>
      </c>
      <c r="K45" s="3">
        <f>VLOOKUP(B45,'Updated User Engagement'!B45:F344,2,0)</f>
        <v>946592</v>
      </c>
      <c r="L45" s="3">
        <f>VLOOKUP(B45,'Updated User Engagement'!B45:F344,3,0)</f>
        <v>168389</v>
      </c>
      <c r="M45" s="3">
        <f>VLOOKUP(B45,'Updated User Engagement'!B45:F344,4,0)</f>
        <v>19499</v>
      </c>
      <c r="N45" s="9">
        <f t="shared" si="1"/>
        <v>8.6314383256642415</v>
      </c>
      <c r="O45" s="3">
        <f t="shared" si="2"/>
        <v>88626</v>
      </c>
      <c r="P45" s="3">
        <f>VLOOKUP(B45,'Updated User Engagement'!B45:F344,5,0)</f>
        <v>6778</v>
      </c>
      <c r="Q45" s="9">
        <f t="shared" si="3"/>
        <v>4.0252035465499523</v>
      </c>
      <c r="R45" s="9">
        <f t="shared" si="4"/>
        <v>34.760756961895481</v>
      </c>
      <c r="S45" s="3">
        <f t="shared" si="5"/>
        <v>3.7876567334310369</v>
      </c>
    </row>
    <row r="46" spans="1:19" x14ac:dyDescent="0.3">
      <c r="A46" s="3">
        <v>45</v>
      </c>
      <c r="B46" s="3" t="s">
        <v>51</v>
      </c>
      <c r="C46" s="3" t="s">
        <v>308</v>
      </c>
      <c r="D46" s="4">
        <v>45253</v>
      </c>
      <c r="E46" s="4">
        <v>45013</v>
      </c>
      <c r="F46" s="3">
        <v>2169</v>
      </c>
      <c r="G46" s="3">
        <v>25111</v>
      </c>
      <c r="H46" s="3">
        <f>VLOOKUP(B46,'Updated Revenue Generated'!B46:D345,2,0)</f>
        <v>1564</v>
      </c>
      <c r="I46" s="3">
        <f>VLOOKUP(B46,'Updated Revenue Generated'!B46:D345,3,0)</f>
        <v>71346</v>
      </c>
      <c r="J46" s="3">
        <f t="shared" si="0"/>
        <v>72910</v>
      </c>
      <c r="K46" s="3">
        <f>VLOOKUP(B46,'Updated User Engagement'!B46:F345,2,0)</f>
        <v>896969</v>
      </c>
      <c r="L46" s="3">
        <f>VLOOKUP(B46,'Updated User Engagement'!B46:F345,3,0)</f>
        <v>59383</v>
      </c>
      <c r="M46" s="3">
        <f>VLOOKUP(B46,'Updated User Engagement'!B46:F345,4,0)</f>
        <v>23257</v>
      </c>
      <c r="N46" s="9">
        <f t="shared" si="1"/>
        <v>8.6376488391541546</v>
      </c>
      <c r="O46" s="3">
        <f t="shared" si="2"/>
        <v>70741</v>
      </c>
      <c r="P46" s="3">
        <f>VLOOKUP(B46,'Updated User Engagement'!B46:F345,5,0)</f>
        <v>4620</v>
      </c>
      <c r="Q46" s="9">
        <f t="shared" si="3"/>
        <v>7.7800043783574431</v>
      </c>
      <c r="R46" s="9">
        <f t="shared" si="4"/>
        <v>19.864986885668831</v>
      </c>
      <c r="S46" s="3">
        <f t="shared" si="5"/>
        <v>2.9749005623371279</v>
      </c>
    </row>
    <row r="47" spans="1:19" x14ac:dyDescent="0.3">
      <c r="A47" s="3">
        <v>46</v>
      </c>
      <c r="B47" s="3" t="s">
        <v>52</v>
      </c>
      <c r="C47" s="3" t="s">
        <v>307</v>
      </c>
      <c r="D47" s="4">
        <v>44965</v>
      </c>
      <c r="E47" s="4">
        <v>45288</v>
      </c>
      <c r="F47" s="3">
        <v>5057</v>
      </c>
      <c r="G47" s="3">
        <v>10239</v>
      </c>
      <c r="H47" s="3">
        <f>VLOOKUP(B47,'Updated Revenue Generated'!B47:D346,2,0)</f>
        <v>66227</v>
      </c>
      <c r="I47" s="3">
        <f>VLOOKUP(B47,'Updated Revenue Generated'!B47:D346,3,0)</f>
        <v>6499</v>
      </c>
      <c r="J47" s="3">
        <f t="shared" si="0"/>
        <v>72726</v>
      </c>
      <c r="K47" s="3">
        <f>VLOOKUP(B47,'Updated User Engagement'!B47:F346,2,0)</f>
        <v>484757</v>
      </c>
      <c r="L47" s="3">
        <f>VLOOKUP(B47,'Updated User Engagement'!B47:F346,3,0)</f>
        <v>148067</v>
      </c>
      <c r="M47" s="3">
        <f>VLOOKUP(B47,'Updated User Engagement'!B47:F346,4,0)</f>
        <v>27303</v>
      </c>
      <c r="N47" s="9">
        <f t="shared" si="1"/>
        <v>49.38958882703389</v>
      </c>
      <c r="O47" s="3">
        <f t="shared" si="2"/>
        <v>67669</v>
      </c>
      <c r="P47" s="3">
        <f>VLOOKUP(B47,'Updated User Engagement'!B47:F346,5,0)</f>
        <v>21698</v>
      </c>
      <c r="Q47" s="9">
        <f t="shared" si="3"/>
        <v>14.654176825356089</v>
      </c>
      <c r="R47" s="9">
        <f t="shared" si="4"/>
        <v>79.471120389700772</v>
      </c>
      <c r="S47" s="3">
        <f t="shared" si="5"/>
        <v>6.9534966861920084</v>
      </c>
    </row>
    <row r="48" spans="1:19" x14ac:dyDescent="0.3">
      <c r="A48" s="3">
        <v>47</v>
      </c>
      <c r="B48" s="3" t="s">
        <v>53</v>
      </c>
      <c r="C48" s="3" t="s">
        <v>308</v>
      </c>
      <c r="D48" s="4">
        <v>45094</v>
      </c>
      <c r="E48" s="4">
        <v>45227</v>
      </c>
      <c r="F48" s="3">
        <v>7613</v>
      </c>
      <c r="G48" s="3">
        <v>22975</v>
      </c>
      <c r="H48" s="3">
        <f>VLOOKUP(B48,'Updated Revenue Generated'!B48:D347,2,0)</f>
        <v>70713</v>
      </c>
      <c r="I48" s="3">
        <f>VLOOKUP(B48,'Updated Revenue Generated'!B48:D347,3,0)</f>
        <v>36264</v>
      </c>
      <c r="J48" s="3">
        <f t="shared" si="0"/>
        <v>106977</v>
      </c>
      <c r="K48" s="3">
        <f>VLOOKUP(B48,'Updated User Engagement'!B48:F347,2,0)</f>
        <v>429936</v>
      </c>
      <c r="L48" s="3">
        <f>VLOOKUP(B48,'Updated User Engagement'!B48:F347,3,0)</f>
        <v>67815</v>
      </c>
      <c r="M48" s="3">
        <f>VLOOKUP(B48,'Updated User Engagement'!B48:F347,4,0)</f>
        <v>24363</v>
      </c>
      <c r="N48" s="9">
        <f t="shared" si="1"/>
        <v>33.136017410228504</v>
      </c>
      <c r="O48" s="3">
        <f t="shared" si="2"/>
        <v>99364</v>
      </c>
      <c r="P48" s="3">
        <f>VLOOKUP(B48,'Updated User Engagement'!B48:F347,5,0)</f>
        <v>1425</v>
      </c>
      <c r="Q48" s="9">
        <f t="shared" si="3"/>
        <v>2.1013050210130499</v>
      </c>
      <c r="R48" s="9">
        <f t="shared" si="4"/>
        <v>5.8490333702745962</v>
      </c>
      <c r="S48" s="3">
        <f t="shared" si="5"/>
        <v>7.116482982323304</v>
      </c>
    </row>
    <row r="49" spans="1:19" x14ac:dyDescent="0.3">
      <c r="A49" s="3">
        <v>48</v>
      </c>
      <c r="B49" s="3" t="s">
        <v>54</v>
      </c>
      <c r="C49" s="3" t="s">
        <v>307</v>
      </c>
      <c r="D49" s="4">
        <v>45063</v>
      </c>
      <c r="E49" s="4">
        <v>44945</v>
      </c>
      <c r="F49" s="3">
        <v>1183</v>
      </c>
      <c r="G49" s="3">
        <v>18666</v>
      </c>
      <c r="H49" s="3">
        <f>VLOOKUP(B49,'Updated Revenue Generated'!B49:D348,2,0)</f>
        <v>91757</v>
      </c>
      <c r="I49" s="3">
        <f>VLOOKUP(B49,'Updated Revenue Generated'!B49:D348,3,0)</f>
        <v>16862</v>
      </c>
      <c r="J49" s="3">
        <f t="shared" si="0"/>
        <v>108619</v>
      </c>
      <c r="K49" s="3">
        <f>VLOOKUP(B49,'Updated User Engagement'!B49:F348,2,0)</f>
        <v>765990</v>
      </c>
      <c r="L49" s="3">
        <f>VLOOKUP(B49,'Updated User Engagement'!B49:F348,3,0)</f>
        <v>70726</v>
      </c>
      <c r="M49" s="3">
        <f>VLOOKUP(B49,'Updated User Engagement'!B49:F348,4,0)</f>
        <v>35234</v>
      </c>
      <c r="N49" s="9">
        <f t="shared" si="1"/>
        <v>6.3377263473695491</v>
      </c>
      <c r="O49" s="3">
        <f t="shared" si="2"/>
        <v>107436</v>
      </c>
      <c r="P49" s="3">
        <f>VLOOKUP(B49,'Updated User Engagement'!B49:F348,5,0)</f>
        <v>8080</v>
      </c>
      <c r="Q49" s="9">
        <f t="shared" si="3"/>
        <v>11.424370104346352</v>
      </c>
      <c r="R49" s="9">
        <f t="shared" si="4"/>
        <v>22.932394845887494</v>
      </c>
      <c r="S49" s="3">
        <f t="shared" si="5"/>
        <v>1.0891280531030483</v>
      </c>
    </row>
    <row r="50" spans="1:19" x14ac:dyDescent="0.3">
      <c r="A50" s="3">
        <v>49</v>
      </c>
      <c r="B50" s="3" t="s">
        <v>55</v>
      </c>
      <c r="C50" s="3" t="s">
        <v>310</v>
      </c>
      <c r="D50" s="4">
        <v>44940</v>
      </c>
      <c r="E50" s="4">
        <v>45016</v>
      </c>
      <c r="F50" s="3">
        <v>5207</v>
      </c>
      <c r="G50" s="3">
        <v>16675</v>
      </c>
      <c r="H50" s="3">
        <f>VLOOKUP(B50,'Updated Revenue Generated'!B50:D349,2,0)</f>
        <v>67247</v>
      </c>
      <c r="I50" s="3">
        <f>VLOOKUP(B50,'Updated Revenue Generated'!B50:D349,3,0)</f>
        <v>43146</v>
      </c>
      <c r="J50" s="3">
        <f t="shared" si="0"/>
        <v>110393</v>
      </c>
      <c r="K50" s="3">
        <f>VLOOKUP(B50,'Updated User Engagement'!B50:F349,2,0)</f>
        <v>301971</v>
      </c>
      <c r="L50" s="3">
        <f>VLOOKUP(B50,'Updated User Engagement'!B50:F349,3,0)</f>
        <v>51633</v>
      </c>
      <c r="M50" s="3">
        <f>VLOOKUP(B50,'Updated User Engagement'!B50:F349,4,0)</f>
        <v>15404</v>
      </c>
      <c r="N50" s="9">
        <f t="shared" si="1"/>
        <v>31.2263868065967</v>
      </c>
      <c r="O50" s="3">
        <f t="shared" si="2"/>
        <v>105186</v>
      </c>
      <c r="P50" s="3">
        <f>VLOOKUP(B50,'Updated User Engagement'!B50:F349,5,0)</f>
        <v>4912</v>
      </c>
      <c r="Q50" s="9">
        <f t="shared" si="3"/>
        <v>9.5132957604632686</v>
      </c>
      <c r="R50" s="9">
        <f t="shared" si="4"/>
        <v>31.887821345105166</v>
      </c>
      <c r="S50" s="3">
        <f t="shared" si="5"/>
        <v>4.716784578732347</v>
      </c>
    </row>
    <row r="51" spans="1:19" x14ac:dyDescent="0.3">
      <c r="A51" s="3">
        <v>50</v>
      </c>
      <c r="B51" s="3" t="s">
        <v>56</v>
      </c>
      <c r="C51" s="3" t="s">
        <v>307</v>
      </c>
      <c r="D51" s="4">
        <v>45135</v>
      </c>
      <c r="E51" s="4">
        <v>45026</v>
      </c>
      <c r="F51" s="3">
        <v>6346</v>
      </c>
      <c r="G51" s="3">
        <v>11445</v>
      </c>
      <c r="H51" s="3">
        <f>VLOOKUP(B51,'Updated Revenue Generated'!B51:D350,2,0)</f>
        <v>1106</v>
      </c>
      <c r="I51" s="3">
        <f>VLOOKUP(B51,'Updated Revenue Generated'!B51:D350,3,0)</f>
        <v>36981</v>
      </c>
      <c r="J51" s="3">
        <f t="shared" si="0"/>
        <v>38087</v>
      </c>
      <c r="K51" s="3">
        <f>VLOOKUP(B51,'Updated User Engagement'!B51:F350,2,0)</f>
        <v>945304</v>
      </c>
      <c r="L51" s="3">
        <f>VLOOKUP(B51,'Updated User Engagement'!B51:F350,3,0)</f>
        <v>199646</v>
      </c>
      <c r="M51" s="3">
        <f>VLOOKUP(B51,'Updated User Engagement'!B51:F350,4,0)</f>
        <v>3177</v>
      </c>
      <c r="N51" s="9">
        <f t="shared" si="1"/>
        <v>55.447793796417656</v>
      </c>
      <c r="O51" s="3">
        <f t="shared" si="2"/>
        <v>31741</v>
      </c>
      <c r="P51" s="3">
        <f>VLOOKUP(B51,'Updated User Engagement'!B51:F350,5,0)</f>
        <v>3351</v>
      </c>
      <c r="Q51" s="9">
        <f t="shared" si="3"/>
        <v>1.6784708934814621</v>
      </c>
      <c r="R51" s="9">
        <f t="shared" si="4"/>
        <v>105.47686496694995</v>
      </c>
      <c r="S51" s="3">
        <f t="shared" si="5"/>
        <v>16.661853125738439</v>
      </c>
    </row>
    <row r="52" spans="1:19" x14ac:dyDescent="0.3">
      <c r="A52" s="3">
        <v>51</v>
      </c>
      <c r="B52" s="3" t="s">
        <v>57</v>
      </c>
      <c r="C52" s="3" t="s">
        <v>310</v>
      </c>
      <c r="D52" s="4">
        <v>44949</v>
      </c>
      <c r="E52" s="4">
        <v>45263</v>
      </c>
      <c r="F52" s="3">
        <v>3827</v>
      </c>
      <c r="G52" s="3">
        <v>18649</v>
      </c>
      <c r="H52" s="3">
        <f>VLOOKUP(B52,'Updated Revenue Generated'!B52:D351,2,0)</f>
        <v>34522</v>
      </c>
      <c r="I52" s="3">
        <f>VLOOKUP(B52,'Updated Revenue Generated'!B52:D351,3,0)</f>
        <v>759</v>
      </c>
      <c r="J52" s="3">
        <f t="shared" si="0"/>
        <v>35281</v>
      </c>
      <c r="K52" s="3">
        <f>VLOOKUP(B52,'Updated User Engagement'!B52:F351,2,0)</f>
        <v>195150</v>
      </c>
      <c r="L52" s="3">
        <f>VLOOKUP(B52,'Updated User Engagement'!B52:F351,3,0)</f>
        <v>193990</v>
      </c>
      <c r="M52" s="3">
        <f>VLOOKUP(B52,'Updated User Engagement'!B52:F351,4,0)</f>
        <v>40645</v>
      </c>
      <c r="N52" s="9">
        <f t="shared" si="1"/>
        <v>20.521207571451551</v>
      </c>
      <c r="O52" s="3">
        <f t="shared" si="2"/>
        <v>31454</v>
      </c>
      <c r="P52" s="3">
        <f>VLOOKUP(B52,'Updated User Engagement'!B52:F351,5,0)</f>
        <v>2392</v>
      </c>
      <c r="Q52" s="9">
        <f t="shared" si="3"/>
        <v>1.2330532501675344</v>
      </c>
      <c r="R52" s="9">
        <f t="shared" si="4"/>
        <v>5.8851027186615816</v>
      </c>
      <c r="S52" s="3">
        <f t="shared" si="5"/>
        <v>10.847198208667555</v>
      </c>
    </row>
    <row r="53" spans="1:19" x14ac:dyDescent="0.3">
      <c r="A53" s="3">
        <v>52</v>
      </c>
      <c r="B53" s="3" t="s">
        <v>58</v>
      </c>
      <c r="C53" s="3" t="s">
        <v>311</v>
      </c>
      <c r="D53" s="4">
        <v>45262</v>
      </c>
      <c r="E53" s="4">
        <v>45317</v>
      </c>
      <c r="F53" s="3">
        <v>7241</v>
      </c>
      <c r="G53" s="3">
        <v>8799</v>
      </c>
      <c r="H53" s="3">
        <f>VLOOKUP(B53,'Updated Revenue Generated'!B53:D352,2,0)</f>
        <v>35395</v>
      </c>
      <c r="I53" s="3">
        <f>VLOOKUP(B53,'Updated Revenue Generated'!B53:D352,3,0)</f>
        <v>5736</v>
      </c>
      <c r="J53" s="3">
        <f t="shared" si="0"/>
        <v>41131</v>
      </c>
      <c r="K53" s="3">
        <f>VLOOKUP(B53,'Updated User Engagement'!B53:F352,2,0)</f>
        <v>626284</v>
      </c>
      <c r="L53" s="3">
        <f>VLOOKUP(B53,'Updated User Engagement'!B53:F352,3,0)</f>
        <v>78352</v>
      </c>
      <c r="M53" s="3">
        <f>VLOOKUP(B53,'Updated User Engagement'!B53:F352,4,0)</f>
        <v>155</v>
      </c>
      <c r="N53" s="9">
        <f t="shared" si="1"/>
        <v>82.293442436640532</v>
      </c>
      <c r="O53" s="3">
        <f t="shared" si="2"/>
        <v>33890</v>
      </c>
      <c r="P53" s="3">
        <f>VLOOKUP(B53,'Updated User Engagement'!B53:F352,5,0)</f>
        <v>17634</v>
      </c>
      <c r="Q53" s="9">
        <f t="shared" si="3"/>
        <v>22.50612619971411</v>
      </c>
      <c r="R53" s="9">
        <f t="shared" si="4"/>
        <v>11376.774193548386</v>
      </c>
      <c r="S53" s="3">
        <f t="shared" si="5"/>
        <v>17.604726362111304</v>
      </c>
    </row>
    <row r="54" spans="1:19" x14ac:dyDescent="0.3">
      <c r="A54" s="3">
        <v>53</v>
      </c>
      <c r="B54" s="3" t="s">
        <v>59</v>
      </c>
      <c r="C54" s="3" t="s">
        <v>311</v>
      </c>
      <c r="D54" s="4">
        <v>45191</v>
      </c>
      <c r="E54" s="4">
        <v>44962</v>
      </c>
      <c r="F54" s="3">
        <v>3286</v>
      </c>
      <c r="G54" s="3">
        <v>5432</v>
      </c>
      <c r="H54" s="3">
        <f>VLOOKUP(B54,'Updated Revenue Generated'!B54:D353,2,0)</f>
        <v>30856</v>
      </c>
      <c r="I54" s="3">
        <f>VLOOKUP(B54,'Updated Revenue Generated'!B54:D353,3,0)</f>
        <v>58008</v>
      </c>
      <c r="J54" s="3">
        <f t="shared" si="0"/>
        <v>88864</v>
      </c>
      <c r="K54" s="3">
        <f>VLOOKUP(B54,'Updated User Engagement'!B54:F353,2,0)</f>
        <v>273337</v>
      </c>
      <c r="L54" s="3">
        <f>VLOOKUP(B54,'Updated User Engagement'!B54:F353,3,0)</f>
        <v>166167</v>
      </c>
      <c r="M54" s="3">
        <f>VLOOKUP(B54,'Updated User Engagement'!B54:F353,4,0)</f>
        <v>7744</v>
      </c>
      <c r="N54" s="9">
        <f t="shared" si="1"/>
        <v>60.493372606774663</v>
      </c>
      <c r="O54" s="3">
        <f t="shared" si="2"/>
        <v>85578</v>
      </c>
      <c r="P54" s="3">
        <f>VLOOKUP(B54,'Updated User Engagement'!B54:F353,5,0)</f>
        <v>18158</v>
      </c>
      <c r="Q54" s="9">
        <f t="shared" si="3"/>
        <v>10.927560827360425</v>
      </c>
      <c r="R54" s="9">
        <f t="shared" si="4"/>
        <v>234.47830578512398</v>
      </c>
      <c r="S54" s="3">
        <f t="shared" si="5"/>
        <v>3.6977853799063736</v>
      </c>
    </row>
    <row r="55" spans="1:19" x14ac:dyDescent="0.3">
      <c r="A55" s="3">
        <v>54</v>
      </c>
      <c r="B55" s="3" t="s">
        <v>60</v>
      </c>
      <c r="C55" s="3" t="s">
        <v>308</v>
      </c>
      <c r="D55" s="4">
        <v>45154</v>
      </c>
      <c r="E55" s="4">
        <v>45150</v>
      </c>
      <c r="F55" s="3">
        <v>6131</v>
      </c>
      <c r="G55" s="3">
        <v>48870</v>
      </c>
      <c r="H55" s="3">
        <f>VLOOKUP(B55,'Updated Revenue Generated'!B55:D354,2,0)</f>
        <v>74195</v>
      </c>
      <c r="I55" s="3">
        <f>VLOOKUP(B55,'Updated Revenue Generated'!B55:D354,3,0)</f>
        <v>56222</v>
      </c>
      <c r="J55" s="3">
        <f t="shared" si="0"/>
        <v>130417</v>
      </c>
      <c r="K55" s="3">
        <f>VLOOKUP(B55,'Updated User Engagement'!B55:F354,2,0)</f>
        <v>314970</v>
      </c>
      <c r="L55" s="3">
        <f>VLOOKUP(B55,'Updated User Engagement'!B55:F354,3,0)</f>
        <v>45326</v>
      </c>
      <c r="M55" s="3">
        <f>VLOOKUP(B55,'Updated User Engagement'!B55:F354,4,0)</f>
        <v>30226</v>
      </c>
      <c r="N55" s="9">
        <f t="shared" si="1"/>
        <v>12.545528954368734</v>
      </c>
      <c r="O55" s="3">
        <f t="shared" si="2"/>
        <v>124286</v>
      </c>
      <c r="P55" s="3">
        <f>VLOOKUP(B55,'Updated User Engagement'!B55:F354,5,0)</f>
        <v>16952</v>
      </c>
      <c r="Q55" s="9">
        <f t="shared" si="3"/>
        <v>37.40016767418259</v>
      </c>
      <c r="R55" s="9">
        <f t="shared" si="4"/>
        <v>56.084165949844497</v>
      </c>
      <c r="S55" s="3">
        <f t="shared" si="5"/>
        <v>4.7010742464556001</v>
      </c>
    </row>
    <row r="56" spans="1:19" x14ac:dyDescent="0.3">
      <c r="A56" s="3">
        <v>55</v>
      </c>
      <c r="B56" s="3" t="s">
        <v>61</v>
      </c>
      <c r="C56" s="3" t="s">
        <v>310</v>
      </c>
      <c r="D56" s="4">
        <v>45189</v>
      </c>
      <c r="E56" s="4">
        <v>44984</v>
      </c>
      <c r="F56" s="3">
        <v>8137</v>
      </c>
      <c r="G56" s="3">
        <v>26893</v>
      </c>
      <c r="H56" s="3">
        <f>VLOOKUP(B56,'Updated Revenue Generated'!B56:D355,2,0)</f>
        <v>34705</v>
      </c>
      <c r="I56" s="3">
        <f>VLOOKUP(B56,'Updated Revenue Generated'!B56:D355,3,0)</f>
        <v>46600</v>
      </c>
      <c r="J56" s="3">
        <f t="shared" si="0"/>
        <v>81305</v>
      </c>
      <c r="K56" s="3">
        <f>VLOOKUP(B56,'Updated User Engagement'!B56:F355,2,0)</f>
        <v>67446</v>
      </c>
      <c r="L56" s="3">
        <f>VLOOKUP(B56,'Updated User Engagement'!B56:F355,3,0)</f>
        <v>137051</v>
      </c>
      <c r="M56" s="3">
        <f>VLOOKUP(B56,'Updated User Engagement'!B56:F355,4,0)</f>
        <v>2186</v>
      </c>
      <c r="N56" s="9">
        <f t="shared" si="1"/>
        <v>30.256944186219464</v>
      </c>
      <c r="O56" s="3">
        <f t="shared" si="2"/>
        <v>73168</v>
      </c>
      <c r="P56" s="3">
        <f>VLOOKUP(B56,'Updated User Engagement'!B56:F355,5,0)</f>
        <v>27682</v>
      </c>
      <c r="Q56" s="9">
        <f t="shared" si="3"/>
        <v>20.198320333306579</v>
      </c>
      <c r="R56" s="9">
        <f t="shared" si="4"/>
        <v>1266.331198536139</v>
      </c>
      <c r="S56" s="3">
        <f t="shared" si="5"/>
        <v>10.007994588278704</v>
      </c>
    </row>
    <row r="57" spans="1:19" x14ac:dyDescent="0.3">
      <c r="A57" s="3">
        <v>56</v>
      </c>
      <c r="B57" s="3" t="s">
        <v>62</v>
      </c>
      <c r="C57" s="3" t="s">
        <v>310</v>
      </c>
      <c r="D57" s="4">
        <v>45136</v>
      </c>
      <c r="E57" s="4">
        <v>44970</v>
      </c>
      <c r="F57" s="3">
        <v>6217</v>
      </c>
      <c r="G57" s="3">
        <v>29953</v>
      </c>
      <c r="H57" s="3">
        <f>VLOOKUP(B57,'Updated Revenue Generated'!B57:D356,2,0)</f>
        <v>12474</v>
      </c>
      <c r="I57" s="3">
        <f>VLOOKUP(B57,'Updated Revenue Generated'!B57:D356,3,0)</f>
        <v>71389</v>
      </c>
      <c r="J57" s="3">
        <f t="shared" si="0"/>
        <v>83863</v>
      </c>
      <c r="K57" s="3">
        <f>VLOOKUP(B57,'Updated User Engagement'!B57:F356,2,0)</f>
        <v>150892</v>
      </c>
      <c r="L57" s="3">
        <f>VLOOKUP(B57,'Updated User Engagement'!B57:F356,3,0)</f>
        <v>137246</v>
      </c>
      <c r="M57" s="3">
        <f>VLOOKUP(B57,'Updated User Engagement'!B57:F356,4,0)</f>
        <v>12949</v>
      </c>
      <c r="N57" s="9">
        <f t="shared" si="1"/>
        <v>20.755850832971657</v>
      </c>
      <c r="O57" s="3">
        <f t="shared" si="2"/>
        <v>77646</v>
      </c>
      <c r="P57" s="3">
        <f>VLOOKUP(B57,'Updated User Engagement'!B57:F356,5,0)</f>
        <v>13304</v>
      </c>
      <c r="Q57" s="9">
        <f t="shared" si="3"/>
        <v>9.6935429812162113</v>
      </c>
      <c r="R57" s="9">
        <f t="shared" si="4"/>
        <v>102.74152444204185</v>
      </c>
      <c r="S57" s="3">
        <f t="shared" si="5"/>
        <v>7.4132811847894775</v>
      </c>
    </row>
    <row r="58" spans="1:19" x14ac:dyDescent="0.3">
      <c r="A58" s="3">
        <v>57</v>
      </c>
      <c r="B58" s="3" t="s">
        <v>63</v>
      </c>
      <c r="C58" s="3" t="s">
        <v>310</v>
      </c>
      <c r="D58" s="4">
        <v>44987</v>
      </c>
      <c r="E58" s="4">
        <v>45285</v>
      </c>
      <c r="F58" s="3">
        <v>6471</v>
      </c>
      <c r="G58" s="3">
        <v>34409</v>
      </c>
      <c r="H58" s="3">
        <f>VLOOKUP(B58,'Updated Revenue Generated'!B58:D357,2,0)</f>
        <v>38277</v>
      </c>
      <c r="I58" s="3">
        <f>VLOOKUP(B58,'Updated Revenue Generated'!B58:D357,3,0)</f>
        <v>46297</v>
      </c>
      <c r="J58" s="3">
        <f t="shared" si="0"/>
        <v>84574</v>
      </c>
      <c r="K58" s="3">
        <f>VLOOKUP(B58,'Updated User Engagement'!B58:F357,2,0)</f>
        <v>58223</v>
      </c>
      <c r="L58" s="3">
        <f>VLOOKUP(B58,'Updated User Engagement'!B58:F357,3,0)</f>
        <v>192802</v>
      </c>
      <c r="M58" s="3">
        <f>VLOOKUP(B58,'Updated User Engagement'!B58:F357,4,0)</f>
        <v>2412</v>
      </c>
      <c r="N58" s="9">
        <f t="shared" si="1"/>
        <v>18.806126304164607</v>
      </c>
      <c r="O58" s="3">
        <f t="shared" si="2"/>
        <v>78103</v>
      </c>
      <c r="P58" s="3">
        <f>VLOOKUP(B58,'Updated User Engagement'!B58:F357,5,0)</f>
        <v>17065</v>
      </c>
      <c r="Q58" s="9">
        <f t="shared" si="3"/>
        <v>8.8510492629744508</v>
      </c>
      <c r="R58" s="9">
        <f t="shared" si="4"/>
        <v>707.50414593698179</v>
      </c>
      <c r="S58" s="3">
        <f t="shared" si="5"/>
        <v>7.6512876297680137</v>
      </c>
    </row>
    <row r="59" spans="1:19" x14ac:dyDescent="0.3">
      <c r="A59" s="3">
        <v>58</v>
      </c>
      <c r="B59" s="3" t="s">
        <v>64</v>
      </c>
      <c r="C59" s="3" t="s">
        <v>310</v>
      </c>
      <c r="D59" s="4">
        <v>44983</v>
      </c>
      <c r="E59" s="4">
        <v>45122</v>
      </c>
      <c r="F59" s="3">
        <v>3349</v>
      </c>
      <c r="G59" s="3">
        <v>18282</v>
      </c>
      <c r="H59" s="3">
        <f>VLOOKUP(B59,'Updated Revenue Generated'!B59:D358,2,0)</f>
        <v>33653</v>
      </c>
      <c r="I59" s="3">
        <f>VLOOKUP(B59,'Updated Revenue Generated'!B59:D358,3,0)</f>
        <v>52983</v>
      </c>
      <c r="J59" s="3">
        <f t="shared" si="0"/>
        <v>86636</v>
      </c>
      <c r="K59" s="3">
        <f>VLOOKUP(B59,'Updated User Engagement'!B59:F358,2,0)</f>
        <v>126844</v>
      </c>
      <c r="L59" s="3">
        <f>VLOOKUP(B59,'Updated User Engagement'!B59:F358,3,0)</f>
        <v>94905</v>
      </c>
      <c r="M59" s="3">
        <f>VLOOKUP(B59,'Updated User Engagement'!B59:F358,4,0)</f>
        <v>32478</v>
      </c>
      <c r="N59" s="9">
        <f t="shared" si="1"/>
        <v>18.318564708456407</v>
      </c>
      <c r="O59" s="3">
        <f t="shared" si="2"/>
        <v>83287</v>
      </c>
      <c r="P59" s="3">
        <f>VLOOKUP(B59,'Updated User Engagement'!B59:F358,5,0)</f>
        <v>25139</v>
      </c>
      <c r="Q59" s="9">
        <f t="shared" si="3"/>
        <v>26.488593857014909</v>
      </c>
      <c r="R59" s="9">
        <f t="shared" si="4"/>
        <v>77.403165219533221</v>
      </c>
      <c r="S59" s="3">
        <f t="shared" si="5"/>
        <v>3.8655985964264277</v>
      </c>
    </row>
    <row r="60" spans="1:19" x14ac:dyDescent="0.3">
      <c r="A60" s="3">
        <v>59</v>
      </c>
      <c r="B60" s="3" t="s">
        <v>65</v>
      </c>
      <c r="C60" s="3" t="s">
        <v>309</v>
      </c>
      <c r="D60" s="4">
        <v>45164</v>
      </c>
      <c r="E60" s="4">
        <v>45246</v>
      </c>
      <c r="F60" s="3">
        <v>3822</v>
      </c>
      <c r="G60" s="3">
        <v>32892</v>
      </c>
      <c r="H60" s="3">
        <f>VLOOKUP(B60,'Updated Revenue Generated'!B60:D359,2,0)</f>
        <v>37850</v>
      </c>
      <c r="I60" s="3">
        <f>VLOOKUP(B60,'Updated Revenue Generated'!B60:D359,3,0)</f>
        <v>28999</v>
      </c>
      <c r="J60" s="3">
        <f t="shared" si="0"/>
        <v>66849</v>
      </c>
      <c r="K60" s="3">
        <f>VLOOKUP(B60,'Updated User Engagement'!B60:F359,2,0)</f>
        <v>993947</v>
      </c>
      <c r="L60" s="3">
        <f>VLOOKUP(B60,'Updated User Engagement'!B60:F359,3,0)</f>
        <v>121872</v>
      </c>
      <c r="M60" s="3">
        <f>VLOOKUP(B60,'Updated User Engagement'!B60:F359,4,0)</f>
        <v>25893</v>
      </c>
      <c r="N60" s="9">
        <f t="shared" si="1"/>
        <v>11.619846771251369</v>
      </c>
      <c r="O60" s="3">
        <f t="shared" si="2"/>
        <v>63027</v>
      </c>
      <c r="P60" s="3">
        <f>VLOOKUP(B60,'Updated User Engagement'!B60:F359,5,0)</f>
        <v>14753</v>
      </c>
      <c r="Q60" s="9">
        <f t="shared" si="3"/>
        <v>12.105323618222396</v>
      </c>
      <c r="R60" s="9">
        <f t="shared" si="4"/>
        <v>56.976789093577416</v>
      </c>
      <c r="S60" s="3">
        <f t="shared" si="5"/>
        <v>5.717363012161738</v>
      </c>
    </row>
    <row r="61" spans="1:19" x14ac:dyDescent="0.3">
      <c r="A61" s="3">
        <v>60</v>
      </c>
      <c r="B61" s="3" t="s">
        <v>66</v>
      </c>
      <c r="C61" s="3" t="s">
        <v>309</v>
      </c>
      <c r="D61" s="4">
        <v>45078</v>
      </c>
      <c r="E61" s="4">
        <v>45044</v>
      </c>
      <c r="F61" s="3">
        <v>3598</v>
      </c>
      <c r="G61" s="3">
        <v>23500</v>
      </c>
      <c r="H61" s="3">
        <f>VLOOKUP(B61,'Updated Revenue Generated'!B61:D360,2,0)</f>
        <v>72020</v>
      </c>
      <c r="I61" s="3">
        <f>VLOOKUP(B61,'Updated Revenue Generated'!B61:D360,3,0)</f>
        <v>63115</v>
      </c>
      <c r="J61" s="3">
        <f t="shared" si="0"/>
        <v>135135</v>
      </c>
      <c r="K61" s="3">
        <f>VLOOKUP(B61,'Updated User Engagement'!B61:F360,2,0)</f>
        <v>391858</v>
      </c>
      <c r="L61" s="3">
        <f>VLOOKUP(B61,'Updated User Engagement'!B61:F360,3,0)</f>
        <v>58015</v>
      </c>
      <c r="M61" s="3">
        <f>VLOOKUP(B61,'Updated User Engagement'!B61:F360,4,0)</f>
        <v>38310</v>
      </c>
      <c r="N61" s="9">
        <f t="shared" si="1"/>
        <v>15.310638297872339</v>
      </c>
      <c r="O61" s="3">
        <f t="shared" si="2"/>
        <v>131537</v>
      </c>
      <c r="P61" s="3">
        <f>VLOOKUP(B61,'Updated User Engagement'!B61:F360,5,0)</f>
        <v>9457</v>
      </c>
      <c r="Q61" s="9">
        <f t="shared" si="3"/>
        <v>16.300956649142464</v>
      </c>
      <c r="R61" s="9">
        <f t="shared" si="4"/>
        <v>24.685460715217957</v>
      </c>
      <c r="S61" s="3">
        <f t="shared" si="5"/>
        <v>2.6625226625226626</v>
      </c>
    </row>
    <row r="62" spans="1:19" x14ac:dyDescent="0.3">
      <c r="A62" s="3">
        <v>61</v>
      </c>
      <c r="B62" s="3" t="s">
        <v>67</v>
      </c>
      <c r="C62" s="3" t="s">
        <v>311</v>
      </c>
      <c r="D62" s="4">
        <v>45207</v>
      </c>
      <c r="E62" s="4">
        <v>45207</v>
      </c>
      <c r="F62" s="3">
        <v>5147</v>
      </c>
      <c r="G62" s="3">
        <v>36445</v>
      </c>
      <c r="H62" s="3">
        <f>VLOOKUP(B62,'Updated Revenue Generated'!B62:D361,2,0)</f>
        <v>93809</v>
      </c>
      <c r="I62" s="3">
        <f>VLOOKUP(B62,'Updated Revenue Generated'!B62:D361,3,0)</f>
        <v>17554</v>
      </c>
      <c r="J62" s="3">
        <f t="shared" si="0"/>
        <v>111363</v>
      </c>
      <c r="K62" s="3">
        <f>VLOOKUP(B62,'Updated User Engagement'!B62:F361,2,0)</f>
        <v>124779</v>
      </c>
      <c r="L62" s="3">
        <f>VLOOKUP(B62,'Updated User Engagement'!B62:F361,3,0)</f>
        <v>75335</v>
      </c>
      <c r="M62" s="3">
        <f>VLOOKUP(B62,'Updated User Engagement'!B62:F361,4,0)</f>
        <v>21793</v>
      </c>
      <c r="N62" s="9">
        <f t="shared" si="1"/>
        <v>14.122650569351078</v>
      </c>
      <c r="O62" s="3">
        <f t="shared" si="2"/>
        <v>106216</v>
      </c>
      <c r="P62" s="3">
        <f>VLOOKUP(B62,'Updated User Engagement'!B62:F361,5,0)</f>
        <v>27891</v>
      </c>
      <c r="Q62" s="9">
        <f t="shared" si="3"/>
        <v>37.0226322426495</v>
      </c>
      <c r="R62" s="9">
        <f t="shared" si="4"/>
        <v>127.98146193731932</v>
      </c>
      <c r="S62" s="3">
        <f t="shared" si="5"/>
        <v>4.6218223287806541</v>
      </c>
    </row>
    <row r="63" spans="1:19" x14ac:dyDescent="0.3">
      <c r="A63" s="3">
        <v>62</v>
      </c>
      <c r="B63" s="3" t="s">
        <v>68</v>
      </c>
      <c r="C63" s="3" t="s">
        <v>309</v>
      </c>
      <c r="D63" s="4">
        <v>44931</v>
      </c>
      <c r="E63" s="4">
        <v>45200</v>
      </c>
      <c r="F63" s="3">
        <v>9087</v>
      </c>
      <c r="G63" s="3">
        <v>32080</v>
      </c>
      <c r="H63" s="3">
        <f>VLOOKUP(B63,'Updated Revenue Generated'!B63:D362,2,0)</f>
        <v>21534</v>
      </c>
      <c r="I63" s="3">
        <f>VLOOKUP(B63,'Updated Revenue Generated'!B63:D362,3,0)</f>
        <v>14715</v>
      </c>
      <c r="J63" s="3">
        <f t="shared" si="0"/>
        <v>36249</v>
      </c>
      <c r="K63" s="3">
        <f>VLOOKUP(B63,'Updated User Engagement'!B63:F362,2,0)</f>
        <v>912961</v>
      </c>
      <c r="L63" s="3">
        <f>VLOOKUP(B63,'Updated User Engagement'!B63:F362,3,0)</f>
        <v>184882</v>
      </c>
      <c r="M63" s="3">
        <f>VLOOKUP(B63,'Updated User Engagement'!B63:F362,4,0)</f>
        <v>15727</v>
      </c>
      <c r="N63" s="9">
        <f t="shared" si="1"/>
        <v>28.326059850374065</v>
      </c>
      <c r="O63" s="3">
        <f t="shared" si="2"/>
        <v>27162</v>
      </c>
      <c r="P63" s="3">
        <f>VLOOKUP(B63,'Updated User Engagement'!B63:F362,5,0)</f>
        <v>26287</v>
      </c>
      <c r="Q63" s="9">
        <f t="shared" si="3"/>
        <v>14.218258132214062</v>
      </c>
      <c r="R63" s="9">
        <f t="shared" si="4"/>
        <v>167.14567304635341</v>
      </c>
      <c r="S63" s="3">
        <f t="shared" si="5"/>
        <v>25.068277745592983</v>
      </c>
    </row>
    <row r="64" spans="1:19" x14ac:dyDescent="0.3">
      <c r="A64" s="3">
        <v>63</v>
      </c>
      <c r="B64" s="3" t="s">
        <v>69</v>
      </c>
      <c r="C64" s="3" t="s">
        <v>308</v>
      </c>
      <c r="D64" s="4">
        <v>45027</v>
      </c>
      <c r="E64" s="4">
        <v>45314</v>
      </c>
      <c r="F64" s="3">
        <v>5867</v>
      </c>
      <c r="G64" s="3">
        <v>10884</v>
      </c>
      <c r="H64" s="3">
        <f>VLOOKUP(B64,'Updated Revenue Generated'!B64:D363,2,0)</f>
        <v>61296</v>
      </c>
      <c r="I64" s="3">
        <f>VLOOKUP(B64,'Updated Revenue Generated'!B64:D363,3,0)</f>
        <v>49566</v>
      </c>
      <c r="J64" s="3">
        <f t="shared" si="0"/>
        <v>110862</v>
      </c>
      <c r="K64" s="3">
        <f>VLOOKUP(B64,'Updated User Engagement'!B64:F363,2,0)</f>
        <v>579927</v>
      </c>
      <c r="L64" s="3">
        <f>VLOOKUP(B64,'Updated User Engagement'!B64:F363,3,0)</f>
        <v>97598</v>
      </c>
      <c r="M64" s="3">
        <f>VLOOKUP(B64,'Updated User Engagement'!B64:F363,4,0)</f>
        <v>3566</v>
      </c>
      <c r="N64" s="9">
        <f t="shared" si="1"/>
        <v>53.904814406468219</v>
      </c>
      <c r="O64" s="3">
        <f t="shared" si="2"/>
        <v>104995</v>
      </c>
      <c r="P64" s="3">
        <f>VLOOKUP(B64,'Updated User Engagement'!B64:F363,5,0)</f>
        <v>17735</v>
      </c>
      <c r="Q64" s="9">
        <f t="shared" si="3"/>
        <v>18.171478923748438</v>
      </c>
      <c r="R64" s="9">
        <f t="shared" si="4"/>
        <v>497.33595064498036</v>
      </c>
      <c r="S64" s="3">
        <f t="shared" si="5"/>
        <v>5.2921650340062421</v>
      </c>
    </row>
    <row r="65" spans="1:19" x14ac:dyDescent="0.3">
      <c r="A65" s="3">
        <v>64</v>
      </c>
      <c r="B65" s="3" t="s">
        <v>70</v>
      </c>
      <c r="C65" s="3" t="s">
        <v>309</v>
      </c>
      <c r="D65" s="4">
        <v>45232</v>
      </c>
      <c r="E65" s="4">
        <v>45306</v>
      </c>
      <c r="F65" s="3">
        <v>2882</v>
      </c>
      <c r="G65" s="3">
        <v>5370</v>
      </c>
      <c r="H65" s="3">
        <f>VLOOKUP(B65,'Updated Revenue Generated'!B65:D364,2,0)</f>
        <v>57345</v>
      </c>
      <c r="I65" s="3">
        <f>VLOOKUP(B65,'Updated Revenue Generated'!B65:D364,3,0)</f>
        <v>40952</v>
      </c>
      <c r="J65" s="3">
        <f t="shared" si="0"/>
        <v>98297</v>
      </c>
      <c r="K65" s="3">
        <f>VLOOKUP(B65,'Updated User Engagement'!B65:F364,2,0)</f>
        <v>660086</v>
      </c>
      <c r="L65" s="3">
        <f>VLOOKUP(B65,'Updated User Engagement'!B65:F364,3,0)</f>
        <v>44734</v>
      </c>
      <c r="M65" s="3">
        <f>VLOOKUP(B65,'Updated User Engagement'!B65:F364,4,0)</f>
        <v>36984</v>
      </c>
      <c r="N65" s="9">
        <f t="shared" si="1"/>
        <v>53.668528864059596</v>
      </c>
      <c r="O65" s="3">
        <f t="shared" si="2"/>
        <v>95415</v>
      </c>
      <c r="P65" s="3">
        <f>VLOOKUP(B65,'Updated User Engagement'!B65:F364,5,0)</f>
        <v>864</v>
      </c>
      <c r="Q65" s="9">
        <f t="shared" si="3"/>
        <v>1.9314168194214694</v>
      </c>
      <c r="R65" s="9">
        <f t="shared" si="4"/>
        <v>2.3361453601557431</v>
      </c>
      <c r="S65" s="3">
        <f t="shared" si="5"/>
        <v>2.9319307812039024</v>
      </c>
    </row>
    <row r="66" spans="1:19" x14ac:dyDescent="0.3">
      <c r="A66" s="3">
        <v>65</v>
      </c>
      <c r="B66" s="3" t="s">
        <v>71</v>
      </c>
      <c r="C66" s="3" t="s">
        <v>307</v>
      </c>
      <c r="D66" s="4">
        <v>45270</v>
      </c>
      <c r="E66" s="4">
        <v>45175</v>
      </c>
      <c r="F66" s="3">
        <v>8802</v>
      </c>
      <c r="G66" s="3">
        <v>44841</v>
      </c>
      <c r="H66" s="3">
        <f>VLOOKUP(B66,'Updated Revenue Generated'!B66:D365,2,0)</f>
        <v>93321</v>
      </c>
      <c r="I66" s="3">
        <f>VLOOKUP(B66,'Updated Revenue Generated'!B66:D365,3,0)</f>
        <v>37568</v>
      </c>
      <c r="J66" s="3">
        <f t="shared" si="0"/>
        <v>130889</v>
      </c>
      <c r="K66" s="3">
        <f>VLOOKUP(B66,'Updated User Engagement'!B66:F365,2,0)</f>
        <v>352903</v>
      </c>
      <c r="L66" s="3">
        <f>VLOOKUP(B66,'Updated User Engagement'!B66:F365,3,0)</f>
        <v>187517</v>
      </c>
      <c r="M66" s="3">
        <f>VLOOKUP(B66,'Updated User Engagement'!B66:F365,4,0)</f>
        <v>42184</v>
      </c>
      <c r="N66" s="9">
        <f t="shared" si="1"/>
        <v>19.629357061617718</v>
      </c>
      <c r="O66" s="3">
        <f t="shared" si="2"/>
        <v>122087</v>
      </c>
      <c r="P66" s="3">
        <f>VLOOKUP(B66,'Updated User Engagement'!B66:F365,5,0)</f>
        <v>10034</v>
      </c>
      <c r="Q66" s="9">
        <f t="shared" si="3"/>
        <v>5.3509815110096683</v>
      </c>
      <c r="R66" s="9">
        <f t="shared" si="4"/>
        <v>23.786269675706428</v>
      </c>
      <c r="S66" s="3">
        <f t="shared" si="5"/>
        <v>6.7247820672478209</v>
      </c>
    </row>
    <row r="67" spans="1:19" x14ac:dyDescent="0.3">
      <c r="A67" s="3">
        <v>66</v>
      </c>
      <c r="B67" s="3" t="s">
        <v>72</v>
      </c>
      <c r="C67" s="3" t="s">
        <v>310</v>
      </c>
      <c r="D67" s="4">
        <v>44957</v>
      </c>
      <c r="E67" s="4">
        <v>45287</v>
      </c>
      <c r="F67" s="3">
        <v>6533</v>
      </c>
      <c r="G67" s="3">
        <v>18686</v>
      </c>
      <c r="H67" s="3">
        <f>VLOOKUP(B67,'Updated Revenue Generated'!B67:D366,2,0)</f>
        <v>75257</v>
      </c>
      <c r="I67" s="3">
        <f>VLOOKUP(B67,'Updated Revenue Generated'!B67:D366,3,0)</f>
        <v>16483</v>
      </c>
      <c r="J67" s="3">
        <f t="shared" ref="J67:J130" si="6">SUM(H67:I67)</f>
        <v>91740</v>
      </c>
      <c r="K67" s="3">
        <f>VLOOKUP(B67,'Updated User Engagement'!B67:F366,2,0)</f>
        <v>238410</v>
      </c>
      <c r="L67" s="3">
        <f>VLOOKUP(B67,'Updated User Engagement'!B67:F366,3,0)</f>
        <v>70871</v>
      </c>
      <c r="M67" s="3">
        <f>VLOOKUP(B67,'Updated User Engagement'!B67:F366,4,0)</f>
        <v>38770</v>
      </c>
      <c r="N67" s="9">
        <f t="shared" ref="N67:N130" si="7">F67/G67*100</f>
        <v>34.962003639088088</v>
      </c>
      <c r="O67" s="3">
        <f t="shared" ref="O67:O130" si="8">J67-F67</f>
        <v>85207</v>
      </c>
      <c r="P67" s="3">
        <f>VLOOKUP(B67,'Updated User Engagement'!B67:F366,5,0)</f>
        <v>12040</v>
      </c>
      <c r="Q67" s="9">
        <f t="shared" ref="Q67:Q130" si="9">P67/L67*100</f>
        <v>16.988613113967631</v>
      </c>
      <c r="R67" s="9">
        <f t="shared" ref="R67:R130" si="10">P67/M67*100</f>
        <v>31.054939386123294</v>
      </c>
      <c r="S67" s="3">
        <f t="shared" ref="S67:S130" si="11">F67/J67*100</f>
        <v>7.1212121212121211</v>
      </c>
    </row>
    <row r="68" spans="1:19" x14ac:dyDescent="0.3">
      <c r="A68" s="3">
        <v>67</v>
      </c>
      <c r="B68" s="3" t="s">
        <v>73</v>
      </c>
      <c r="C68" s="3" t="s">
        <v>311</v>
      </c>
      <c r="D68" s="4">
        <v>44981</v>
      </c>
      <c r="E68" s="4">
        <v>45322</v>
      </c>
      <c r="F68" s="3">
        <v>1645</v>
      </c>
      <c r="G68" s="3">
        <v>45419</v>
      </c>
      <c r="H68" s="3">
        <f>VLOOKUP(B68,'Updated Revenue Generated'!B68:D367,2,0)</f>
        <v>46553</v>
      </c>
      <c r="I68" s="3">
        <f>VLOOKUP(B68,'Updated Revenue Generated'!B68:D367,3,0)</f>
        <v>65776</v>
      </c>
      <c r="J68" s="3">
        <f t="shared" si="6"/>
        <v>112329</v>
      </c>
      <c r="K68" s="3">
        <f>VLOOKUP(B68,'Updated User Engagement'!B68:F367,2,0)</f>
        <v>138005</v>
      </c>
      <c r="L68" s="3">
        <f>VLOOKUP(B68,'Updated User Engagement'!B68:F367,3,0)</f>
        <v>19796</v>
      </c>
      <c r="M68" s="3">
        <f>VLOOKUP(B68,'Updated User Engagement'!B68:F367,4,0)</f>
        <v>3804</v>
      </c>
      <c r="N68" s="9">
        <f t="shared" si="7"/>
        <v>3.6218322728373589</v>
      </c>
      <c r="O68" s="3">
        <f t="shared" si="8"/>
        <v>110684</v>
      </c>
      <c r="P68" s="3">
        <f>VLOOKUP(B68,'Updated User Engagement'!B68:F367,5,0)</f>
        <v>19670</v>
      </c>
      <c r="Q68" s="9">
        <f t="shared" si="9"/>
        <v>99.363507779349362</v>
      </c>
      <c r="R68" s="9">
        <f t="shared" si="10"/>
        <v>517.08727655099892</v>
      </c>
      <c r="S68" s="3">
        <f t="shared" si="11"/>
        <v>1.4644481834610832</v>
      </c>
    </row>
    <row r="69" spans="1:19" x14ac:dyDescent="0.3">
      <c r="A69" s="3">
        <v>68</v>
      </c>
      <c r="B69" s="3" t="s">
        <v>74</v>
      </c>
      <c r="C69" s="3" t="s">
        <v>307</v>
      </c>
      <c r="D69" s="4">
        <v>45080</v>
      </c>
      <c r="E69" s="4">
        <v>45315</v>
      </c>
      <c r="F69" s="3">
        <v>6497</v>
      </c>
      <c r="G69" s="3">
        <v>26603</v>
      </c>
      <c r="H69" s="3">
        <f>VLOOKUP(B69,'Updated Revenue Generated'!B69:D368,2,0)</f>
        <v>61944</v>
      </c>
      <c r="I69" s="3">
        <f>VLOOKUP(B69,'Updated Revenue Generated'!B69:D368,3,0)</f>
        <v>50079</v>
      </c>
      <c r="J69" s="3">
        <f t="shared" si="6"/>
        <v>112023</v>
      </c>
      <c r="K69" s="3">
        <f>VLOOKUP(B69,'Updated User Engagement'!B69:F368,2,0)</f>
        <v>174937</v>
      </c>
      <c r="L69" s="3">
        <f>VLOOKUP(B69,'Updated User Engagement'!B69:F368,3,0)</f>
        <v>121363</v>
      </c>
      <c r="M69" s="3">
        <f>VLOOKUP(B69,'Updated User Engagement'!B69:F368,4,0)</f>
        <v>152</v>
      </c>
      <c r="N69" s="9">
        <f t="shared" si="7"/>
        <v>24.422057662669623</v>
      </c>
      <c r="O69" s="3">
        <f t="shared" si="8"/>
        <v>105526</v>
      </c>
      <c r="P69" s="3">
        <f>VLOOKUP(B69,'Updated User Engagement'!B69:F368,5,0)</f>
        <v>11980</v>
      </c>
      <c r="Q69" s="9">
        <f t="shared" si="9"/>
        <v>9.8712128078574199</v>
      </c>
      <c r="R69" s="9">
        <f t="shared" si="10"/>
        <v>7881.5789473684208</v>
      </c>
      <c r="S69" s="3">
        <f t="shared" si="11"/>
        <v>5.7997018469421455</v>
      </c>
    </row>
    <row r="70" spans="1:19" x14ac:dyDescent="0.3">
      <c r="A70" s="3">
        <v>69</v>
      </c>
      <c r="B70" s="3" t="s">
        <v>75</v>
      </c>
      <c r="C70" s="3" t="s">
        <v>309</v>
      </c>
      <c r="D70" s="4">
        <v>45203</v>
      </c>
      <c r="E70" s="4">
        <v>45042</v>
      </c>
      <c r="F70" s="3">
        <v>5039</v>
      </c>
      <c r="G70" s="3">
        <v>45921</v>
      </c>
      <c r="H70" s="3">
        <f>VLOOKUP(B70,'Updated Revenue Generated'!B70:D369,2,0)</f>
        <v>47641</v>
      </c>
      <c r="I70" s="3">
        <f>VLOOKUP(B70,'Updated Revenue Generated'!B70:D369,3,0)</f>
        <v>28841</v>
      </c>
      <c r="J70" s="3">
        <f t="shared" si="6"/>
        <v>76482</v>
      </c>
      <c r="K70" s="3">
        <f>VLOOKUP(B70,'Updated User Engagement'!B70:F369,2,0)</f>
        <v>61032</v>
      </c>
      <c r="L70" s="3">
        <f>VLOOKUP(B70,'Updated User Engagement'!B70:F369,3,0)</f>
        <v>78055</v>
      </c>
      <c r="M70" s="3">
        <f>VLOOKUP(B70,'Updated User Engagement'!B70:F369,4,0)</f>
        <v>41515</v>
      </c>
      <c r="N70" s="9">
        <f t="shared" si="7"/>
        <v>10.973193092484919</v>
      </c>
      <c r="O70" s="3">
        <f t="shared" si="8"/>
        <v>71443</v>
      </c>
      <c r="P70" s="3">
        <f>VLOOKUP(B70,'Updated User Engagement'!B70:F369,5,0)</f>
        <v>18118</v>
      </c>
      <c r="Q70" s="9">
        <f t="shared" si="9"/>
        <v>23.211837806674783</v>
      </c>
      <c r="R70" s="9">
        <f t="shared" si="10"/>
        <v>43.642057087799593</v>
      </c>
      <c r="S70" s="3">
        <f t="shared" si="11"/>
        <v>6.5884783347715805</v>
      </c>
    </row>
    <row r="71" spans="1:19" x14ac:dyDescent="0.3">
      <c r="A71" s="3">
        <v>70</v>
      </c>
      <c r="B71" s="3" t="s">
        <v>76</v>
      </c>
      <c r="C71" s="3" t="s">
        <v>307</v>
      </c>
      <c r="D71" s="4">
        <v>45280</v>
      </c>
      <c r="E71" s="4">
        <v>45032</v>
      </c>
      <c r="F71" s="3">
        <v>7927</v>
      </c>
      <c r="G71" s="3">
        <v>19273</v>
      </c>
      <c r="H71" s="3">
        <f>VLOOKUP(B71,'Updated Revenue Generated'!B71:D370,2,0)</f>
        <v>4134</v>
      </c>
      <c r="I71" s="3">
        <f>VLOOKUP(B71,'Updated Revenue Generated'!B71:D370,3,0)</f>
        <v>37602</v>
      </c>
      <c r="J71" s="3">
        <f t="shared" si="6"/>
        <v>41736</v>
      </c>
      <c r="K71" s="3">
        <f>VLOOKUP(B71,'Updated User Engagement'!B71:F370,2,0)</f>
        <v>307704</v>
      </c>
      <c r="L71" s="3">
        <f>VLOOKUP(B71,'Updated User Engagement'!B71:F370,3,0)</f>
        <v>90506</v>
      </c>
      <c r="M71" s="3">
        <f>VLOOKUP(B71,'Updated User Engagement'!B71:F370,4,0)</f>
        <v>16129</v>
      </c>
      <c r="N71" s="9">
        <f t="shared" si="7"/>
        <v>41.130078347947908</v>
      </c>
      <c r="O71" s="3">
        <f t="shared" si="8"/>
        <v>33809</v>
      </c>
      <c r="P71" s="3">
        <f>VLOOKUP(B71,'Updated User Engagement'!B71:F370,5,0)</f>
        <v>12678</v>
      </c>
      <c r="Q71" s="9">
        <f t="shared" si="9"/>
        <v>14.007911077718605</v>
      </c>
      <c r="R71" s="9">
        <f t="shared" si="10"/>
        <v>78.60375720751442</v>
      </c>
      <c r="S71" s="3">
        <f t="shared" si="11"/>
        <v>18.993195322982555</v>
      </c>
    </row>
    <row r="72" spans="1:19" x14ac:dyDescent="0.3">
      <c r="A72" s="3">
        <v>71</v>
      </c>
      <c r="B72" s="3" t="s">
        <v>77</v>
      </c>
      <c r="C72" s="3" t="s">
        <v>307</v>
      </c>
      <c r="D72" s="4">
        <v>45284</v>
      </c>
      <c r="E72" s="4">
        <v>45010</v>
      </c>
      <c r="F72" s="3">
        <v>7990</v>
      </c>
      <c r="G72" s="3">
        <v>32137</v>
      </c>
      <c r="H72" s="3">
        <f>VLOOKUP(B72,'Updated Revenue Generated'!B72:D371,2,0)</f>
        <v>79663</v>
      </c>
      <c r="I72" s="3">
        <f>VLOOKUP(B72,'Updated Revenue Generated'!B72:D371,3,0)</f>
        <v>61566</v>
      </c>
      <c r="J72" s="3">
        <f t="shared" si="6"/>
        <v>141229</v>
      </c>
      <c r="K72" s="3">
        <f>VLOOKUP(B72,'Updated User Engagement'!B72:F371,2,0)</f>
        <v>199665</v>
      </c>
      <c r="L72" s="3">
        <f>VLOOKUP(B72,'Updated User Engagement'!B72:F371,3,0)</f>
        <v>96591</v>
      </c>
      <c r="M72" s="3">
        <f>VLOOKUP(B72,'Updated User Engagement'!B72:F371,4,0)</f>
        <v>19826</v>
      </c>
      <c r="N72" s="9">
        <f t="shared" si="7"/>
        <v>24.862308242835361</v>
      </c>
      <c r="O72" s="3">
        <f t="shared" si="8"/>
        <v>133239</v>
      </c>
      <c r="P72" s="3">
        <f>VLOOKUP(B72,'Updated User Engagement'!B72:F371,5,0)</f>
        <v>7449</v>
      </c>
      <c r="Q72" s="9">
        <f t="shared" si="9"/>
        <v>7.7118986240954133</v>
      </c>
      <c r="R72" s="9">
        <f t="shared" si="10"/>
        <v>37.571875315242607</v>
      </c>
      <c r="S72" s="3">
        <f t="shared" si="11"/>
        <v>5.6574782799566661</v>
      </c>
    </row>
    <row r="73" spans="1:19" x14ac:dyDescent="0.3">
      <c r="A73" s="3">
        <v>72</v>
      </c>
      <c r="B73" s="3" t="s">
        <v>78</v>
      </c>
      <c r="C73" s="3" t="s">
        <v>307</v>
      </c>
      <c r="D73" s="4">
        <v>45112</v>
      </c>
      <c r="E73" s="4">
        <v>45047</v>
      </c>
      <c r="F73" s="3">
        <v>7324</v>
      </c>
      <c r="G73" s="3">
        <v>42063</v>
      </c>
      <c r="H73" s="3">
        <f>VLOOKUP(B73,'Updated Revenue Generated'!B73:D372,2,0)</f>
        <v>90040</v>
      </c>
      <c r="I73" s="3">
        <f>VLOOKUP(B73,'Updated Revenue Generated'!B73:D372,3,0)</f>
        <v>36071</v>
      </c>
      <c r="J73" s="3">
        <f t="shared" si="6"/>
        <v>126111</v>
      </c>
      <c r="K73" s="3">
        <f>VLOOKUP(B73,'Updated User Engagement'!B73:F372,2,0)</f>
        <v>988747</v>
      </c>
      <c r="L73" s="3">
        <f>VLOOKUP(B73,'Updated User Engagement'!B73:F372,3,0)</f>
        <v>122377</v>
      </c>
      <c r="M73" s="3">
        <f>VLOOKUP(B73,'Updated User Engagement'!B73:F372,4,0)</f>
        <v>9942</v>
      </c>
      <c r="N73" s="9">
        <f t="shared" si="7"/>
        <v>17.411977272186956</v>
      </c>
      <c r="O73" s="3">
        <f t="shared" si="8"/>
        <v>118787</v>
      </c>
      <c r="P73" s="3">
        <f>VLOOKUP(B73,'Updated User Engagement'!B73:F372,5,0)</f>
        <v>5716</v>
      </c>
      <c r="Q73" s="9">
        <f t="shared" si="9"/>
        <v>4.6708123258455432</v>
      </c>
      <c r="R73" s="9">
        <f t="shared" si="10"/>
        <v>57.493462080064376</v>
      </c>
      <c r="S73" s="3">
        <f t="shared" si="11"/>
        <v>5.8075822093235319</v>
      </c>
    </row>
    <row r="74" spans="1:19" x14ac:dyDescent="0.3">
      <c r="A74" s="3">
        <v>73</v>
      </c>
      <c r="B74" s="3" t="s">
        <v>79</v>
      </c>
      <c r="C74" s="3" t="s">
        <v>309</v>
      </c>
      <c r="D74" s="4">
        <v>44956</v>
      </c>
      <c r="E74" s="4">
        <v>44952</v>
      </c>
      <c r="F74" s="3">
        <v>6479</v>
      </c>
      <c r="G74" s="3">
        <v>16929</v>
      </c>
      <c r="H74" s="3">
        <f>VLOOKUP(B74,'Updated Revenue Generated'!B74:D373,2,0)</f>
        <v>43070</v>
      </c>
      <c r="I74" s="3">
        <f>VLOOKUP(B74,'Updated Revenue Generated'!B74:D373,3,0)</f>
        <v>25119</v>
      </c>
      <c r="J74" s="3">
        <f t="shared" si="6"/>
        <v>68189</v>
      </c>
      <c r="K74" s="3">
        <f>VLOOKUP(B74,'Updated User Engagement'!B74:F373,2,0)</f>
        <v>489950</v>
      </c>
      <c r="L74" s="3">
        <f>VLOOKUP(B74,'Updated User Engagement'!B74:F373,3,0)</f>
        <v>192725</v>
      </c>
      <c r="M74" s="3">
        <f>VLOOKUP(B74,'Updated User Engagement'!B74:F373,4,0)</f>
        <v>17234</v>
      </c>
      <c r="N74" s="9">
        <f t="shared" si="7"/>
        <v>38.271604938271601</v>
      </c>
      <c r="O74" s="3">
        <f t="shared" si="8"/>
        <v>61710</v>
      </c>
      <c r="P74" s="3">
        <f>VLOOKUP(B74,'Updated User Engagement'!B74:F373,5,0)</f>
        <v>11168</v>
      </c>
      <c r="Q74" s="9">
        <f t="shared" si="9"/>
        <v>5.7947853158645737</v>
      </c>
      <c r="R74" s="9">
        <f t="shared" si="10"/>
        <v>64.802135313914349</v>
      </c>
      <c r="S74" s="3">
        <f t="shared" si="11"/>
        <v>9.5015325052427801</v>
      </c>
    </row>
    <row r="75" spans="1:19" x14ac:dyDescent="0.3">
      <c r="A75" s="3">
        <v>74</v>
      </c>
      <c r="B75" s="3" t="s">
        <v>80</v>
      </c>
      <c r="C75" s="3" t="s">
        <v>307</v>
      </c>
      <c r="D75" s="4">
        <v>45236</v>
      </c>
      <c r="E75" s="4">
        <v>44954</v>
      </c>
      <c r="F75" s="3">
        <v>7407</v>
      </c>
      <c r="G75" s="3">
        <v>47084</v>
      </c>
      <c r="H75" s="3">
        <f>VLOOKUP(B75,'Updated Revenue Generated'!B75:D374,2,0)</f>
        <v>77283</v>
      </c>
      <c r="I75" s="3">
        <f>VLOOKUP(B75,'Updated Revenue Generated'!B75:D374,3,0)</f>
        <v>59642</v>
      </c>
      <c r="J75" s="3">
        <f t="shared" si="6"/>
        <v>136925</v>
      </c>
      <c r="K75" s="3">
        <f>VLOOKUP(B75,'Updated User Engagement'!B75:F374,2,0)</f>
        <v>450301</v>
      </c>
      <c r="L75" s="3">
        <f>VLOOKUP(B75,'Updated User Engagement'!B75:F374,3,0)</f>
        <v>135473</v>
      </c>
      <c r="M75" s="3">
        <f>VLOOKUP(B75,'Updated User Engagement'!B75:F374,4,0)</f>
        <v>919</v>
      </c>
      <c r="N75" s="9">
        <f t="shared" si="7"/>
        <v>15.731458669611758</v>
      </c>
      <c r="O75" s="3">
        <f t="shared" si="8"/>
        <v>129518</v>
      </c>
      <c r="P75" s="3">
        <f>VLOOKUP(B75,'Updated User Engagement'!B75:F374,5,0)</f>
        <v>27759</v>
      </c>
      <c r="Q75" s="9">
        <f t="shared" si="9"/>
        <v>20.490429827345672</v>
      </c>
      <c r="R75" s="9">
        <f t="shared" si="10"/>
        <v>3020.5658324265505</v>
      </c>
      <c r="S75" s="3">
        <f t="shared" si="11"/>
        <v>5.4095307650173456</v>
      </c>
    </row>
    <row r="76" spans="1:19" x14ac:dyDescent="0.3">
      <c r="A76" s="3">
        <v>75</v>
      </c>
      <c r="B76" s="3" t="s">
        <v>81</v>
      </c>
      <c r="C76" s="3" t="s">
        <v>307</v>
      </c>
      <c r="D76" s="4">
        <v>45046</v>
      </c>
      <c r="E76" s="4">
        <v>45046</v>
      </c>
      <c r="F76" s="3">
        <v>1761</v>
      </c>
      <c r="G76" s="3">
        <v>24021</v>
      </c>
      <c r="H76" s="3">
        <f>VLOOKUP(B76,'Updated Revenue Generated'!B76:D375,2,0)</f>
        <v>84209</v>
      </c>
      <c r="I76" s="3">
        <f>VLOOKUP(B76,'Updated Revenue Generated'!B76:D375,3,0)</f>
        <v>33979</v>
      </c>
      <c r="J76" s="3">
        <f t="shared" si="6"/>
        <v>118188</v>
      </c>
      <c r="K76" s="3">
        <f>VLOOKUP(B76,'Updated User Engagement'!B76:F375,2,0)</f>
        <v>709919</v>
      </c>
      <c r="L76" s="3">
        <f>VLOOKUP(B76,'Updated User Engagement'!B76:F375,3,0)</f>
        <v>163808</v>
      </c>
      <c r="M76" s="3">
        <f>VLOOKUP(B76,'Updated User Engagement'!B76:F375,4,0)</f>
        <v>7300</v>
      </c>
      <c r="N76" s="9">
        <f t="shared" si="7"/>
        <v>7.331085300362183</v>
      </c>
      <c r="O76" s="3">
        <f t="shared" si="8"/>
        <v>116427</v>
      </c>
      <c r="P76" s="3">
        <f>VLOOKUP(B76,'Updated User Engagement'!B76:F375,5,0)</f>
        <v>18384</v>
      </c>
      <c r="Q76" s="9">
        <f t="shared" si="9"/>
        <v>11.222895096698574</v>
      </c>
      <c r="R76" s="9">
        <f t="shared" si="10"/>
        <v>251.83561643835617</v>
      </c>
      <c r="S76" s="3">
        <f t="shared" si="11"/>
        <v>1.4899989846684942</v>
      </c>
    </row>
    <row r="77" spans="1:19" x14ac:dyDescent="0.3">
      <c r="A77" s="3">
        <v>76</v>
      </c>
      <c r="B77" s="3" t="s">
        <v>82</v>
      </c>
      <c r="C77" s="3" t="s">
        <v>307</v>
      </c>
      <c r="D77" s="4">
        <v>45269</v>
      </c>
      <c r="E77" s="4">
        <v>45167</v>
      </c>
      <c r="F77" s="3">
        <v>4997</v>
      </c>
      <c r="G77" s="3">
        <v>45556</v>
      </c>
      <c r="H77" s="3">
        <f>VLOOKUP(B77,'Updated Revenue Generated'!B77:D376,2,0)</f>
        <v>71284</v>
      </c>
      <c r="I77" s="3">
        <f>VLOOKUP(B77,'Updated Revenue Generated'!B77:D376,3,0)</f>
        <v>48116</v>
      </c>
      <c r="J77" s="3">
        <f t="shared" si="6"/>
        <v>119400</v>
      </c>
      <c r="K77" s="3">
        <f>VLOOKUP(B77,'Updated User Engagement'!B77:F376,2,0)</f>
        <v>871188</v>
      </c>
      <c r="L77" s="3">
        <f>VLOOKUP(B77,'Updated User Engagement'!B77:F376,3,0)</f>
        <v>102685</v>
      </c>
      <c r="M77" s="3">
        <f>VLOOKUP(B77,'Updated User Engagement'!B77:F376,4,0)</f>
        <v>25083</v>
      </c>
      <c r="N77" s="9">
        <f t="shared" si="7"/>
        <v>10.96891737641584</v>
      </c>
      <c r="O77" s="3">
        <f t="shared" si="8"/>
        <v>114403</v>
      </c>
      <c r="P77" s="3">
        <f>VLOOKUP(B77,'Updated User Engagement'!B77:F376,5,0)</f>
        <v>27341</v>
      </c>
      <c r="Q77" s="9">
        <f t="shared" si="9"/>
        <v>26.626089497005406</v>
      </c>
      <c r="R77" s="9">
        <f t="shared" si="10"/>
        <v>109.00211298489015</v>
      </c>
      <c r="S77" s="3">
        <f t="shared" si="11"/>
        <v>4.1850921273031823</v>
      </c>
    </row>
    <row r="78" spans="1:19" x14ac:dyDescent="0.3">
      <c r="A78" s="3">
        <v>77</v>
      </c>
      <c r="B78" s="3" t="s">
        <v>83</v>
      </c>
      <c r="C78" s="3" t="s">
        <v>308</v>
      </c>
      <c r="D78" s="4">
        <v>44934</v>
      </c>
      <c r="E78" s="4">
        <v>45109</v>
      </c>
      <c r="F78" s="3">
        <v>5791</v>
      </c>
      <c r="G78" s="3">
        <v>41018</v>
      </c>
      <c r="H78" s="3">
        <f>VLOOKUP(B78,'Updated Revenue Generated'!B78:D377,2,0)</f>
        <v>96613</v>
      </c>
      <c r="I78" s="3">
        <f>VLOOKUP(B78,'Updated Revenue Generated'!B78:D377,3,0)</f>
        <v>25639</v>
      </c>
      <c r="J78" s="3">
        <f t="shared" si="6"/>
        <v>122252</v>
      </c>
      <c r="K78" s="3">
        <f>VLOOKUP(B78,'Updated User Engagement'!B78:F377,2,0)</f>
        <v>859814</v>
      </c>
      <c r="L78" s="3">
        <f>VLOOKUP(B78,'Updated User Engagement'!B78:F377,3,0)</f>
        <v>97127</v>
      </c>
      <c r="M78" s="3">
        <f>VLOOKUP(B78,'Updated User Engagement'!B78:F377,4,0)</f>
        <v>22365</v>
      </c>
      <c r="N78" s="9">
        <f t="shared" si="7"/>
        <v>14.118192013262471</v>
      </c>
      <c r="O78" s="3">
        <f t="shared" si="8"/>
        <v>116461</v>
      </c>
      <c r="P78" s="3">
        <f>VLOOKUP(B78,'Updated User Engagement'!B78:F377,5,0)</f>
        <v>19222</v>
      </c>
      <c r="Q78" s="9">
        <f t="shared" si="9"/>
        <v>19.790583462888794</v>
      </c>
      <c r="R78" s="9">
        <f t="shared" si="10"/>
        <v>85.946791862284826</v>
      </c>
      <c r="S78" s="3">
        <f t="shared" si="11"/>
        <v>4.7369368190295456</v>
      </c>
    </row>
    <row r="79" spans="1:19" x14ac:dyDescent="0.3">
      <c r="A79" s="3">
        <v>78</v>
      </c>
      <c r="B79" s="3" t="s">
        <v>84</v>
      </c>
      <c r="C79" s="3" t="s">
        <v>307</v>
      </c>
      <c r="D79" s="4">
        <v>45032</v>
      </c>
      <c r="E79" s="4">
        <v>45320</v>
      </c>
      <c r="F79" s="3">
        <v>1625</v>
      </c>
      <c r="G79" s="3">
        <v>6435</v>
      </c>
      <c r="H79" s="3">
        <f>VLOOKUP(B79,'Updated Revenue Generated'!B79:D378,2,0)</f>
        <v>67933</v>
      </c>
      <c r="I79" s="3">
        <f>VLOOKUP(B79,'Updated Revenue Generated'!B79:D378,3,0)</f>
        <v>64852</v>
      </c>
      <c r="J79" s="3">
        <f t="shared" si="6"/>
        <v>132785</v>
      </c>
      <c r="K79" s="3">
        <f>VLOOKUP(B79,'Updated User Engagement'!B79:F378,2,0)</f>
        <v>929220</v>
      </c>
      <c r="L79" s="3">
        <f>VLOOKUP(B79,'Updated User Engagement'!B79:F378,3,0)</f>
        <v>87391</v>
      </c>
      <c r="M79" s="3">
        <f>VLOOKUP(B79,'Updated User Engagement'!B79:F378,4,0)</f>
        <v>4970</v>
      </c>
      <c r="N79" s="9">
        <f t="shared" si="7"/>
        <v>25.252525252525253</v>
      </c>
      <c r="O79" s="3">
        <f t="shared" si="8"/>
        <v>131160</v>
      </c>
      <c r="P79" s="3">
        <f>VLOOKUP(B79,'Updated User Engagement'!B79:F378,5,0)</f>
        <v>1659</v>
      </c>
      <c r="Q79" s="9">
        <f t="shared" si="9"/>
        <v>1.8983648201759906</v>
      </c>
      <c r="R79" s="9">
        <f t="shared" si="10"/>
        <v>33.380281690140848</v>
      </c>
      <c r="S79" s="3">
        <f t="shared" si="11"/>
        <v>1.2237828067929359</v>
      </c>
    </row>
    <row r="80" spans="1:19" x14ac:dyDescent="0.3">
      <c r="A80" s="3">
        <v>79</v>
      </c>
      <c r="B80" s="3" t="s">
        <v>85</v>
      </c>
      <c r="C80" s="3" t="s">
        <v>309</v>
      </c>
      <c r="D80" s="4">
        <v>45064</v>
      </c>
      <c r="E80" s="4">
        <v>45231</v>
      </c>
      <c r="F80" s="3">
        <v>9587</v>
      </c>
      <c r="G80" s="3">
        <v>9192</v>
      </c>
      <c r="H80" s="3">
        <f>VLOOKUP(B80,'Updated Revenue Generated'!B80:D379,2,0)</f>
        <v>93566</v>
      </c>
      <c r="I80" s="3">
        <f>VLOOKUP(B80,'Updated Revenue Generated'!B80:D379,3,0)</f>
        <v>65035</v>
      </c>
      <c r="J80" s="3">
        <f t="shared" si="6"/>
        <v>158601</v>
      </c>
      <c r="K80" s="3">
        <f>VLOOKUP(B80,'Updated User Engagement'!B80:F379,2,0)</f>
        <v>450386</v>
      </c>
      <c r="L80" s="3">
        <f>VLOOKUP(B80,'Updated User Engagement'!B80:F379,3,0)</f>
        <v>191319</v>
      </c>
      <c r="M80" s="3">
        <f>VLOOKUP(B80,'Updated User Engagement'!B80:F379,4,0)</f>
        <v>29861</v>
      </c>
      <c r="N80" s="9">
        <f t="shared" si="7"/>
        <v>104.29721496953871</v>
      </c>
      <c r="O80" s="3">
        <f t="shared" si="8"/>
        <v>149014</v>
      </c>
      <c r="P80" s="3">
        <f>VLOOKUP(B80,'Updated User Engagement'!B80:F379,5,0)</f>
        <v>11642</v>
      </c>
      <c r="Q80" s="9">
        <f t="shared" si="9"/>
        <v>6.0851248438471872</v>
      </c>
      <c r="R80" s="9">
        <f t="shared" si="10"/>
        <v>38.987307859750175</v>
      </c>
      <c r="S80" s="3">
        <f t="shared" si="11"/>
        <v>6.0447285956582872</v>
      </c>
    </row>
    <row r="81" spans="1:19" x14ac:dyDescent="0.3">
      <c r="A81" s="3">
        <v>80</v>
      </c>
      <c r="B81" s="3" t="s">
        <v>86</v>
      </c>
      <c r="C81" s="3" t="s">
        <v>311</v>
      </c>
      <c r="D81" s="4">
        <v>45109</v>
      </c>
      <c r="E81" s="4">
        <v>45041</v>
      </c>
      <c r="F81" s="3">
        <v>6837</v>
      </c>
      <c r="G81" s="3">
        <v>8859</v>
      </c>
      <c r="H81" s="3">
        <f>VLOOKUP(B81,'Updated Revenue Generated'!B81:D380,2,0)</f>
        <v>32928</v>
      </c>
      <c r="I81" s="3">
        <f>VLOOKUP(B81,'Updated Revenue Generated'!B81:D380,3,0)</f>
        <v>63675</v>
      </c>
      <c r="J81" s="3">
        <f t="shared" si="6"/>
        <v>96603</v>
      </c>
      <c r="K81" s="3">
        <f>VLOOKUP(B81,'Updated User Engagement'!B81:F380,2,0)</f>
        <v>882263</v>
      </c>
      <c r="L81" s="3">
        <f>VLOOKUP(B81,'Updated User Engagement'!B81:F380,3,0)</f>
        <v>130717</v>
      </c>
      <c r="M81" s="3">
        <f>VLOOKUP(B81,'Updated User Engagement'!B81:F380,4,0)</f>
        <v>1199</v>
      </c>
      <c r="N81" s="9">
        <f t="shared" si="7"/>
        <v>77.175753471046391</v>
      </c>
      <c r="O81" s="3">
        <f t="shared" si="8"/>
        <v>89766</v>
      </c>
      <c r="P81" s="3">
        <f>VLOOKUP(B81,'Updated User Engagement'!B81:F380,5,0)</f>
        <v>22118</v>
      </c>
      <c r="Q81" s="9">
        <f t="shared" si="9"/>
        <v>16.920522961818278</v>
      </c>
      <c r="R81" s="9">
        <f t="shared" si="10"/>
        <v>1844.7039199332778</v>
      </c>
      <c r="S81" s="3">
        <f t="shared" si="11"/>
        <v>7.0774199559019912</v>
      </c>
    </row>
    <row r="82" spans="1:19" x14ac:dyDescent="0.3">
      <c r="A82" s="3">
        <v>81</v>
      </c>
      <c r="B82" s="3" t="s">
        <v>87</v>
      </c>
      <c r="C82" s="3" t="s">
        <v>308</v>
      </c>
      <c r="D82" s="4">
        <v>45266</v>
      </c>
      <c r="E82" s="4">
        <v>45159</v>
      </c>
      <c r="F82" s="3">
        <v>4383</v>
      </c>
      <c r="G82" s="3">
        <v>27882</v>
      </c>
      <c r="H82" s="3">
        <f>VLOOKUP(B82,'Updated Revenue Generated'!B82:D381,2,0)</f>
        <v>28181</v>
      </c>
      <c r="I82" s="3">
        <f>VLOOKUP(B82,'Updated Revenue Generated'!B82:D381,3,0)</f>
        <v>46356</v>
      </c>
      <c r="J82" s="3">
        <f t="shared" si="6"/>
        <v>74537</v>
      </c>
      <c r="K82" s="3">
        <f>VLOOKUP(B82,'Updated User Engagement'!B82:F381,2,0)</f>
        <v>672893</v>
      </c>
      <c r="L82" s="3">
        <f>VLOOKUP(B82,'Updated User Engagement'!B82:F381,3,0)</f>
        <v>92910</v>
      </c>
      <c r="M82" s="3">
        <f>VLOOKUP(B82,'Updated User Engagement'!B82:F381,4,0)</f>
        <v>2656</v>
      </c>
      <c r="N82" s="9">
        <f t="shared" si="7"/>
        <v>15.719819238218205</v>
      </c>
      <c r="O82" s="3">
        <f t="shared" si="8"/>
        <v>70154</v>
      </c>
      <c r="P82" s="3">
        <f>VLOOKUP(B82,'Updated User Engagement'!B82:F381,5,0)</f>
        <v>16006</v>
      </c>
      <c r="Q82" s="9">
        <f t="shared" si="9"/>
        <v>17.227424389193843</v>
      </c>
      <c r="R82" s="9">
        <f t="shared" si="10"/>
        <v>602.63554216867476</v>
      </c>
      <c r="S82" s="3">
        <f t="shared" si="11"/>
        <v>5.8803010585346875</v>
      </c>
    </row>
    <row r="83" spans="1:19" x14ac:dyDescent="0.3">
      <c r="A83" s="3">
        <v>82</v>
      </c>
      <c r="B83" s="3" t="s">
        <v>88</v>
      </c>
      <c r="C83" s="3" t="s">
        <v>310</v>
      </c>
      <c r="D83" s="4">
        <v>45136</v>
      </c>
      <c r="E83" s="4">
        <v>45248</v>
      </c>
      <c r="F83" s="3">
        <v>3555</v>
      </c>
      <c r="G83" s="3">
        <v>22709</v>
      </c>
      <c r="H83" s="3">
        <f>VLOOKUP(B83,'Updated Revenue Generated'!B83:D382,2,0)</f>
        <v>68361</v>
      </c>
      <c r="I83" s="3">
        <f>VLOOKUP(B83,'Updated Revenue Generated'!B83:D382,3,0)</f>
        <v>16886</v>
      </c>
      <c r="J83" s="3">
        <f t="shared" si="6"/>
        <v>85247</v>
      </c>
      <c r="K83" s="3">
        <f>VLOOKUP(B83,'Updated User Engagement'!B83:F382,2,0)</f>
        <v>299096</v>
      </c>
      <c r="L83" s="3">
        <f>VLOOKUP(B83,'Updated User Engagement'!B83:F382,3,0)</f>
        <v>8331</v>
      </c>
      <c r="M83" s="3">
        <f>VLOOKUP(B83,'Updated User Engagement'!B83:F382,4,0)</f>
        <v>5930</v>
      </c>
      <c r="N83" s="9">
        <f t="shared" si="7"/>
        <v>15.65458628737505</v>
      </c>
      <c r="O83" s="3">
        <f t="shared" si="8"/>
        <v>81692</v>
      </c>
      <c r="P83" s="3">
        <f>VLOOKUP(B83,'Updated User Engagement'!B83:F382,5,0)</f>
        <v>17353</v>
      </c>
      <c r="Q83" s="9">
        <f t="shared" si="9"/>
        <v>208.29432241027484</v>
      </c>
      <c r="R83" s="9">
        <f t="shared" si="10"/>
        <v>292.63069139966274</v>
      </c>
      <c r="S83" s="3">
        <f t="shared" si="11"/>
        <v>4.1702347296679063</v>
      </c>
    </row>
    <row r="84" spans="1:19" x14ac:dyDescent="0.3">
      <c r="A84" s="3">
        <v>83</v>
      </c>
      <c r="B84" s="3" t="s">
        <v>89</v>
      </c>
      <c r="C84" s="3" t="s">
        <v>310</v>
      </c>
      <c r="D84" s="4">
        <v>45075</v>
      </c>
      <c r="E84" s="4">
        <v>45286</v>
      </c>
      <c r="F84" s="3">
        <v>5600</v>
      </c>
      <c r="G84" s="3">
        <v>13292</v>
      </c>
      <c r="H84" s="3">
        <f>VLOOKUP(B84,'Updated Revenue Generated'!B84:D383,2,0)</f>
        <v>18086</v>
      </c>
      <c r="I84" s="3">
        <f>VLOOKUP(B84,'Updated Revenue Generated'!B84:D383,3,0)</f>
        <v>24730</v>
      </c>
      <c r="J84" s="3">
        <f t="shared" si="6"/>
        <v>42816</v>
      </c>
      <c r="K84" s="3">
        <f>VLOOKUP(B84,'Updated User Engagement'!B84:F383,2,0)</f>
        <v>898069</v>
      </c>
      <c r="L84" s="3">
        <f>VLOOKUP(B84,'Updated User Engagement'!B84:F383,3,0)</f>
        <v>155377</v>
      </c>
      <c r="M84" s="3">
        <f>VLOOKUP(B84,'Updated User Engagement'!B84:F383,4,0)</f>
        <v>43916</v>
      </c>
      <c r="N84" s="9">
        <f t="shared" si="7"/>
        <v>42.130604875112851</v>
      </c>
      <c r="O84" s="3">
        <f t="shared" si="8"/>
        <v>37216</v>
      </c>
      <c r="P84" s="3">
        <f>VLOOKUP(B84,'Updated User Engagement'!B84:F383,5,0)</f>
        <v>29040</v>
      </c>
      <c r="Q84" s="9">
        <f t="shared" si="9"/>
        <v>18.690024907161291</v>
      </c>
      <c r="R84" s="9">
        <f t="shared" si="10"/>
        <v>66.126241005556068</v>
      </c>
      <c r="S84" s="3">
        <f t="shared" si="11"/>
        <v>13.079222720478326</v>
      </c>
    </row>
    <row r="85" spans="1:19" x14ac:dyDescent="0.3">
      <c r="A85" s="3">
        <v>84</v>
      </c>
      <c r="B85" s="3" t="s">
        <v>90</v>
      </c>
      <c r="C85" s="3" t="s">
        <v>309</v>
      </c>
      <c r="D85" s="4">
        <v>45186</v>
      </c>
      <c r="E85" s="4">
        <v>45152</v>
      </c>
      <c r="F85" s="3">
        <v>6305</v>
      </c>
      <c r="G85" s="3">
        <v>25816</v>
      </c>
      <c r="H85" s="3">
        <f>VLOOKUP(B85,'Updated Revenue Generated'!B85:D384,2,0)</f>
        <v>24044</v>
      </c>
      <c r="I85" s="3">
        <f>VLOOKUP(B85,'Updated Revenue Generated'!B85:D384,3,0)</f>
        <v>69376</v>
      </c>
      <c r="J85" s="3">
        <f t="shared" si="6"/>
        <v>93420</v>
      </c>
      <c r="K85" s="3">
        <f>VLOOKUP(B85,'Updated User Engagement'!B85:F384,2,0)</f>
        <v>526647</v>
      </c>
      <c r="L85" s="3">
        <f>VLOOKUP(B85,'Updated User Engagement'!B85:F384,3,0)</f>
        <v>199900</v>
      </c>
      <c r="M85" s="3">
        <f>VLOOKUP(B85,'Updated User Engagement'!B85:F384,4,0)</f>
        <v>46064</v>
      </c>
      <c r="N85" s="9">
        <f t="shared" si="7"/>
        <v>24.422838549736596</v>
      </c>
      <c r="O85" s="3">
        <f t="shared" si="8"/>
        <v>87115</v>
      </c>
      <c r="P85" s="3">
        <f>VLOOKUP(B85,'Updated User Engagement'!B85:F384,5,0)</f>
        <v>28770</v>
      </c>
      <c r="Q85" s="9">
        <f t="shared" si="9"/>
        <v>14.392196098049023</v>
      </c>
      <c r="R85" s="9">
        <f t="shared" si="10"/>
        <v>62.456582146578675</v>
      </c>
      <c r="S85" s="3">
        <f t="shared" si="11"/>
        <v>6.7490901305930207</v>
      </c>
    </row>
    <row r="86" spans="1:19" x14ac:dyDescent="0.3">
      <c r="A86" s="3">
        <v>85</v>
      </c>
      <c r="B86" s="3" t="s">
        <v>91</v>
      </c>
      <c r="C86" s="3" t="s">
        <v>308</v>
      </c>
      <c r="D86" s="4">
        <v>45053</v>
      </c>
      <c r="E86" s="4">
        <v>45218</v>
      </c>
      <c r="F86" s="3">
        <v>7758</v>
      </c>
      <c r="G86" s="3">
        <v>11720</v>
      </c>
      <c r="H86" s="3">
        <f>VLOOKUP(B86,'Updated Revenue Generated'!B86:D385,2,0)</f>
        <v>85805</v>
      </c>
      <c r="I86" s="3">
        <f>VLOOKUP(B86,'Updated Revenue Generated'!B86:D385,3,0)</f>
        <v>67636</v>
      </c>
      <c r="J86" s="3">
        <f t="shared" si="6"/>
        <v>153441</v>
      </c>
      <c r="K86" s="3">
        <f>VLOOKUP(B86,'Updated User Engagement'!B86:F385,2,0)</f>
        <v>18527</v>
      </c>
      <c r="L86" s="3">
        <f>VLOOKUP(B86,'Updated User Engagement'!B86:F385,3,0)</f>
        <v>197387</v>
      </c>
      <c r="M86" s="3">
        <f>VLOOKUP(B86,'Updated User Engagement'!B86:F385,4,0)</f>
        <v>21511</v>
      </c>
      <c r="N86" s="9">
        <f t="shared" si="7"/>
        <v>66.194539249146757</v>
      </c>
      <c r="O86" s="3">
        <f t="shared" si="8"/>
        <v>145683</v>
      </c>
      <c r="P86" s="3">
        <f>VLOOKUP(B86,'Updated User Engagement'!B86:F385,5,0)</f>
        <v>26649</v>
      </c>
      <c r="Q86" s="9">
        <f t="shared" si="9"/>
        <v>13.500889116304519</v>
      </c>
      <c r="R86" s="9">
        <f t="shared" si="10"/>
        <v>123.88545395379109</v>
      </c>
      <c r="S86" s="3">
        <f t="shared" si="11"/>
        <v>5.0560150155434336</v>
      </c>
    </row>
    <row r="87" spans="1:19" x14ac:dyDescent="0.3">
      <c r="A87" s="3">
        <v>86</v>
      </c>
      <c r="B87" s="3" t="s">
        <v>92</v>
      </c>
      <c r="C87" s="3" t="s">
        <v>308</v>
      </c>
      <c r="D87" s="4">
        <v>45225</v>
      </c>
      <c r="E87" s="4">
        <v>45164</v>
      </c>
      <c r="F87" s="3">
        <v>8762</v>
      </c>
      <c r="G87" s="3">
        <v>5372</v>
      </c>
      <c r="H87" s="3">
        <f>VLOOKUP(B87,'Updated Revenue Generated'!B87:D386,2,0)</f>
        <v>5733</v>
      </c>
      <c r="I87" s="3">
        <f>VLOOKUP(B87,'Updated Revenue Generated'!B87:D386,3,0)</f>
        <v>35278</v>
      </c>
      <c r="J87" s="3">
        <f t="shared" si="6"/>
        <v>41011</v>
      </c>
      <c r="K87" s="3">
        <f>VLOOKUP(B87,'Updated User Engagement'!B87:F386,2,0)</f>
        <v>382559</v>
      </c>
      <c r="L87" s="3">
        <f>VLOOKUP(B87,'Updated User Engagement'!B87:F386,3,0)</f>
        <v>144688</v>
      </c>
      <c r="M87" s="3">
        <f>VLOOKUP(B87,'Updated User Engagement'!B87:F386,4,0)</f>
        <v>24738</v>
      </c>
      <c r="N87" s="9">
        <f t="shared" si="7"/>
        <v>163.10498883097543</v>
      </c>
      <c r="O87" s="3">
        <f t="shared" si="8"/>
        <v>32249</v>
      </c>
      <c r="P87" s="3">
        <f>VLOOKUP(B87,'Updated User Engagement'!B87:F386,5,0)</f>
        <v>9565</v>
      </c>
      <c r="Q87" s="9">
        <f t="shared" si="9"/>
        <v>6.6107762910538534</v>
      </c>
      <c r="R87" s="9">
        <f t="shared" si="10"/>
        <v>38.665211415635866</v>
      </c>
      <c r="S87" s="3">
        <f t="shared" si="11"/>
        <v>21.364999634244473</v>
      </c>
    </row>
    <row r="88" spans="1:19" x14ac:dyDescent="0.3">
      <c r="A88" s="3">
        <v>87</v>
      </c>
      <c r="B88" s="3" t="s">
        <v>93</v>
      </c>
      <c r="C88" s="3" t="s">
        <v>310</v>
      </c>
      <c r="D88" s="4">
        <v>44992</v>
      </c>
      <c r="E88" s="4">
        <v>45098</v>
      </c>
      <c r="F88" s="3">
        <v>4308</v>
      </c>
      <c r="G88" s="3">
        <v>8168</v>
      </c>
      <c r="H88" s="3">
        <f>VLOOKUP(B88,'Updated Revenue Generated'!B88:D387,2,0)</f>
        <v>38964</v>
      </c>
      <c r="I88" s="3">
        <f>VLOOKUP(B88,'Updated Revenue Generated'!B88:D387,3,0)</f>
        <v>4727</v>
      </c>
      <c r="J88" s="3">
        <f t="shared" si="6"/>
        <v>43691</v>
      </c>
      <c r="K88" s="3">
        <f>VLOOKUP(B88,'Updated User Engagement'!B88:F387,2,0)</f>
        <v>628281</v>
      </c>
      <c r="L88" s="3">
        <f>VLOOKUP(B88,'Updated User Engagement'!B88:F387,3,0)</f>
        <v>66851</v>
      </c>
      <c r="M88" s="3">
        <f>VLOOKUP(B88,'Updated User Engagement'!B88:F387,4,0)</f>
        <v>34345</v>
      </c>
      <c r="N88" s="9">
        <f t="shared" si="7"/>
        <v>52.742409402546521</v>
      </c>
      <c r="O88" s="3">
        <f t="shared" si="8"/>
        <v>39383</v>
      </c>
      <c r="P88" s="3">
        <f>VLOOKUP(B88,'Updated User Engagement'!B88:F387,5,0)</f>
        <v>8156</v>
      </c>
      <c r="Q88" s="9">
        <f t="shared" si="9"/>
        <v>12.200266263780646</v>
      </c>
      <c r="R88" s="9">
        <f t="shared" si="10"/>
        <v>23.747270345028387</v>
      </c>
      <c r="S88" s="3">
        <f t="shared" si="11"/>
        <v>9.8601542651804728</v>
      </c>
    </row>
    <row r="89" spans="1:19" x14ac:dyDescent="0.3">
      <c r="A89" s="3">
        <v>88</v>
      </c>
      <c r="B89" s="3" t="s">
        <v>94</v>
      </c>
      <c r="C89" s="3" t="s">
        <v>311</v>
      </c>
      <c r="D89" s="4">
        <v>44947</v>
      </c>
      <c r="E89" s="4">
        <v>45014</v>
      </c>
      <c r="F89" s="3">
        <v>1165</v>
      </c>
      <c r="G89" s="3">
        <v>22890</v>
      </c>
      <c r="H89" s="3">
        <f>VLOOKUP(B89,'Updated Revenue Generated'!B89:D388,2,0)</f>
        <v>99985</v>
      </c>
      <c r="I89" s="3">
        <f>VLOOKUP(B89,'Updated Revenue Generated'!B89:D388,3,0)</f>
        <v>42714</v>
      </c>
      <c r="J89" s="3">
        <f t="shared" si="6"/>
        <v>142699</v>
      </c>
      <c r="K89" s="3">
        <f>VLOOKUP(B89,'Updated User Engagement'!B89:F388,2,0)</f>
        <v>910057</v>
      </c>
      <c r="L89" s="3">
        <f>VLOOKUP(B89,'Updated User Engagement'!B89:F388,3,0)</f>
        <v>174211</v>
      </c>
      <c r="M89" s="3">
        <f>VLOOKUP(B89,'Updated User Engagement'!B89:F388,4,0)</f>
        <v>542</v>
      </c>
      <c r="N89" s="9">
        <f t="shared" si="7"/>
        <v>5.0895587592835305</v>
      </c>
      <c r="O89" s="3">
        <f t="shared" si="8"/>
        <v>141534</v>
      </c>
      <c r="P89" s="3">
        <f>VLOOKUP(B89,'Updated User Engagement'!B89:F388,5,0)</f>
        <v>703</v>
      </c>
      <c r="Q89" s="9">
        <f t="shared" si="9"/>
        <v>0.40353364598102304</v>
      </c>
      <c r="R89" s="9">
        <f t="shared" si="10"/>
        <v>129.70479704797049</v>
      </c>
      <c r="S89" s="3">
        <f t="shared" si="11"/>
        <v>0.81640375896117001</v>
      </c>
    </row>
    <row r="90" spans="1:19" x14ac:dyDescent="0.3">
      <c r="A90" s="3">
        <v>89</v>
      </c>
      <c r="B90" s="3" t="s">
        <v>95</v>
      </c>
      <c r="C90" s="3" t="s">
        <v>307</v>
      </c>
      <c r="D90" s="4">
        <v>45219</v>
      </c>
      <c r="E90" s="4">
        <v>45216</v>
      </c>
      <c r="F90" s="3">
        <v>2415</v>
      </c>
      <c r="G90" s="3">
        <v>34547</v>
      </c>
      <c r="H90" s="3">
        <f>VLOOKUP(B90,'Updated Revenue Generated'!B90:D389,2,0)</f>
        <v>44404</v>
      </c>
      <c r="I90" s="3">
        <f>VLOOKUP(B90,'Updated Revenue Generated'!B90:D389,3,0)</f>
        <v>60346</v>
      </c>
      <c r="J90" s="3">
        <f t="shared" si="6"/>
        <v>104750</v>
      </c>
      <c r="K90" s="3">
        <f>VLOOKUP(B90,'Updated User Engagement'!B90:F389,2,0)</f>
        <v>633254</v>
      </c>
      <c r="L90" s="3">
        <f>VLOOKUP(B90,'Updated User Engagement'!B90:F389,3,0)</f>
        <v>63000</v>
      </c>
      <c r="M90" s="3">
        <f>VLOOKUP(B90,'Updated User Engagement'!B90:F389,4,0)</f>
        <v>21168</v>
      </c>
      <c r="N90" s="9">
        <f t="shared" si="7"/>
        <v>6.9904767418299709</v>
      </c>
      <c r="O90" s="3">
        <f t="shared" si="8"/>
        <v>102335</v>
      </c>
      <c r="P90" s="3">
        <f>VLOOKUP(B90,'Updated User Engagement'!B90:F389,5,0)</f>
        <v>554</v>
      </c>
      <c r="Q90" s="9">
        <f t="shared" si="9"/>
        <v>0.87936507936507946</v>
      </c>
      <c r="R90" s="9">
        <f t="shared" si="10"/>
        <v>2.6171579743008313</v>
      </c>
      <c r="S90" s="3">
        <f t="shared" si="11"/>
        <v>2.3054892601431982</v>
      </c>
    </row>
    <row r="91" spans="1:19" x14ac:dyDescent="0.3">
      <c r="A91" s="3">
        <v>90</v>
      </c>
      <c r="B91" s="3" t="s">
        <v>96</v>
      </c>
      <c r="C91" s="3" t="s">
        <v>311</v>
      </c>
      <c r="D91" s="4">
        <v>45251</v>
      </c>
      <c r="E91" s="4">
        <v>44981</v>
      </c>
      <c r="F91" s="3">
        <v>2821</v>
      </c>
      <c r="G91" s="3">
        <v>36109</v>
      </c>
      <c r="H91" s="3">
        <f>VLOOKUP(B91,'Updated Revenue Generated'!B91:D390,2,0)</f>
        <v>58088</v>
      </c>
      <c r="I91" s="3">
        <f>VLOOKUP(B91,'Updated Revenue Generated'!B91:D390,3,0)</f>
        <v>56200</v>
      </c>
      <c r="J91" s="3">
        <f t="shared" si="6"/>
        <v>114288</v>
      </c>
      <c r="K91" s="3">
        <f>VLOOKUP(B91,'Updated User Engagement'!B91:F390,2,0)</f>
        <v>680169</v>
      </c>
      <c r="L91" s="3">
        <f>VLOOKUP(B91,'Updated User Engagement'!B91:F390,3,0)</f>
        <v>72117</v>
      </c>
      <c r="M91" s="3">
        <f>VLOOKUP(B91,'Updated User Engagement'!B91:F390,4,0)</f>
        <v>43492</v>
      </c>
      <c r="N91" s="9">
        <f t="shared" si="7"/>
        <v>7.8124567282394972</v>
      </c>
      <c r="O91" s="3">
        <f t="shared" si="8"/>
        <v>111467</v>
      </c>
      <c r="P91" s="3">
        <f>VLOOKUP(B91,'Updated User Engagement'!B91:F390,5,0)</f>
        <v>417</v>
      </c>
      <c r="Q91" s="9">
        <f t="shared" si="9"/>
        <v>0.57822704771413114</v>
      </c>
      <c r="R91" s="9">
        <f t="shared" si="10"/>
        <v>0.95879702014163515</v>
      </c>
      <c r="S91" s="3">
        <f t="shared" si="11"/>
        <v>2.4683256334873303</v>
      </c>
    </row>
    <row r="92" spans="1:19" x14ac:dyDescent="0.3">
      <c r="A92" s="3">
        <v>91</v>
      </c>
      <c r="B92" s="3" t="s">
        <v>97</v>
      </c>
      <c r="C92" s="3" t="s">
        <v>308</v>
      </c>
      <c r="D92" s="4">
        <v>45039</v>
      </c>
      <c r="E92" s="4">
        <v>45176</v>
      </c>
      <c r="F92" s="3">
        <v>1523</v>
      </c>
      <c r="G92" s="3">
        <v>17629</v>
      </c>
      <c r="H92" s="3">
        <f>VLOOKUP(B92,'Updated Revenue Generated'!B92:D391,2,0)</f>
        <v>68305</v>
      </c>
      <c r="I92" s="3">
        <f>VLOOKUP(B92,'Updated Revenue Generated'!B92:D391,3,0)</f>
        <v>38190</v>
      </c>
      <c r="J92" s="3">
        <f t="shared" si="6"/>
        <v>106495</v>
      </c>
      <c r="K92" s="3">
        <f>VLOOKUP(B92,'Updated User Engagement'!B92:F391,2,0)</f>
        <v>817827</v>
      </c>
      <c r="L92" s="3">
        <f>VLOOKUP(B92,'Updated User Engagement'!B92:F391,3,0)</f>
        <v>76249</v>
      </c>
      <c r="M92" s="3">
        <f>VLOOKUP(B92,'Updated User Engagement'!B92:F391,4,0)</f>
        <v>33893</v>
      </c>
      <c r="N92" s="9">
        <f t="shared" si="7"/>
        <v>8.6391740881502077</v>
      </c>
      <c r="O92" s="3">
        <f t="shared" si="8"/>
        <v>104972</v>
      </c>
      <c r="P92" s="3">
        <f>VLOOKUP(B92,'Updated User Engagement'!B92:F391,5,0)</f>
        <v>9259</v>
      </c>
      <c r="Q92" s="9">
        <f t="shared" si="9"/>
        <v>12.143110073574736</v>
      </c>
      <c r="R92" s="9">
        <f t="shared" si="10"/>
        <v>27.318325317912251</v>
      </c>
      <c r="S92" s="3">
        <f t="shared" si="11"/>
        <v>1.430114089863374</v>
      </c>
    </row>
    <row r="93" spans="1:19" x14ac:dyDescent="0.3">
      <c r="A93" s="3">
        <v>92</v>
      </c>
      <c r="B93" s="3" t="s">
        <v>98</v>
      </c>
      <c r="C93" s="3" t="s">
        <v>309</v>
      </c>
      <c r="D93" s="4">
        <v>45065</v>
      </c>
      <c r="E93" s="4">
        <v>45065</v>
      </c>
      <c r="F93" s="3">
        <v>8228</v>
      </c>
      <c r="G93" s="3">
        <v>11424</v>
      </c>
      <c r="H93" s="3">
        <f>VLOOKUP(B93,'Updated Revenue Generated'!B93:D392,2,0)</f>
        <v>57673</v>
      </c>
      <c r="I93" s="3">
        <f>VLOOKUP(B93,'Updated Revenue Generated'!B93:D392,3,0)</f>
        <v>69800</v>
      </c>
      <c r="J93" s="3">
        <f t="shared" si="6"/>
        <v>127473</v>
      </c>
      <c r="K93" s="3">
        <f>VLOOKUP(B93,'Updated User Engagement'!B93:F392,2,0)</f>
        <v>837198</v>
      </c>
      <c r="L93" s="3">
        <f>VLOOKUP(B93,'Updated User Engagement'!B93:F392,3,0)</f>
        <v>17694</v>
      </c>
      <c r="M93" s="3">
        <f>VLOOKUP(B93,'Updated User Engagement'!B93:F392,4,0)</f>
        <v>14136</v>
      </c>
      <c r="N93" s="9">
        <f t="shared" si="7"/>
        <v>72.023809523809518</v>
      </c>
      <c r="O93" s="3">
        <f t="shared" si="8"/>
        <v>119245</v>
      </c>
      <c r="P93" s="3">
        <f>VLOOKUP(B93,'Updated User Engagement'!B93:F392,5,0)</f>
        <v>25403</v>
      </c>
      <c r="Q93" s="9">
        <f t="shared" si="9"/>
        <v>143.56844127952979</v>
      </c>
      <c r="R93" s="9">
        <f t="shared" si="10"/>
        <v>179.70430107526883</v>
      </c>
      <c r="S93" s="3">
        <f t="shared" si="11"/>
        <v>6.45470021102508</v>
      </c>
    </row>
    <row r="94" spans="1:19" x14ac:dyDescent="0.3">
      <c r="A94" s="3">
        <v>93</v>
      </c>
      <c r="B94" s="3" t="s">
        <v>99</v>
      </c>
      <c r="C94" s="3" t="s">
        <v>311</v>
      </c>
      <c r="D94" s="4">
        <v>45164</v>
      </c>
      <c r="E94" s="4">
        <v>45226</v>
      </c>
      <c r="F94" s="3">
        <v>9295</v>
      </c>
      <c r="G94" s="3">
        <v>46986</v>
      </c>
      <c r="H94" s="3">
        <f>VLOOKUP(B94,'Updated Revenue Generated'!B94:D393,2,0)</f>
        <v>33371</v>
      </c>
      <c r="I94" s="3">
        <f>VLOOKUP(B94,'Updated Revenue Generated'!B94:D393,3,0)</f>
        <v>69678</v>
      </c>
      <c r="J94" s="3">
        <f t="shared" si="6"/>
        <v>103049</v>
      </c>
      <c r="K94" s="3">
        <f>VLOOKUP(B94,'Updated User Engagement'!B94:F393,2,0)</f>
        <v>150061</v>
      </c>
      <c r="L94" s="3">
        <f>VLOOKUP(B94,'Updated User Engagement'!B94:F393,3,0)</f>
        <v>155890</v>
      </c>
      <c r="M94" s="3">
        <f>VLOOKUP(B94,'Updated User Engagement'!B94:F393,4,0)</f>
        <v>17201</v>
      </c>
      <c r="N94" s="9">
        <f t="shared" si="7"/>
        <v>19.78248840080024</v>
      </c>
      <c r="O94" s="3">
        <f t="shared" si="8"/>
        <v>93754</v>
      </c>
      <c r="P94" s="3">
        <f>VLOOKUP(B94,'Updated User Engagement'!B94:F393,5,0)</f>
        <v>19661</v>
      </c>
      <c r="Q94" s="9">
        <f t="shared" si="9"/>
        <v>12.612098274424275</v>
      </c>
      <c r="R94" s="9">
        <f t="shared" si="10"/>
        <v>114.30149409918029</v>
      </c>
      <c r="S94" s="3">
        <f t="shared" si="11"/>
        <v>9.0199807858397456</v>
      </c>
    </row>
    <row r="95" spans="1:19" x14ac:dyDescent="0.3">
      <c r="A95" s="3">
        <v>94</v>
      </c>
      <c r="B95" s="3" t="s">
        <v>100</v>
      </c>
      <c r="C95" s="3" t="s">
        <v>311</v>
      </c>
      <c r="D95" s="4">
        <v>45287</v>
      </c>
      <c r="E95" s="4">
        <v>45094</v>
      </c>
      <c r="F95" s="3">
        <v>1699</v>
      </c>
      <c r="G95" s="3">
        <v>28037</v>
      </c>
      <c r="H95" s="3">
        <f>VLOOKUP(B95,'Updated Revenue Generated'!B95:D394,2,0)</f>
        <v>62249</v>
      </c>
      <c r="I95" s="3">
        <f>VLOOKUP(B95,'Updated Revenue Generated'!B95:D394,3,0)</f>
        <v>22598</v>
      </c>
      <c r="J95" s="3">
        <f t="shared" si="6"/>
        <v>84847</v>
      </c>
      <c r="K95" s="3">
        <f>VLOOKUP(B95,'Updated User Engagement'!B95:F394,2,0)</f>
        <v>249369</v>
      </c>
      <c r="L95" s="3">
        <f>VLOOKUP(B95,'Updated User Engagement'!B95:F394,3,0)</f>
        <v>99316</v>
      </c>
      <c r="M95" s="3">
        <f>VLOOKUP(B95,'Updated User Engagement'!B95:F394,4,0)</f>
        <v>9918</v>
      </c>
      <c r="N95" s="9">
        <f t="shared" si="7"/>
        <v>6.0598494846096234</v>
      </c>
      <c r="O95" s="3">
        <f t="shared" si="8"/>
        <v>83148</v>
      </c>
      <c r="P95" s="3">
        <f>VLOOKUP(B95,'Updated User Engagement'!B95:F394,5,0)</f>
        <v>1047</v>
      </c>
      <c r="Q95" s="9">
        <f t="shared" si="9"/>
        <v>1.0542108018848928</v>
      </c>
      <c r="R95" s="9">
        <f t="shared" si="10"/>
        <v>10.556563823351482</v>
      </c>
      <c r="S95" s="3">
        <f t="shared" si="11"/>
        <v>2.0024278996311007</v>
      </c>
    </row>
    <row r="96" spans="1:19" x14ac:dyDescent="0.3">
      <c r="A96" s="3">
        <v>95</v>
      </c>
      <c r="B96" s="3" t="s">
        <v>101</v>
      </c>
      <c r="C96" s="3" t="s">
        <v>308</v>
      </c>
      <c r="D96" s="4">
        <v>45274</v>
      </c>
      <c r="E96" s="4">
        <v>45088</v>
      </c>
      <c r="F96" s="3">
        <v>7273</v>
      </c>
      <c r="G96" s="3">
        <v>41295</v>
      </c>
      <c r="H96" s="3">
        <f>VLOOKUP(B96,'Updated Revenue Generated'!B96:D395,2,0)</f>
        <v>13486</v>
      </c>
      <c r="I96" s="3">
        <f>VLOOKUP(B96,'Updated Revenue Generated'!B96:D395,3,0)</f>
        <v>11053</v>
      </c>
      <c r="J96" s="3">
        <f t="shared" si="6"/>
        <v>24539</v>
      </c>
      <c r="K96" s="3">
        <f>VLOOKUP(B96,'Updated User Engagement'!B96:F395,2,0)</f>
        <v>938637</v>
      </c>
      <c r="L96" s="3">
        <f>VLOOKUP(B96,'Updated User Engagement'!B96:F395,3,0)</f>
        <v>164295</v>
      </c>
      <c r="M96" s="3">
        <f>VLOOKUP(B96,'Updated User Engagement'!B96:F395,4,0)</f>
        <v>46292</v>
      </c>
      <c r="N96" s="9">
        <f t="shared" si="7"/>
        <v>17.612301731444486</v>
      </c>
      <c r="O96" s="3">
        <f t="shared" si="8"/>
        <v>17266</v>
      </c>
      <c r="P96" s="3">
        <f>VLOOKUP(B96,'Updated User Engagement'!B96:F395,5,0)</f>
        <v>6008</v>
      </c>
      <c r="Q96" s="9">
        <f t="shared" si="9"/>
        <v>3.6568367874859247</v>
      </c>
      <c r="R96" s="9">
        <f t="shared" si="10"/>
        <v>12.978484403352631</v>
      </c>
      <c r="S96" s="3">
        <f t="shared" si="11"/>
        <v>29.638534577611146</v>
      </c>
    </row>
    <row r="97" spans="1:19" x14ac:dyDescent="0.3">
      <c r="A97" s="3">
        <v>96</v>
      </c>
      <c r="B97" s="3" t="s">
        <v>102</v>
      </c>
      <c r="C97" s="3" t="s">
        <v>310</v>
      </c>
      <c r="D97" s="4">
        <v>44970</v>
      </c>
      <c r="E97" s="4">
        <v>45137</v>
      </c>
      <c r="F97" s="3">
        <v>1448</v>
      </c>
      <c r="G97" s="3">
        <v>40019</v>
      </c>
      <c r="H97" s="3">
        <f>VLOOKUP(B97,'Updated Revenue Generated'!B97:D396,2,0)</f>
        <v>64610</v>
      </c>
      <c r="I97" s="3">
        <f>VLOOKUP(B97,'Updated Revenue Generated'!B97:D396,3,0)</f>
        <v>49311</v>
      </c>
      <c r="J97" s="3">
        <f t="shared" si="6"/>
        <v>113921</v>
      </c>
      <c r="K97" s="3">
        <f>VLOOKUP(B97,'Updated User Engagement'!B97:F396,2,0)</f>
        <v>163699</v>
      </c>
      <c r="L97" s="3">
        <f>VLOOKUP(B97,'Updated User Engagement'!B97:F396,3,0)</f>
        <v>5329</v>
      </c>
      <c r="M97" s="3">
        <f>VLOOKUP(B97,'Updated User Engagement'!B97:F396,4,0)</f>
        <v>31951</v>
      </c>
      <c r="N97" s="9">
        <f t="shared" si="7"/>
        <v>3.6182813163747216</v>
      </c>
      <c r="O97" s="3">
        <f t="shared" si="8"/>
        <v>112473</v>
      </c>
      <c r="P97" s="3">
        <f>VLOOKUP(B97,'Updated User Engagement'!B97:F396,5,0)</f>
        <v>13787</v>
      </c>
      <c r="Q97" s="9">
        <f t="shared" si="9"/>
        <v>258.71645712141117</v>
      </c>
      <c r="R97" s="9">
        <f t="shared" si="10"/>
        <v>43.150449125222998</v>
      </c>
      <c r="S97" s="3">
        <f t="shared" si="11"/>
        <v>1.2710562582842497</v>
      </c>
    </row>
    <row r="98" spans="1:19" x14ac:dyDescent="0.3">
      <c r="A98" s="3">
        <v>97</v>
      </c>
      <c r="B98" s="3" t="s">
        <v>103</v>
      </c>
      <c r="C98" s="3" t="s">
        <v>308</v>
      </c>
      <c r="D98" s="4">
        <v>44990</v>
      </c>
      <c r="E98" s="4">
        <v>45114</v>
      </c>
      <c r="F98" s="3">
        <v>9146</v>
      </c>
      <c r="G98" s="3">
        <v>38011</v>
      </c>
      <c r="H98" s="3">
        <f>VLOOKUP(B98,'Updated Revenue Generated'!B98:D397,2,0)</f>
        <v>89475</v>
      </c>
      <c r="I98" s="3">
        <f>VLOOKUP(B98,'Updated Revenue Generated'!B98:D397,3,0)</f>
        <v>73694</v>
      </c>
      <c r="J98" s="3">
        <f t="shared" si="6"/>
        <v>163169</v>
      </c>
      <c r="K98" s="3">
        <f>VLOOKUP(B98,'Updated User Engagement'!B98:F397,2,0)</f>
        <v>959786</v>
      </c>
      <c r="L98" s="3">
        <f>VLOOKUP(B98,'Updated User Engagement'!B98:F397,3,0)</f>
        <v>167479</v>
      </c>
      <c r="M98" s="3">
        <f>VLOOKUP(B98,'Updated User Engagement'!B98:F397,4,0)</f>
        <v>46329</v>
      </c>
      <c r="N98" s="9">
        <f t="shared" si="7"/>
        <v>24.061455894346373</v>
      </c>
      <c r="O98" s="3">
        <f t="shared" si="8"/>
        <v>154023</v>
      </c>
      <c r="P98" s="3">
        <f>VLOOKUP(B98,'Updated User Engagement'!B98:F397,5,0)</f>
        <v>13399</v>
      </c>
      <c r="Q98" s="9">
        <f t="shared" si="9"/>
        <v>8.0004060210533865</v>
      </c>
      <c r="R98" s="9">
        <f t="shared" si="10"/>
        <v>28.921409916035312</v>
      </c>
      <c r="S98" s="3">
        <f t="shared" si="11"/>
        <v>5.6052313858637364</v>
      </c>
    </row>
    <row r="99" spans="1:19" x14ac:dyDescent="0.3">
      <c r="A99" s="3">
        <v>98</v>
      </c>
      <c r="B99" s="3" t="s">
        <v>104</v>
      </c>
      <c r="C99" s="3" t="s">
        <v>311</v>
      </c>
      <c r="D99" s="4">
        <v>45192</v>
      </c>
      <c r="E99" s="4">
        <v>45153</v>
      </c>
      <c r="F99" s="3">
        <v>4467</v>
      </c>
      <c r="G99" s="3">
        <v>37540</v>
      </c>
      <c r="H99" s="3">
        <f>VLOOKUP(B99,'Updated Revenue Generated'!B99:D398,2,0)</f>
        <v>57614</v>
      </c>
      <c r="I99" s="3">
        <f>VLOOKUP(B99,'Updated Revenue Generated'!B99:D398,3,0)</f>
        <v>28369</v>
      </c>
      <c r="J99" s="3">
        <f t="shared" si="6"/>
        <v>85983</v>
      </c>
      <c r="K99" s="3">
        <f>VLOOKUP(B99,'Updated User Engagement'!B99:F398,2,0)</f>
        <v>545399</v>
      </c>
      <c r="L99" s="3">
        <f>VLOOKUP(B99,'Updated User Engagement'!B99:F398,3,0)</f>
        <v>70419</v>
      </c>
      <c r="M99" s="3">
        <f>VLOOKUP(B99,'Updated User Engagement'!B99:F398,4,0)</f>
        <v>37964</v>
      </c>
      <c r="N99" s="9">
        <f t="shared" si="7"/>
        <v>11.899307405434204</v>
      </c>
      <c r="O99" s="3">
        <f t="shared" si="8"/>
        <v>81516</v>
      </c>
      <c r="P99" s="3">
        <f>VLOOKUP(B99,'Updated User Engagement'!B99:F398,5,0)</f>
        <v>12344</v>
      </c>
      <c r="Q99" s="9">
        <f t="shared" si="9"/>
        <v>17.52935997387069</v>
      </c>
      <c r="R99" s="9">
        <f t="shared" si="10"/>
        <v>32.515014224001689</v>
      </c>
      <c r="S99" s="3">
        <f t="shared" si="11"/>
        <v>5.1952130072223577</v>
      </c>
    </row>
    <row r="100" spans="1:19" x14ac:dyDescent="0.3">
      <c r="A100" s="3">
        <v>99</v>
      </c>
      <c r="B100" s="3" t="s">
        <v>105</v>
      </c>
      <c r="C100" s="3" t="s">
        <v>311</v>
      </c>
      <c r="D100" s="4">
        <v>45018</v>
      </c>
      <c r="E100" s="4">
        <v>45243</v>
      </c>
      <c r="F100" s="3">
        <v>7517</v>
      </c>
      <c r="G100" s="3">
        <v>18151</v>
      </c>
      <c r="H100" s="3">
        <f>VLOOKUP(B100,'Updated Revenue Generated'!B100:D399,2,0)</f>
        <v>85075</v>
      </c>
      <c r="I100" s="3">
        <f>VLOOKUP(B100,'Updated Revenue Generated'!B100:D399,3,0)</f>
        <v>46659</v>
      </c>
      <c r="J100" s="3">
        <f t="shared" si="6"/>
        <v>131734</v>
      </c>
      <c r="K100" s="3">
        <f>VLOOKUP(B100,'Updated User Engagement'!B100:F399,2,0)</f>
        <v>564239</v>
      </c>
      <c r="L100" s="3">
        <f>VLOOKUP(B100,'Updated User Engagement'!B100:F399,3,0)</f>
        <v>3345</v>
      </c>
      <c r="M100" s="3">
        <f>VLOOKUP(B100,'Updated User Engagement'!B100:F399,4,0)</f>
        <v>18381</v>
      </c>
      <c r="N100" s="9">
        <f t="shared" si="7"/>
        <v>41.413696215084563</v>
      </c>
      <c r="O100" s="3">
        <f t="shared" si="8"/>
        <v>124217</v>
      </c>
      <c r="P100" s="3">
        <f>VLOOKUP(B100,'Updated User Engagement'!B100:F399,5,0)</f>
        <v>28012</v>
      </c>
      <c r="Q100" s="9">
        <f t="shared" si="9"/>
        <v>837.42899850523168</v>
      </c>
      <c r="R100" s="9">
        <f t="shared" si="10"/>
        <v>152.39649638213373</v>
      </c>
      <c r="S100" s="3">
        <f t="shared" si="11"/>
        <v>5.7061958188470712</v>
      </c>
    </row>
    <row r="101" spans="1:19" x14ac:dyDescent="0.3">
      <c r="A101" s="3">
        <v>100</v>
      </c>
      <c r="B101" s="3" t="s">
        <v>106</v>
      </c>
      <c r="C101" s="3" t="s">
        <v>309</v>
      </c>
      <c r="D101" s="4">
        <v>45038</v>
      </c>
      <c r="E101" s="4">
        <v>45252</v>
      </c>
      <c r="F101" s="3">
        <v>4087</v>
      </c>
      <c r="G101" s="3">
        <v>9161</v>
      </c>
      <c r="H101" s="3">
        <f>VLOOKUP(B101,'Updated Revenue Generated'!B101:D400,2,0)</f>
        <v>65596</v>
      </c>
      <c r="I101" s="3">
        <f>VLOOKUP(B101,'Updated Revenue Generated'!B101:D400,3,0)</f>
        <v>40525</v>
      </c>
      <c r="J101" s="3">
        <f t="shared" si="6"/>
        <v>106121</v>
      </c>
      <c r="K101" s="3">
        <f>VLOOKUP(B101,'Updated User Engagement'!B101:F400,2,0)</f>
        <v>374242</v>
      </c>
      <c r="L101" s="3">
        <f>VLOOKUP(B101,'Updated User Engagement'!B101:F400,3,0)</f>
        <v>72196</v>
      </c>
      <c r="M101" s="3">
        <f>VLOOKUP(B101,'Updated User Engagement'!B101:F400,4,0)</f>
        <v>16510</v>
      </c>
      <c r="N101" s="9">
        <f t="shared" si="7"/>
        <v>44.613033511625368</v>
      </c>
      <c r="O101" s="3">
        <f t="shared" si="8"/>
        <v>102034</v>
      </c>
      <c r="P101" s="3">
        <f>VLOOKUP(B101,'Updated User Engagement'!B101:F400,5,0)</f>
        <v>21127</v>
      </c>
      <c r="Q101" s="9">
        <f t="shared" si="9"/>
        <v>29.263394093855617</v>
      </c>
      <c r="R101" s="9">
        <f t="shared" si="10"/>
        <v>127.9648697758934</v>
      </c>
      <c r="S101" s="3">
        <f t="shared" si="11"/>
        <v>3.851264123029372</v>
      </c>
    </row>
    <row r="102" spans="1:19" x14ac:dyDescent="0.3">
      <c r="A102" s="3">
        <v>101</v>
      </c>
      <c r="B102" s="3" t="s">
        <v>107</v>
      </c>
      <c r="C102" s="3" t="s">
        <v>311</v>
      </c>
      <c r="D102" s="4">
        <v>45266</v>
      </c>
      <c r="E102" s="4">
        <v>44942</v>
      </c>
      <c r="F102" s="3">
        <v>1131</v>
      </c>
      <c r="G102" s="3">
        <v>7512</v>
      </c>
      <c r="H102" s="3">
        <f>VLOOKUP(B102,'Updated Revenue Generated'!B102:D401,2,0)</f>
        <v>79546</v>
      </c>
      <c r="I102" s="3">
        <f>VLOOKUP(B102,'Updated Revenue Generated'!B102:D401,3,0)</f>
        <v>17377</v>
      </c>
      <c r="J102" s="3">
        <f t="shared" si="6"/>
        <v>96923</v>
      </c>
      <c r="K102" s="3">
        <f>VLOOKUP(B102,'Updated User Engagement'!B102:F401,2,0)</f>
        <v>279896</v>
      </c>
      <c r="L102" s="3">
        <f>VLOOKUP(B102,'Updated User Engagement'!B102:F401,3,0)</f>
        <v>27063</v>
      </c>
      <c r="M102" s="3">
        <f>VLOOKUP(B102,'Updated User Engagement'!B102:F401,4,0)</f>
        <v>30207</v>
      </c>
      <c r="N102" s="9">
        <f t="shared" si="7"/>
        <v>15.05591054313099</v>
      </c>
      <c r="O102" s="3">
        <f t="shared" si="8"/>
        <v>95792</v>
      </c>
      <c r="P102" s="3">
        <f>VLOOKUP(B102,'Updated User Engagement'!B102:F401,5,0)</f>
        <v>5173</v>
      </c>
      <c r="Q102" s="9">
        <f t="shared" si="9"/>
        <v>19.114658389683331</v>
      </c>
      <c r="R102" s="9">
        <f t="shared" si="10"/>
        <v>17.125169662660973</v>
      </c>
      <c r="S102" s="3">
        <f t="shared" si="11"/>
        <v>1.1669056880203874</v>
      </c>
    </row>
    <row r="103" spans="1:19" x14ac:dyDescent="0.3">
      <c r="A103" s="3">
        <v>102</v>
      </c>
      <c r="B103" s="3" t="s">
        <v>108</v>
      </c>
      <c r="C103" s="3" t="s">
        <v>309</v>
      </c>
      <c r="D103" s="4">
        <v>45259</v>
      </c>
      <c r="E103" s="4">
        <v>45080</v>
      </c>
      <c r="F103" s="3">
        <v>1213</v>
      </c>
      <c r="G103" s="3">
        <v>49430</v>
      </c>
      <c r="H103" s="3">
        <f>VLOOKUP(B103,'Updated Revenue Generated'!B103:D402,2,0)</f>
        <v>71259</v>
      </c>
      <c r="I103" s="3">
        <f>VLOOKUP(B103,'Updated Revenue Generated'!B103:D402,3,0)</f>
        <v>11753</v>
      </c>
      <c r="J103" s="3">
        <f t="shared" si="6"/>
        <v>83012</v>
      </c>
      <c r="K103" s="3">
        <f>VLOOKUP(B103,'Updated User Engagement'!B103:F402,2,0)</f>
        <v>354319</v>
      </c>
      <c r="L103" s="3">
        <f>VLOOKUP(B103,'Updated User Engagement'!B103:F402,3,0)</f>
        <v>162574</v>
      </c>
      <c r="M103" s="3">
        <f>VLOOKUP(B103,'Updated User Engagement'!B103:F402,4,0)</f>
        <v>32847</v>
      </c>
      <c r="N103" s="9">
        <f t="shared" si="7"/>
        <v>2.4539753186324096</v>
      </c>
      <c r="O103" s="3">
        <f t="shared" si="8"/>
        <v>81799</v>
      </c>
      <c r="P103" s="3">
        <f>VLOOKUP(B103,'Updated User Engagement'!B103:F402,5,0)</f>
        <v>14461</v>
      </c>
      <c r="Q103" s="9">
        <f t="shared" si="9"/>
        <v>8.8950262649624179</v>
      </c>
      <c r="R103" s="9">
        <f t="shared" si="10"/>
        <v>44.025329558254938</v>
      </c>
      <c r="S103" s="3">
        <f t="shared" si="11"/>
        <v>1.4612345203103165</v>
      </c>
    </row>
    <row r="104" spans="1:19" x14ac:dyDescent="0.3">
      <c r="A104" s="3">
        <v>103</v>
      </c>
      <c r="B104" s="3" t="s">
        <v>109</v>
      </c>
      <c r="C104" s="3" t="s">
        <v>311</v>
      </c>
      <c r="D104" s="4">
        <v>45201</v>
      </c>
      <c r="E104" s="4">
        <v>45137</v>
      </c>
      <c r="F104" s="3">
        <v>4356</v>
      </c>
      <c r="G104" s="3">
        <v>34807</v>
      </c>
      <c r="H104" s="3">
        <f>VLOOKUP(B104,'Updated Revenue Generated'!B104:D403,2,0)</f>
        <v>58322</v>
      </c>
      <c r="I104" s="3">
        <f>VLOOKUP(B104,'Updated Revenue Generated'!B104:D403,3,0)</f>
        <v>5900</v>
      </c>
      <c r="J104" s="3">
        <f t="shared" si="6"/>
        <v>64222</v>
      </c>
      <c r="K104" s="3">
        <f>VLOOKUP(B104,'Updated User Engagement'!B104:F403,2,0)</f>
        <v>138641</v>
      </c>
      <c r="L104" s="3">
        <f>VLOOKUP(B104,'Updated User Engagement'!B104:F403,3,0)</f>
        <v>20977</v>
      </c>
      <c r="M104" s="3">
        <f>VLOOKUP(B104,'Updated User Engagement'!B104:F403,4,0)</f>
        <v>10065</v>
      </c>
      <c r="N104" s="9">
        <f t="shared" si="7"/>
        <v>12.514724049760106</v>
      </c>
      <c r="O104" s="3">
        <f t="shared" si="8"/>
        <v>59866</v>
      </c>
      <c r="P104" s="3">
        <f>VLOOKUP(B104,'Updated User Engagement'!B104:F403,5,0)</f>
        <v>20252</v>
      </c>
      <c r="Q104" s="9">
        <f t="shared" si="9"/>
        <v>96.543833722648614</v>
      </c>
      <c r="R104" s="9">
        <f t="shared" si="10"/>
        <v>201.21212121212122</v>
      </c>
      <c r="S104" s="3">
        <f t="shared" si="11"/>
        <v>6.7827224315655075</v>
      </c>
    </row>
    <row r="105" spans="1:19" x14ac:dyDescent="0.3">
      <c r="A105" s="3">
        <v>104</v>
      </c>
      <c r="B105" s="3" t="s">
        <v>110</v>
      </c>
      <c r="C105" s="3" t="s">
        <v>310</v>
      </c>
      <c r="D105" s="4">
        <v>45257</v>
      </c>
      <c r="E105" s="4">
        <v>45161</v>
      </c>
      <c r="F105" s="3">
        <v>2614</v>
      </c>
      <c r="G105" s="3">
        <v>27383</v>
      </c>
      <c r="H105" s="3">
        <f>VLOOKUP(B105,'Updated Revenue Generated'!B105:D404,2,0)</f>
        <v>71086</v>
      </c>
      <c r="I105" s="3">
        <f>VLOOKUP(B105,'Updated Revenue Generated'!B105:D404,3,0)</f>
        <v>37720</v>
      </c>
      <c r="J105" s="3">
        <f t="shared" si="6"/>
        <v>108806</v>
      </c>
      <c r="K105" s="3">
        <f>VLOOKUP(B105,'Updated User Engagement'!B105:F404,2,0)</f>
        <v>493171</v>
      </c>
      <c r="L105" s="3">
        <f>VLOOKUP(B105,'Updated User Engagement'!B105:F404,3,0)</f>
        <v>152285</v>
      </c>
      <c r="M105" s="3">
        <f>VLOOKUP(B105,'Updated User Engagement'!B105:F404,4,0)</f>
        <v>8860</v>
      </c>
      <c r="N105" s="9">
        <f t="shared" si="7"/>
        <v>9.5460687287733279</v>
      </c>
      <c r="O105" s="3">
        <f t="shared" si="8"/>
        <v>106192</v>
      </c>
      <c r="P105" s="3">
        <f>VLOOKUP(B105,'Updated User Engagement'!B105:F404,5,0)</f>
        <v>27965</v>
      </c>
      <c r="Q105" s="9">
        <f t="shared" si="9"/>
        <v>18.363594575959549</v>
      </c>
      <c r="R105" s="9">
        <f t="shared" si="10"/>
        <v>315.63205417607224</v>
      </c>
      <c r="S105" s="3">
        <f t="shared" si="11"/>
        <v>2.4024410418543094</v>
      </c>
    </row>
    <row r="106" spans="1:19" x14ac:dyDescent="0.3">
      <c r="A106" s="3">
        <v>105</v>
      </c>
      <c r="B106" s="3" t="s">
        <v>111</v>
      </c>
      <c r="C106" s="3" t="s">
        <v>311</v>
      </c>
      <c r="D106" s="4">
        <v>45153</v>
      </c>
      <c r="E106" s="4">
        <v>45297</v>
      </c>
      <c r="F106" s="3">
        <v>3927</v>
      </c>
      <c r="G106" s="3">
        <v>44109</v>
      </c>
      <c r="H106" s="3">
        <f>VLOOKUP(B106,'Updated Revenue Generated'!B106:D405,2,0)</f>
        <v>3982</v>
      </c>
      <c r="I106" s="3">
        <f>VLOOKUP(B106,'Updated Revenue Generated'!B106:D405,3,0)</f>
        <v>1389</v>
      </c>
      <c r="J106" s="3">
        <f t="shared" si="6"/>
        <v>5371</v>
      </c>
      <c r="K106" s="3">
        <f>VLOOKUP(B106,'Updated User Engagement'!B106:F405,2,0)</f>
        <v>49538</v>
      </c>
      <c r="L106" s="3">
        <f>VLOOKUP(B106,'Updated User Engagement'!B106:F405,3,0)</f>
        <v>176089</v>
      </c>
      <c r="M106" s="3">
        <f>VLOOKUP(B106,'Updated User Engagement'!B106:F405,4,0)</f>
        <v>8350</v>
      </c>
      <c r="N106" s="9">
        <f t="shared" si="7"/>
        <v>8.9029449772155331</v>
      </c>
      <c r="O106" s="3">
        <f t="shared" si="8"/>
        <v>1444</v>
      </c>
      <c r="P106" s="3">
        <f>VLOOKUP(B106,'Updated User Engagement'!B106:F405,5,0)</f>
        <v>27087</v>
      </c>
      <c r="Q106" s="9">
        <f t="shared" si="9"/>
        <v>15.382562227055638</v>
      </c>
      <c r="R106" s="9">
        <f t="shared" si="10"/>
        <v>324.3952095808383</v>
      </c>
      <c r="S106" s="3">
        <f t="shared" si="11"/>
        <v>73.114876186929806</v>
      </c>
    </row>
    <row r="107" spans="1:19" x14ac:dyDescent="0.3">
      <c r="A107" s="3">
        <v>106</v>
      </c>
      <c r="B107" s="3" t="s">
        <v>112</v>
      </c>
      <c r="C107" s="3" t="s">
        <v>309</v>
      </c>
      <c r="D107" s="4">
        <v>45152</v>
      </c>
      <c r="E107" s="4">
        <v>45104</v>
      </c>
      <c r="F107" s="3">
        <v>5940</v>
      </c>
      <c r="G107" s="3">
        <v>13993</v>
      </c>
      <c r="H107" s="3">
        <f>VLOOKUP(B107,'Updated Revenue Generated'!B107:D406,2,0)</f>
        <v>66186</v>
      </c>
      <c r="I107" s="3">
        <f>VLOOKUP(B107,'Updated Revenue Generated'!B107:D406,3,0)</f>
        <v>60724</v>
      </c>
      <c r="J107" s="3">
        <f t="shared" si="6"/>
        <v>126910</v>
      </c>
      <c r="K107" s="3">
        <f>VLOOKUP(B107,'Updated User Engagement'!B107:F406,2,0)</f>
        <v>901121</v>
      </c>
      <c r="L107" s="3">
        <f>VLOOKUP(B107,'Updated User Engagement'!B107:F406,3,0)</f>
        <v>21247</v>
      </c>
      <c r="M107" s="3">
        <f>VLOOKUP(B107,'Updated User Engagement'!B107:F406,4,0)</f>
        <v>27765</v>
      </c>
      <c r="N107" s="9">
        <f t="shared" si="7"/>
        <v>42.449796326734798</v>
      </c>
      <c r="O107" s="3">
        <f t="shared" si="8"/>
        <v>120970</v>
      </c>
      <c r="P107" s="3">
        <f>VLOOKUP(B107,'Updated User Engagement'!B107:F406,5,0)</f>
        <v>6272</v>
      </c>
      <c r="Q107" s="9">
        <f t="shared" si="9"/>
        <v>29.519461571045326</v>
      </c>
      <c r="R107" s="9">
        <f t="shared" si="10"/>
        <v>22.589591211957501</v>
      </c>
      <c r="S107" s="3">
        <f t="shared" si="11"/>
        <v>4.6804822315026398</v>
      </c>
    </row>
    <row r="108" spans="1:19" x14ac:dyDescent="0.3">
      <c r="A108" s="3">
        <v>107</v>
      </c>
      <c r="B108" s="3" t="s">
        <v>113</v>
      </c>
      <c r="C108" s="3" t="s">
        <v>309</v>
      </c>
      <c r="D108" s="4">
        <v>45058</v>
      </c>
      <c r="E108" s="4">
        <v>44992</v>
      </c>
      <c r="F108" s="3">
        <v>2291</v>
      </c>
      <c r="G108" s="3">
        <v>26634</v>
      </c>
      <c r="H108" s="3">
        <f>VLOOKUP(B108,'Updated Revenue Generated'!B108:D407,2,0)</f>
        <v>30386</v>
      </c>
      <c r="I108" s="3">
        <f>VLOOKUP(B108,'Updated Revenue Generated'!B108:D407,3,0)</f>
        <v>30641</v>
      </c>
      <c r="J108" s="3">
        <f t="shared" si="6"/>
        <v>61027</v>
      </c>
      <c r="K108" s="3">
        <f>VLOOKUP(B108,'Updated User Engagement'!B108:F407,2,0)</f>
        <v>992702</v>
      </c>
      <c r="L108" s="3">
        <f>VLOOKUP(B108,'Updated User Engagement'!B108:F407,3,0)</f>
        <v>134981</v>
      </c>
      <c r="M108" s="3">
        <f>VLOOKUP(B108,'Updated User Engagement'!B108:F407,4,0)</f>
        <v>30010</v>
      </c>
      <c r="N108" s="9">
        <f t="shared" si="7"/>
        <v>8.6017871893069007</v>
      </c>
      <c r="O108" s="3">
        <f t="shared" si="8"/>
        <v>58736</v>
      </c>
      <c r="P108" s="3">
        <f>VLOOKUP(B108,'Updated User Engagement'!B108:F407,5,0)</f>
        <v>21253</v>
      </c>
      <c r="Q108" s="9">
        <f t="shared" si="9"/>
        <v>15.745178951111638</v>
      </c>
      <c r="R108" s="9">
        <f t="shared" si="10"/>
        <v>70.819726757747418</v>
      </c>
      <c r="S108" s="3">
        <f t="shared" si="11"/>
        <v>3.754076064692677</v>
      </c>
    </row>
    <row r="109" spans="1:19" x14ac:dyDescent="0.3">
      <c r="A109" s="3">
        <v>108</v>
      </c>
      <c r="B109" s="3" t="s">
        <v>114</v>
      </c>
      <c r="C109" s="3" t="s">
        <v>309</v>
      </c>
      <c r="D109" s="4">
        <v>45155</v>
      </c>
      <c r="E109" s="4">
        <v>45184</v>
      </c>
      <c r="F109" s="3">
        <v>2383</v>
      </c>
      <c r="G109" s="3">
        <v>25855</v>
      </c>
      <c r="H109" s="3">
        <f>VLOOKUP(B109,'Updated Revenue Generated'!B109:D408,2,0)</f>
        <v>94951</v>
      </c>
      <c r="I109" s="3">
        <f>VLOOKUP(B109,'Updated Revenue Generated'!B109:D408,3,0)</f>
        <v>10240</v>
      </c>
      <c r="J109" s="3">
        <f t="shared" si="6"/>
        <v>105191</v>
      </c>
      <c r="K109" s="3">
        <f>VLOOKUP(B109,'Updated User Engagement'!B109:F408,2,0)</f>
        <v>511047</v>
      </c>
      <c r="L109" s="3">
        <f>VLOOKUP(B109,'Updated User Engagement'!B109:F408,3,0)</f>
        <v>11563</v>
      </c>
      <c r="M109" s="3">
        <f>VLOOKUP(B109,'Updated User Engagement'!B109:F408,4,0)</f>
        <v>15299</v>
      </c>
      <c r="N109" s="9">
        <f t="shared" si="7"/>
        <v>9.2167859214852061</v>
      </c>
      <c r="O109" s="3">
        <f t="shared" si="8"/>
        <v>102808</v>
      </c>
      <c r="P109" s="3">
        <f>VLOOKUP(B109,'Updated User Engagement'!B109:F408,5,0)</f>
        <v>5452</v>
      </c>
      <c r="Q109" s="9">
        <f t="shared" si="9"/>
        <v>47.15039349649745</v>
      </c>
      <c r="R109" s="9">
        <f t="shared" si="10"/>
        <v>35.636316099091445</v>
      </c>
      <c r="S109" s="3">
        <f t="shared" si="11"/>
        <v>2.2654029337110591</v>
      </c>
    </row>
    <row r="110" spans="1:19" x14ac:dyDescent="0.3">
      <c r="A110" s="3">
        <v>109</v>
      </c>
      <c r="B110" s="3" t="s">
        <v>115</v>
      </c>
      <c r="C110" s="3" t="s">
        <v>311</v>
      </c>
      <c r="D110" s="4">
        <v>45241</v>
      </c>
      <c r="E110" s="4">
        <v>45300</v>
      </c>
      <c r="F110" s="3">
        <v>5845</v>
      </c>
      <c r="G110" s="3">
        <v>8983</v>
      </c>
      <c r="H110" s="3">
        <f>VLOOKUP(B110,'Updated Revenue Generated'!B110:D409,2,0)</f>
        <v>11024</v>
      </c>
      <c r="I110" s="3">
        <f>VLOOKUP(B110,'Updated Revenue Generated'!B110:D409,3,0)</f>
        <v>13498</v>
      </c>
      <c r="J110" s="3">
        <f t="shared" si="6"/>
        <v>24522</v>
      </c>
      <c r="K110" s="3">
        <f>VLOOKUP(B110,'Updated User Engagement'!B110:F409,2,0)</f>
        <v>462106</v>
      </c>
      <c r="L110" s="3">
        <f>VLOOKUP(B110,'Updated User Engagement'!B110:F409,3,0)</f>
        <v>103793</v>
      </c>
      <c r="M110" s="3">
        <f>VLOOKUP(B110,'Updated User Engagement'!B110:F409,4,0)</f>
        <v>39232</v>
      </c>
      <c r="N110" s="9">
        <f t="shared" si="7"/>
        <v>65.067349437827005</v>
      </c>
      <c r="O110" s="3">
        <f t="shared" si="8"/>
        <v>18677</v>
      </c>
      <c r="P110" s="3">
        <f>VLOOKUP(B110,'Updated User Engagement'!B110:F409,5,0)</f>
        <v>6961</v>
      </c>
      <c r="Q110" s="9">
        <f t="shared" si="9"/>
        <v>6.7066179800179206</v>
      </c>
      <c r="R110" s="9">
        <f t="shared" si="10"/>
        <v>17.743168841761829</v>
      </c>
      <c r="S110" s="3">
        <f t="shared" si="11"/>
        <v>23.835739336106354</v>
      </c>
    </row>
    <row r="111" spans="1:19" x14ac:dyDescent="0.3">
      <c r="A111" s="3">
        <v>110</v>
      </c>
      <c r="B111" s="3" t="s">
        <v>116</v>
      </c>
      <c r="C111" s="3" t="s">
        <v>309</v>
      </c>
      <c r="D111" s="4">
        <v>45055</v>
      </c>
      <c r="E111" s="4">
        <v>44962</v>
      </c>
      <c r="F111" s="3">
        <v>6538</v>
      </c>
      <c r="G111" s="3">
        <v>42703</v>
      </c>
      <c r="H111" s="3">
        <f>VLOOKUP(B111,'Updated Revenue Generated'!B111:D410,2,0)</f>
        <v>33808</v>
      </c>
      <c r="I111" s="3">
        <f>VLOOKUP(B111,'Updated Revenue Generated'!B111:D410,3,0)</f>
        <v>54676</v>
      </c>
      <c r="J111" s="3">
        <f t="shared" si="6"/>
        <v>88484</v>
      </c>
      <c r="K111" s="3">
        <f>VLOOKUP(B111,'Updated User Engagement'!B111:F410,2,0)</f>
        <v>812506</v>
      </c>
      <c r="L111" s="3">
        <f>VLOOKUP(B111,'Updated User Engagement'!B111:F410,3,0)</f>
        <v>141087</v>
      </c>
      <c r="M111" s="3">
        <f>VLOOKUP(B111,'Updated User Engagement'!B111:F410,4,0)</f>
        <v>32049</v>
      </c>
      <c r="N111" s="9">
        <f t="shared" si="7"/>
        <v>15.310399737723346</v>
      </c>
      <c r="O111" s="3">
        <f t="shared" si="8"/>
        <v>81946</v>
      </c>
      <c r="P111" s="3">
        <f>VLOOKUP(B111,'Updated User Engagement'!B111:F410,5,0)</f>
        <v>20610</v>
      </c>
      <c r="Q111" s="9">
        <f t="shared" si="9"/>
        <v>14.608007824959069</v>
      </c>
      <c r="R111" s="9">
        <f t="shared" si="10"/>
        <v>64.307778713844428</v>
      </c>
      <c r="S111" s="3">
        <f t="shared" si="11"/>
        <v>7.3889064689661401</v>
      </c>
    </row>
    <row r="112" spans="1:19" x14ac:dyDescent="0.3">
      <c r="A112" s="3">
        <v>111</v>
      </c>
      <c r="B112" s="3" t="s">
        <v>117</v>
      </c>
      <c r="C112" s="3" t="s">
        <v>307</v>
      </c>
      <c r="D112" s="4">
        <v>45222</v>
      </c>
      <c r="E112" s="4">
        <v>45113</v>
      </c>
      <c r="F112" s="3">
        <v>4070</v>
      </c>
      <c r="G112" s="3">
        <v>44709</v>
      </c>
      <c r="H112" s="3">
        <f>VLOOKUP(B112,'Updated Revenue Generated'!B112:D411,2,0)</f>
        <v>99203</v>
      </c>
      <c r="I112" s="3">
        <f>VLOOKUP(B112,'Updated Revenue Generated'!B112:D411,3,0)</f>
        <v>3687</v>
      </c>
      <c r="J112" s="3">
        <f t="shared" si="6"/>
        <v>102890</v>
      </c>
      <c r="K112" s="3">
        <f>VLOOKUP(B112,'Updated User Engagement'!B112:F411,2,0)</f>
        <v>506920</v>
      </c>
      <c r="L112" s="3">
        <f>VLOOKUP(B112,'Updated User Engagement'!B112:F411,3,0)</f>
        <v>170807</v>
      </c>
      <c r="M112" s="3">
        <f>VLOOKUP(B112,'Updated User Engagement'!B112:F411,4,0)</f>
        <v>25067</v>
      </c>
      <c r="N112" s="9">
        <f t="shared" si="7"/>
        <v>9.1033125321523638</v>
      </c>
      <c r="O112" s="3">
        <f t="shared" si="8"/>
        <v>98820</v>
      </c>
      <c r="P112" s="3">
        <f>VLOOKUP(B112,'Updated User Engagement'!B112:F411,5,0)</f>
        <v>25813</v>
      </c>
      <c r="Q112" s="9">
        <f t="shared" si="9"/>
        <v>15.112378298313301</v>
      </c>
      <c r="R112" s="9">
        <f t="shared" si="10"/>
        <v>102.97602425499662</v>
      </c>
      <c r="S112" s="3">
        <f t="shared" si="11"/>
        <v>3.9556808241811647</v>
      </c>
    </row>
    <row r="113" spans="1:19" x14ac:dyDescent="0.3">
      <c r="A113" s="3">
        <v>112</v>
      </c>
      <c r="B113" s="3" t="s">
        <v>118</v>
      </c>
      <c r="C113" s="3" t="s">
        <v>310</v>
      </c>
      <c r="D113" s="4">
        <v>44951</v>
      </c>
      <c r="E113" s="4">
        <v>45060</v>
      </c>
      <c r="F113" s="3">
        <v>1656</v>
      </c>
      <c r="G113" s="3">
        <v>24169</v>
      </c>
      <c r="H113" s="3">
        <f>VLOOKUP(B113,'Updated Revenue Generated'!B113:D412,2,0)</f>
        <v>87110</v>
      </c>
      <c r="I113" s="3">
        <f>VLOOKUP(B113,'Updated Revenue Generated'!B113:D412,3,0)</f>
        <v>67749</v>
      </c>
      <c r="J113" s="3">
        <f t="shared" si="6"/>
        <v>154859</v>
      </c>
      <c r="K113" s="3">
        <f>VLOOKUP(B113,'Updated User Engagement'!B113:F412,2,0)</f>
        <v>827663</v>
      </c>
      <c r="L113" s="3">
        <f>VLOOKUP(B113,'Updated User Engagement'!B113:F412,3,0)</f>
        <v>13320</v>
      </c>
      <c r="M113" s="3">
        <f>VLOOKUP(B113,'Updated User Engagement'!B113:F412,4,0)</f>
        <v>43390</v>
      </c>
      <c r="N113" s="9">
        <f t="shared" si="7"/>
        <v>6.8517522446108643</v>
      </c>
      <c r="O113" s="3">
        <f t="shared" si="8"/>
        <v>153203</v>
      </c>
      <c r="P113" s="3">
        <f>VLOOKUP(B113,'Updated User Engagement'!B113:F412,5,0)</f>
        <v>1638</v>
      </c>
      <c r="Q113" s="9">
        <f t="shared" si="9"/>
        <v>12.297297297297298</v>
      </c>
      <c r="R113" s="9">
        <f t="shared" si="10"/>
        <v>3.7750633786586771</v>
      </c>
      <c r="S113" s="3">
        <f t="shared" si="11"/>
        <v>1.0693598693004605</v>
      </c>
    </row>
    <row r="114" spans="1:19" x14ac:dyDescent="0.3">
      <c r="A114" s="3">
        <v>113</v>
      </c>
      <c r="B114" s="3" t="s">
        <v>119</v>
      </c>
      <c r="C114" s="3" t="s">
        <v>311</v>
      </c>
      <c r="D114" s="4">
        <v>45113</v>
      </c>
      <c r="E114" s="4">
        <v>45070</v>
      </c>
      <c r="F114" s="3">
        <v>3593</v>
      </c>
      <c r="G114" s="3">
        <v>19640</v>
      </c>
      <c r="H114" s="3">
        <f>VLOOKUP(B114,'Updated Revenue Generated'!B114:D413,2,0)</f>
        <v>95203</v>
      </c>
      <c r="I114" s="3">
        <f>VLOOKUP(B114,'Updated Revenue Generated'!B114:D413,3,0)</f>
        <v>60289</v>
      </c>
      <c r="J114" s="3">
        <f t="shared" si="6"/>
        <v>155492</v>
      </c>
      <c r="K114" s="3">
        <f>VLOOKUP(B114,'Updated User Engagement'!B114:F413,2,0)</f>
        <v>359535</v>
      </c>
      <c r="L114" s="3">
        <f>VLOOKUP(B114,'Updated User Engagement'!B114:F413,3,0)</f>
        <v>46031</v>
      </c>
      <c r="M114" s="3">
        <f>VLOOKUP(B114,'Updated User Engagement'!B114:F413,4,0)</f>
        <v>39285</v>
      </c>
      <c r="N114" s="9">
        <f t="shared" si="7"/>
        <v>18.294297352342159</v>
      </c>
      <c r="O114" s="3">
        <f t="shared" si="8"/>
        <v>151899</v>
      </c>
      <c r="P114" s="3">
        <f>VLOOKUP(B114,'Updated User Engagement'!B114:F413,5,0)</f>
        <v>5059</v>
      </c>
      <c r="Q114" s="9">
        <f t="shared" si="9"/>
        <v>10.99041949990224</v>
      </c>
      <c r="R114" s="9">
        <f t="shared" si="10"/>
        <v>12.877688685248822</v>
      </c>
      <c r="S114" s="3">
        <f t="shared" si="11"/>
        <v>2.3107298124662363</v>
      </c>
    </row>
    <row r="115" spans="1:19" x14ac:dyDescent="0.3">
      <c r="A115" s="3">
        <v>114</v>
      </c>
      <c r="B115" s="3" t="s">
        <v>120</v>
      </c>
      <c r="C115" s="3" t="s">
        <v>309</v>
      </c>
      <c r="D115" s="4">
        <v>45219</v>
      </c>
      <c r="E115" s="4">
        <v>45307</v>
      </c>
      <c r="F115" s="3">
        <v>4105</v>
      </c>
      <c r="G115" s="3">
        <v>5945</v>
      </c>
      <c r="H115" s="3">
        <f>VLOOKUP(B115,'Updated Revenue Generated'!B115:D414,2,0)</f>
        <v>57484</v>
      </c>
      <c r="I115" s="3">
        <f>VLOOKUP(B115,'Updated Revenue Generated'!B115:D414,3,0)</f>
        <v>575</v>
      </c>
      <c r="J115" s="3">
        <f t="shared" si="6"/>
        <v>58059</v>
      </c>
      <c r="K115" s="3">
        <f>VLOOKUP(B115,'Updated User Engagement'!B115:F414,2,0)</f>
        <v>793403</v>
      </c>
      <c r="L115" s="3">
        <f>VLOOKUP(B115,'Updated User Engagement'!B115:F414,3,0)</f>
        <v>1011</v>
      </c>
      <c r="M115" s="3">
        <f>VLOOKUP(B115,'Updated User Engagement'!B115:F414,4,0)</f>
        <v>6952</v>
      </c>
      <c r="N115" s="9">
        <f t="shared" si="7"/>
        <v>69.049621530698062</v>
      </c>
      <c r="O115" s="3">
        <f t="shared" si="8"/>
        <v>53954</v>
      </c>
      <c r="P115" s="3">
        <f>VLOOKUP(B115,'Updated User Engagement'!B115:F414,5,0)</f>
        <v>22972</v>
      </c>
      <c r="Q115" s="9">
        <f t="shared" si="9"/>
        <v>2272.2057368941641</v>
      </c>
      <c r="R115" s="9">
        <f t="shared" si="10"/>
        <v>330.43728423475261</v>
      </c>
      <c r="S115" s="3">
        <f t="shared" si="11"/>
        <v>7.0703939096436379</v>
      </c>
    </row>
    <row r="116" spans="1:19" x14ac:dyDescent="0.3">
      <c r="A116" s="3">
        <v>115</v>
      </c>
      <c r="B116" s="3" t="s">
        <v>121</v>
      </c>
      <c r="C116" s="3" t="s">
        <v>310</v>
      </c>
      <c r="D116" s="4">
        <v>45282</v>
      </c>
      <c r="E116" s="4">
        <v>45047</v>
      </c>
      <c r="F116" s="3">
        <v>8340</v>
      </c>
      <c r="G116" s="3">
        <v>5848</v>
      </c>
      <c r="H116" s="3">
        <f>VLOOKUP(B116,'Updated Revenue Generated'!B116:D415,2,0)</f>
        <v>27722</v>
      </c>
      <c r="I116" s="3">
        <f>VLOOKUP(B116,'Updated Revenue Generated'!B116:D415,3,0)</f>
        <v>19973</v>
      </c>
      <c r="J116" s="3">
        <f t="shared" si="6"/>
        <v>47695</v>
      </c>
      <c r="K116" s="3">
        <f>VLOOKUP(B116,'Updated User Engagement'!B116:F415,2,0)</f>
        <v>957163</v>
      </c>
      <c r="L116" s="3">
        <f>VLOOKUP(B116,'Updated User Engagement'!B116:F415,3,0)</f>
        <v>135938</v>
      </c>
      <c r="M116" s="3">
        <f>VLOOKUP(B116,'Updated User Engagement'!B116:F415,4,0)</f>
        <v>27155</v>
      </c>
      <c r="N116" s="9">
        <f t="shared" si="7"/>
        <v>142.61285909712723</v>
      </c>
      <c r="O116" s="3">
        <f t="shared" si="8"/>
        <v>39355</v>
      </c>
      <c r="P116" s="3">
        <f>VLOOKUP(B116,'Updated User Engagement'!B116:F415,5,0)</f>
        <v>24619</v>
      </c>
      <c r="Q116" s="9">
        <f t="shared" si="9"/>
        <v>18.110462122438172</v>
      </c>
      <c r="R116" s="9">
        <f t="shared" si="10"/>
        <v>90.6610200699687</v>
      </c>
      <c r="S116" s="3">
        <f t="shared" si="11"/>
        <v>17.486109655100115</v>
      </c>
    </row>
    <row r="117" spans="1:19" x14ac:dyDescent="0.3">
      <c r="A117" s="3">
        <v>116</v>
      </c>
      <c r="B117" s="3" t="s">
        <v>122</v>
      </c>
      <c r="C117" s="3" t="s">
        <v>311</v>
      </c>
      <c r="D117" s="4">
        <v>45252</v>
      </c>
      <c r="E117" s="4">
        <v>45136</v>
      </c>
      <c r="F117" s="3">
        <v>2510</v>
      </c>
      <c r="G117" s="3">
        <v>33856</v>
      </c>
      <c r="H117" s="3">
        <f>VLOOKUP(B117,'Updated Revenue Generated'!B117:D416,2,0)</f>
        <v>46627</v>
      </c>
      <c r="I117" s="3">
        <f>VLOOKUP(B117,'Updated Revenue Generated'!B117:D416,3,0)</f>
        <v>28619</v>
      </c>
      <c r="J117" s="3">
        <f t="shared" si="6"/>
        <v>75246</v>
      </c>
      <c r="K117" s="3">
        <f>VLOOKUP(B117,'Updated User Engagement'!B117:F416,2,0)</f>
        <v>798109</v>
      </c>
      <c r="L117" s="3">
        <f>VLOOKUP(B117,'Updated User Engagement'!B117:F416,3,0)</f>
        <v>17154</v>
      </c>
      <c r="M117" s="3">
        <f>VLOOKUP(B117,'Updated User Engagement'!B117:F416,4,0)</f>
        <v>44866</v>
      </c>
      <c r="N117" s="9">
        <f t="shared" si="7"/>
        <v>7.4137523629489595</v>
      </c>
      <c r="O117" s="3">
        <f t="shared" si="8"/>
        <v>72736</v>
      </c>
      <c r="P117" s="3">
        <f>VLOOKUP(B117,'Updated User Engagement'!B117:F416,5,0)</f>
        <v>5358</v>
      </c>
      <c r="Q117" s="9">
        <f t="shared" si="9"/>
        <v>31.23469744665967</v>
      </c>
      <c r="R117" s="9">
        <f t="shared" si="10"/>
        <v>11.942227967726119</v>
      </c>
      <c r="S117" s="3">
        <f t="shared" si="11"/>
        <v>3.3357254870690802</v>
      </c>
    </row>
    <row r="118" spans="1:19" x14ac:dyDescent="0.3">
      <c r="A118" s="3">
        <v>117</v>
      </c>
      <c r="B118" s="3" t="s">
        <v>123</v>
      </c>
      <c r="C118" s="3" t="s">
        <v>310</v>
      </c>
      <c r="D118" s="4">
        <v>45061</v>
      </c>
      <c r="E118" s="4">
        <v>45167</v>
      </c>
      <c r="F118" s="3">
        <v>2130</v>
      </c>
      <c r="G118" s="3">
        <v>12640</v>
      </c>
      <c r="H118" s="3">
        <f>VLOOKUP(B118,'Updated Revenue Generated'!B118:D417,2,0)</f>
        <v>60993</v>
      </c>
      <c r="I118" s="3">
        <f>VLOOKUP(B118,'Updated Revenue Generated'!B118:D417,3,0)</f>
        <v>72483</v>
      </c>
      <c r="J118" s="3">
        <f t="shared" si="6"/>
        <v>133476</v>
      </c>
      <c r="K118" s="3">
        <f>VLOOKUP(B118,'Updated User Engagement'!B118:F417,2,0)</f>
        <v>817886</v>
      </c>
      <c r="L118" s="3">
        <f>VLOOKUP(B118,'Updated User Engagement'!B118:F417,3,0)</f>
        <v>27204</v>
      </c>
      <c r="M118" s="3">
        <f>VLOOKUP(B118,'Updated User Engagement'!B118:F417,4,0)</f>
        <v>17856</v>
      </c>
      <c r="N118" s="9">
        <f t="shared" si="7"/>
        <v>16.851265822784811</v>
      </c>
      <c r="O118" s="3">
        <f t="shared" si="8"/>
        <v>131346</v>
      </c>
      <c r="P118" s="3">
        <f>VLOOKUP(B118,'Updated User Engagement'!B118:F417,5,0)</f>
        <v>1019</v>
      </c>
      <c r="Q118" s="9">
        <f t="shared" si="9"/>
        <v>3.7457726804881637</v>
      </c>
      <c r="R118" s="9">
        <f t="shared" si="10"/>
        <v>5.7067652329749103</v>
      </c>
      <c r="S118" s="3">
        <f t="shared" si="11"/>
        <v>1.5957925020228354</v>
      </c>
    </row>
    <row r="119" spans="1:19" x14ac:dyDescent="0.3">
      <c r="A119" s="3">
        <v>118</v>
      </c>
      <c r="B119" s="3" t="s">
        <v>124</v>
      </c>
      <c r="C119" s="3" t="s">
        <v>307</v>
      </c>
      <c r="D119" s="4">
        <v>44930</v>
      </c>
      <c r="E119" s="4">
        <v>45082</v>
      </c>
      <c r="F119" s="3">
        <v>1595</v>
      </c>
      <c r="G119" s="3">
        <v>31042</v>
      </c>
      <c r="H119" s="3">
        <f>VLOOKUP(B119,'Updated Revenue Generated'!B119:D418,2,0)</f>
        <v>8295</v>
      </c>
      <c r="I119" s="3">
        <f>VLOOKUP(B119,'Updated Revenue Generated'!B119:D418,3,0)</f>
        <v>830</v>
      </c>
      <c r="J119" s="3">
        <f t="shared" si="6"/>
        <v>9125</v>
      </c>
      <c r="K119" s="3">
        <f>VLOOKUP(B119,'Updated User Engagement'!B119:F418,2,0)</f>
        <v>81685</v>
      </c>
      <c r="L119" s="3">
        <f>VLOOKUP(B119,'Updated User Engagement'!B119:F418,3,0)</f>
        <v>180183</v>
      </c>
      <c r="M119" s="3">
        <f>VLOOKUP(B119,'Updated User Engagement'!B119:F418,4,0)</f>
        <v>20061</v>
      </c>
      <c r="N119" s="9">
        <f t="shared" si="7"/>
        <v>5.1381998582565558</v>
      </c>
      <c r="O119" s="3">
        <f t="shared" si="8"/>
        <v>7530</v>
      </c>
      <c r="P119" s="3">
        <f>VLOOKUP(B119,'Updated User Engagement'!B119:F418,5,0)</f>
        <v>12437</v>
      </c>
      <c r="Q119" s="9">
        <f t="shared" si="9"/>
        <v>6.9024269770178099</v>
      </c>
      <c r="R119" s="9">
        <f t="shared" si="10"/>
        <v>61.995912466975724</v>
      </c>
      <c r="S119" s="3">
        <f t="shared" si="11"/>
        <v>17.479452054794521</v>
      </c>
    </row>
    <row r="120" spans="1:19" x14ac:dyDescent="0.3">
      <c r="A120" s="3">
        <v>119</v>
      </c>
      <c r="B120" s="3" t="s">
        <v>125</v>
      </c>
      <c r="C120" s="3" t="s">
        <v>311</v>
      </c>
      <c r="D120" s="4">
        <v>45153</v>
      </c>
      <c r="E120" s="4">
        <v>45213</v>
      </c>
      <c r="F120" s="3">
        <v>5850</v>
      </c>
      <c r="G120" s="3">
        <v>18189</v>
      </c>
      <c r="H120" s="3">
        <f>VLOOKUP(B120,'Updated Revenue Generated'!B120:D419,2,0)</f>
        <v>30626</v>
      </c>
      <c r="I120" s="3">
        <f>VLOOKUP(B120,'Updated Revenue Generated'!B120:D419,3,0)</f>
        <v>7272</v>
      </c>
      <c r="J120" s="3">
        <f t="shared" si="6"/>
        <v>37898</v>
      </c>
      <c r="K120" s="3">
        <f>VLOOKUP(B120,'Updated User Engagement'!B120:F419,2,0)</f>
        <v>34983</v>
      </c>
      <c r="L120" s="3">
        <f>VLOOKUP(B120,'Updated User Engagement'!B120:F419,3,0)</f>
        <v>66483</v>
      </c>
      <c r="M120" s="3">
        <f>VLOOKUP(B120,'Updated User Engagement'!B120:F419,4,0)</f>
        <v>8108</v>
      </c>
      <c r="N120" s="9">
        <f t="shared" si="7"/>
        <v>32.16229589312222</v>
      </c>
      <c r="O120" s="3">
        <f t="shared" si="8"/>
        <v>32048</v>
      </c>
      <c r="P120" s="3">
        <f>VLOOKUP(B120,'Updated User Engagement'!B120:F419,5,0)</f>
        <v>13259</v>
      </c>
      <c r="Q120" s="9">
        <f t="shared" si="9"/>
        <v>19.943444188739978</v>
      </c>
      <c r="R120" s="9">
        <f t="shared" si="10"/>
        <v>163.52984706462752</v>
      </c>
      <c r="S120" s="3">
        <f t="shared" si="11"/>
        <v>15.436170774183333</v>
      </c>
    </row>
    <row r="121" spans="1:19" x14ac:dyDescent="0.3">
      <c r="A121" s="3">
        <v>120</v>
      </c>
      <c r="B121" s="3" t="s">
        <v>126</v>
      </c>
      <c r="C121" s="3" t="s">
        <v>309</v>
      </c>
      <c r="D121" s="4">
        <v>45095</v>
      </c>
      <c r="E121" s="4">
        <v>45060</v>
      </c>
      <c r="F121" s="3">
        <v>2440</v>
      </c>
      <c r="G121" s="3">
        <v>35515</v>
      </c>
      <c r="H121" s="3">
        <f>VLOOKUP(B121,'Updated Revenue Generated'!B121:D420,2,0)</f>
        <v>2311</v>
      </c>
      <c r="I121" s="3">
        <f>VLOOKUP(B121,'Updated Revenue Generated'!B121:D420,3,0)</f>
        <v>20201</v>
      </c>
      <c r="J121" s="3">
        <f t="shared" si="6"/>
        <v>22512</v>
      </c>
      <c r="K121" s="3">
        <f>VLOOKUP(B121,'Updated User Engagement'!B121:F420,2,0)</f>
        <v>917306</v>
      </c>
      <c r="L121" s="3">
        <f>VLOOKUP(B121,'Updated User Engagement'!B121:F420,3,0)</f>
        <v>168809</v>
      </c>
      <c r="M121" s="3">
        <f>VLOOKUP(B121,'Updated User Engagement'!B121:F420,4,0)</f>
        <v>20254</v>
      </c>
      <c r="N121" s="9">
        <f t="shared" si="7"/>
        <v>6.8703364775446998</v>
      </c>
      <c r="O121" s="3">
        <f t="shared" si="8"/>
        <v>20072</v>
      </c>
      <c r="P121" s="3">
        <f>VLOOKUP(B121,'Updated User Engagement'!B121:F420,5,0)</f>
        <v>18097</v>
      </c>
      <c r="Q121" s="9">
        <f t="shared" si="9"/>
        <v>10.720399978674122</v>
      </c>
      <c r="R121" s="9">
        <f t="shared" si="10"/>
        <v>89.350251802113164</v>
      </c>
      <c r="S121" s="3">
        <f t="shared" si="11"/>
        <v>10.83866382373845</v>
      </c>
    </row>
    <row r="122" spans="1:19" x14ac:dyDescent="0.3">
      <c r="A122" s="3">
        <v>121</v>
      </c>
      <c r="B122" s="3" t="s">
        <v>127</v>
      </c>
      <c r="C122" s="3" t="s">
        <v>308</v>
      </c>
      <c r="D122" s="4">
        <v>45211</v>
      </c>
      <c r="E122" s="4">
        <v>44975</v>
      </c>
      <c r="F122" s="3">
        <v>6015</v>
      </c>
      <c r="G122" s="3">
        <v>7093</v>
      </c>
      <c r="H122" s="3">
        <f>VLOOKUP(B122,'Updated Revenue Generated'!B122:D421,2,0)</f>
        <v>69400</v>
      </c>
      <c r="I122" s="3">
        <f>VLOOKUP(B122,'Updated Revenue Generated'!B122:D421,3,0)</f>
        <v>17754</v>
      </c>
      <c r="J122" s="3">
        <f t="shared" si="6"/>
        <v>87154</v>
      </c>
      <c r="K122" s="3">
        <f>VLOOKUP(B122,'Updated User Engagement'!B122:F421,2,0)</f>
        <v>474487</v>
      </c>
      <c r="L122" s="3">
        <f>VLOOKUP(B122,'Updated User Engagement'!B122:F421,3,0)</f>
        <v>98847</v>
      </c>
      <c r="M122" s="3">
        <f>VLOOKUP(B122,'Updated User Engagement'!B122:F421,4,0)</f>
        <v>8063</v>
      </c>
      <c r="N122" s="9">
        <f t="shared" si="7"/>
        <v>84.801917383335677</v>
      </c>
      <c r="O122" s="3">
        <f t="shared" si="8"/>
        <v>81139</v>
      </c>
      <c r="P122" s="3">
        <f>VLOOKUP(B122,'Updated User Engagement'!B122:F421,5,0)</f>
        <v>19660</v>
      </c>
      <c r="Q122" s="9">
        <f t="shared" si="9"/>
        <v>19.889323904620269</v>
      </c>
      <c r="R122" s="9">
        <f t="shared" si="10"/>
        <v>243.82984000992187</v>
      </c>
      <c r="S122" s="3">
        <f t="shared" si="11"/>
        <v>6.901576519723708</v>
      </c>
    </row>
    <row r="123" spans="1:19" x14ac:dyDescent="0.3">
      <c r="A123" s="3">
        <v>122</v>
      </c>
      <c r="B123" s="3" t="s">
        <v>128</v>
      </c>
      <c r="C123" s="3" t="s">
        <v>309</v>
      </c>
      <c r="D123" s="4">
        <v>45251</v>
      </c>
      <c r="E123" s="4">
        <v>45093</v>
      </c>
      <c r="F123" s="3">
        <v>1324</v>
      </c>
      <c r="G123" s="3">
        <v>42856</v>
      </c>
      <c r="H123" s="3">
        <f>VLOOKUP(B123,'Updated Revenue Generated'!B123:D422,2,0)</f>
        <v>73683</v>
      </c>
      <c r="I123" s="3">
        <f>VLOOKUP(B123,'Updated Revenue Generated'!B123:D422,3,0)</f>
        <v>38865</v>
      </c>
      <c r="J123" s="3">
        <f t="shared" si="6"/>
        <v>112548</v>
      </c>
      <c r="K123" s="3">
        <f>VLOOKUP(B123,'Updated User Engagement'!B123:F422,2,0)</f>
        <v>287553</v>
      </c>
      <c r="L123" s="3">
        <f>VLOOKUP(B123,'Updated User Engagement'!B123:F422,3,0)</f>
        <v>196239</v>
      </c>
      <c r="M123" s="3">
        <f>VLOOKUP(B123,'Updated User Engagement'!B123:F422,4,0)</f>
        <v>43114</v>
      </c>
      <c r="N123" s="9">
        <f t="shared" si="7"/>
        <v>3.0894157177524733</v>
      </c>
      <c r="O123" s="3">
        <f t="shared" si="8"/>
        <v>111224</v>
      </c>
      <c r="P123" s="3">
        <f>VLOOKUP(B123,'Updated User Engagement'!B123:F422,5,0)</f>
        <v>16997</v>
      </c>
      <c r="Q123" s="9">
        <f t="shared" si="9"/>
        <v>8.6613771982123833</v>
      </c>
      <c r="R123" s="9">
        <f t="shared" si="10"/>
        <v>39.42338915433502</v>
      </c>
      <c r="S123" s="3">
        <f t="shared" si="11"/>
        <v>1.1763869637843409</v>
      </c>
    </row>
    <row r="124" spans="1:19" x14ac:dyDescent="0.3">
      <c r="A124" s="3">
        <v>123</v>
      </c>
      <c r="B124" s="3" t="s">
        <v>129</v>
      </c>
      <c r="C124" s="3" t="s">
        <v>311</v>
      </c>
      <c r="D124" s="4">
        <v>44953</v>
      </c>
      <c r="E124" s="4">
        <v>44980</v>
      </c>
      <c r="F124" s="3">
        <v>6535</v>
      </c>
      <c r="G124" s="3">
        <v>47558</v>
      </c>
      <c r="H124" s="3">
        <f>VLOOKUP(B124,'Updated Revenue Generated'!B124:D423,2,0)</f>
        <v>60518</v>
      </c>
      <c r="I124" s="3">
        <f>VLOOKUP(B124,'Updated Revenue Generated'!B124:D423,3,0)</f>
        <v>69563</v>
      </c>
      <c r="J124" s="3">
        <f t="shared" si="6"/>
        <v>130081</v>
      </c>
      <c r="K124" s="3">
        <f>VLOOKUP(B124,'Updated User Engagement'!B124:F423,2,0)</f>
        <v>846965</v>
      </c>
      <c r="L124" s="3">
        <f>VLOOKUP(B124,'Updated User Engagement'!B124:F423,3,0)</f>
        <v>171866</v>
      </c>
      <c r="M124" s="3">
        <f>VLOOKUP(B124,'Updated User Engagement'!B124:F423,4,0)</f>
        <v>33771</v>
      </c>
      <c r="N124" s="9">
        <f t="shared" si="7"/>
        <v>13.741116110854115</v>
      </c>
      <c r="O124" s="3">
        <f t="shared" si="8"/>
        <v>123546</v>
      </c>
      <c r="P124" s="3">
        <f>VLOOKUP(B124,'Updated User Engagement'!B124:F423,5,0)</f>
        <v>8577</v>
      </c>
      <c r="Q124" s="9">
        <f t="shared" si="9"/>
        <v>4.9905158670126726</v>
      </c>
      <c r="R124" s="9">
        <f t="shared" si="10"/>
        <v>25.397530425513015</v>
      </c>
      <c r="S124" s="3">
        <f t="shared" si="11"/>
        <v>5.0237928675210064</v>
      </c>
    </row>
    <row r="125" spans="1:19" x14ac:dyDescent="0.3">
      <c r="A125" s="3">
        <v>124</v>
      </c>
      <c r="B125" s="3" t="s">
        <v>130</v>
      </c>
      <c r="C125" s="3" t="s">
        <v>309</v>
      </c>
      <c r="D125" s="4">
        <v>45151</v>
      </c>
      <c r="E125" s="4">
        <v>45199</v>
      </c>
      <c r="F125" s="3">
        <v>9854</v>
      </c>
      <c r="G125" s="3">
        <v>29166</v>
      </c>
      <c r="H125" s="3">
        <f>VLOOKUP(B125,'Updated Revenue Generated'!B125:D424,2,0)</f>
        <v>62760</v>
      </c>
      <c r="I125" s="3">
        <f>VLOOKUP(B125,'Updated Revenue Generated'!B125:D424,3,0)</f>
        <v>17844</v>
      </c>
      <c r="J125" s="3">
        <f t="shared" si="6"/>
        <v>80604</v>
      </c>
      <c r="K125" s="3">
        <f>VLOOKUP(B125,'Updated User Engagement'!B125:F424,2,0)</f>
        <v>629366</v>
      </c>
      <c r="L125" s="3">
        <f>VLOOKUP(B125,'Updated User Engagement'!B125:F424,3,0)</f>
        <v>45259</v>
      </c>
      <c r="M125" s="3">
        <f>VLOOKUP(B125,'Updated User Engagement'!B125:F424,4,0)</f>
        <v>35609</v>
      </c>
      <c r="N125" s="9">
        <f t="shared" si="7"/>
        <v>33.785915106631009</v>
      </c>
      <c r="O125" s="3">
        <f t="shared" si="8"/>
        <v>70750</v>
      </c>
      <c r="P125" s="3">
        <f>VLOOKUP(B125,'Updated User Engagement'!B125:F424,5,0)</f>
        <v>18765</v>
      </c>
      <c r="Q125" s="9">
        <f t="shared" si="9"/>
        <v>41.46136679997349</v>
      </c>
      <c r="R125" s="9">
        <f t="shared" si="10"/>
        <v>52.697351793086021</v>
      </c>
      <c r="S125" s="3">
        <f t="shared" si="11"/>
        <v>12.225199741948291</v>
      </c>
    </row>
    <row r="126" spans="1:19" x14ac:dyDescent="0.3">
      <c r="A126" s="3">
        <v>125</v>
      </c>
      <c r="B126" s="3" t="s">
        <v>131</v>
      </c>
      <c r="C126" s="3" t="s">
        <v>308</v>
      </c>
      <c r="D126" s="4">
        <v>45175</v>
      </c>
      <c r="E126" s="4">
        <v>45208</v>
      </c>
      <c r="F126" s="3">
        <v>8232</v>
      </c>
      <c r="G126" s="3">
        <v>31794</v>
      </c>
      <c r="H126" s="3">
        <f>VLOOKUP(B126,'Updated Revenue Generated'!B126:D425,2,0)</f>
        <v>33293</v>
      </c>
      <c r="I126" s="3">
        <f>VLOOKUP(B126,'Updated Revenue Generated'!B126:D425,3,0)</f>
        <v>14644</v>
      </c>
      <c r="J126" s="3">
        <f t="shared" si="6"/>
        <v>47937</v>
      </c>
      <c r="K126" s="3">
        <f>VLOOKUP(B126,'Updated User Engagement'!B126:F425,2,0)</f>
        <v>658779</v>
      </c>
      <c r="L126" s="3">
        <f>VLOOKUP(B126,'Updated User Engagement'!B126:F425,3,0)</f>
        <v>35851</v>
      </c>
      <c r="M126" s="3">
        <f>VLOOKUP(B126,'Updated User Engagement'!B126:F425,4,0)</f>
        <v>12251</v>
      </c>
      <c r="N126" s="9">
        <f t="shared" si="7"/>
        <v>25.891677675033026</v>
      </c>
      <c r="O126" s="3">
        <f t="shared" si="8"/>
        <v>39705</v>
      </c>
      <c r="P126" s="3">
        <f>VLOOKUP(B126,'Updated User Engagement'!B126:F425,5,0)</f>
        <v>26806</v>
      </c>
      <c r="Q126" s="9">
        <f t="shared" si="9"/>
        <v>74.770578226548764</v>
      </c>
      <c r="R126" s="9">
        <f t="shared" si="10"/>
        <v>218.80662803036489</v>
      </c>
      <c r="S126" s="3">
        <f t="shared" si="11"/>
        <v>17.172538957381565</v>
      </c>
    </row>
    <row r="127" spans="1:19" x14ac:dyDescent="0.3">
      <c r="A127" s="3">
        <v>126</v>
      </c>
      <c r="B127" s="3" t="s">
        <v>132</v>
      </c>
      <c r="C127" s="3" t="s">
        <v>308</v>
      </c>
      <c r="D127" s="4">
        <v>45128</v>
      </c>
      <c r="E127" s="4">
        <v>44948</v>
      </c>
      <c r="F127" s="3">
        <v>8909</v>
      </c>
      <c r="G127" s="3">
        <v>22143</v>
      </c>
      <c r="H127" s="3">
        <f>VLOOKUP(B127,'Updated Revenue Generated'!B127:D426,2,0)</f>
        <v>54751</v>
      </c>
      <c r="I127" s="3">
        <f>VLOOKUP(B127,'Updated Revenue Generated'!B127:D426,3,0)</f>
        <v>36279</v>
      </c>
      <c r="J127" s="3">
        <f t="shared" si="6"/>
        <v>91030</v>
      </c>
      <c r="K127" s="3">
        <f>VLOOKUP(B127,'Updated User Engagement'!B127:F426,2,0)</f>
        <v>421509</v>
      </c>
      <c r="L127" s="3">
        <f>VLOOKUP(B127,'Updated User Engagement'!B127:F426,3,0)</f>
        <v>3381</v>
      </c>
      <c r="M127" s="3">
        <f>VLOOKUP(B127,'Updated User Engagement'!B127:F426,4,0)</f>
        <v>13916</v>
      </c>
      <c r="N127" s="9">
        <f t="shared" si="7"/>
        <v>40.233933974619518</v>
      </c>
      <c r="O127" s="3">
        <f t="shared" si="8"/>
        <v>82121</v>
      </c>
      <c r="P127" s="3">
        <f>VLOOKUP(B127,'Updated User Engagement'!B127:F426,5,0)</f>
        <v>19864</v>
      </c>
      <c r="Q127" s="9">
        <f t="shared" si="9"/>
        <v>587.5184856551316</v>
      </c>
      <c r="R127" s="9">
        <f t="shared" si="10"/>
        <v>142.742167289451</v>
      </c>
      <c r="S127" s="3">
        <f t="shared" si="11"/>
        <v>9.786883445018125</v>
      </c>
    </row>
    <row r="128" spans="1:19" x14ac:dyDescent="0.3">
      <c r="A128" s="3">
        <v>127</v>
      </c>
      <c r="B128" s="3" t="s">
        <v>133</v>
      </c>
      <c r="C128" s="3" t="s">
        <v>308</v>
      </c>
      <c r="D128" s="4">
        <v>45124</v>
      </c>
      <c r="E128" s="4">
        <v>45323</v>
      </c>
      <c r="F128" s="3">
        <v>1079</v>
      </c>
      <c r="G128" s="3">
        <v>25880</v>
      </c>
      <c r="H128" s="3">
        <f>VLOOKUP(B128,'Updated Revenue Generated'!B128:D427,2,0)</f>
        <v>19087</v>
      </c>
      <c r="I128" s="3">
        <f>VLOOKUP(B128,'Updated Revenue Generated'!B128:D427,3,0)</f>
        <v>27898</v>
      </c>
      <c r="J128" s="3">
        <f t="shared" si="6"/>
        <v>46985</v>
      </c>
      <c r="K128" s="3">
        <f>VLOOKUP(B128,'Updated User Engagement'!B128:F427,2,0)</f>
        <v>983752</v>
      </c>
      <c r="L128" s="3">
        <f>VLOOKUP(B128,'Updated User Engagement'!B128:F427,3,0)</f>
        <v>199945</v>
      </c>
      <c r="M128" s="3">
        <f>VLOOKUP(B128,'Updated User Engagement'!B128:F427,4,0)</f>
        <v>10366</v>
      </c>
      <c r="N128" s="9">
        <f t="shared" si="7"/>
        <v>4.1692426584234932</v>
      </c>
      <c r="O128" s="3">
        <f t="shared" si="8"/>
        <v>45906</v>
      </c>
      <c r="P128" s="3">
        <f>VLOOKUP(B128,'Updated User Engagement'!B128:F427,5,0)</f>
        <v>24327</v>
      </c>
      <c r="Q128" s="9">
        <f t="shared" si="9"/>
        <v>12.16684588261772</v>
      </c>
      <c r="R128" s="9">
        <f t="shared" si="10"/>
        <v>234.68068686089137</v>
      </c>
      <c r="S128" s="3">
        <f t="shared" si="11"/>
        <v>2.296477599233798</v>
      </c>
    </row>
    <row r="129" spans="1:19" x14ac:dyDescent="0.3">
      <c r="A129" s="3">
        <v>128</v>
      </c>
      <c r="B129" s="3" t="s">
        <v>134</v>
      </c>
      <c r="C129" s="3" t="s">
        <v>309</v>
      </c>
      <c r="D129" s="4">
        <v>45062</v>
      </c>
      <c r="E129" s="4">
        <v>45204</v>
      </c>
      <c r="F129" s="3">
        <v>9275</v>
      </c>
      <c r="G129" s="3">
        <v>41155</v>
      </c>
      <c r="H129" s="3">
        <f>VLOOKUP(B129,'Updated Revenue Generated'!B129:D428,2,0)</f>
        <v>22516</v>
      </c>
      <c r="I129" s="3">
        <f>VLOOKUP(B129,'Updated Revenue Generated'!B129:D428,3,0)</f>
        <v>3568</v>
      </c>
      <c r="J129" s="3">
        <f t="shared" si="6"/>
        <v>26084</v>
      </c>
      <c r="K129" s="3">
        <f>VLOOKUP(B129,'Updated User Engagement'!B129:F428,2,0)</f>
        <v>206011</v>
      </c>
      <c r="L129" s="3">
        <f>VLOOKUP(B129,'Updated User Engagement'!B129:F428,3,0)</f>
        <v>62381</v>
      </c>
      <c r="M129" s="3">
        <f>VLOOKUP(B129,'Updated User Engagement'!B129:F428,4,0)</f>
        <v>36575</v>
      </c>
      <c r="N129" s="9">
        <f t="shared" si="7"/>
        <v>22.536751306038148</v>
      </c>
      <c r="O129" s="3">
        <f t="shared" si="8"/>
        <v>16809</v>
      </c>
      <c r="P129" s="3">
        <f>VLOOKUP(B129,'Updated User Engagement'!B129:F428,5,0)</f>
        <v>26777</v>
      </c>
      <c r="Q129" s="9">
        <f t="shared" si="9"/>
        <v>42.92492906493964</v>
      </c>
      <c r="R129" s="9">
        <f t="shared" si="10"/>
        <v>73.21120984278879</v>
      </c>
      <c r="S129" s="3">
        <f t="shared" si="11"/>
        <v>35.55819659561417</v>
      </c>
    </row>
    <row r="130" spans="1:19" x14ac:dyDescent="0.3">
      <c r="A130" s="3">
        <v>129</v>
      </c>
      <c r="B130" s="3" t="s">
        <v>135</v>
      </c>
      <c r="C130" s="3" t="s">
        <v>311</v>
      </c>
      <c r="D130" s="4">
        <v>45052</v>
      </c>
      <c r="E130" s="4">
        <v>45044</v>
      </c>
      <c r="F130" s="3">
        <v>7927</v>
      </c>
      <c r="G130" s="3">
        <v>10785</v>
      </c>
      <c r="H130" s="3">
        <f>VLOOKUP(B130,'Updated Revenue Generated'!B130:D429,2,0)</f>
        <v>77628</v>
      </c>
      <c r="I130" s="3">
        <f>VLOOKUP(B130,'Updated Revenue Generated'!B130:D429,3,0)</f>
        <v>69499</v>
      </c>
      <c r="J130" s="3">
        <f t="shared" si="6"/>
        <v>147127</v>
      </c>
      <c r="K130" s="3">
        <f>VLOOKUP(B130,'Updated User Engagement'!B130:F429,2,0)</f>
        <v>735144</v>
      </c>
      <c r="L130" s="3">
        <f>VLOOKUP(B130,'Updated User Engagement'!B130:F429,3,0)</f>
        <v>183352</v>
      </c>
      <c r="M130" s="3">
        <f>VLOOKUP(B130,'Updated User Engagement'!B130:F429,4,0)</f>
        <v>49033</v>
      </c>
      <c r="N130" s="9">
        <f t="shared" si="7"/>
        <v>73.500231803430694</v>
      </c>
      <c r="O130" s="3">
        <f t="shared" si="8"/>
        <v>139200</v>
      </c>
      <c r="P130" s="3">
        <f>VLOOKUP(B130,'Updated User Engagement'!B130:F429,5,0)</f>
        <v>2339</v>
      </c>
      <c r="Q130" s="9">
        <f t="shared" si="9"/>
        <v>1.2756882935555653</v>
      </c>
      <c r="R130" s="9">
        <f t="shared" si="10"/>
        <v>4.7702567658515695</v>
      </c>
      <c r="S130" s="3">
        <f t="shared" si="11"/>
        <v>5.3878621870900654</v>
      </c>
    </row>
    <row r="131" spans="1:19" x14ac:dyDescent="0.3">
      <c r="A131" s="3">
        <v>130</v>
      </c>
      <c r="B131" s="3" t="s">
        <v>136</v>
      </c>
      <c r="C131" s="3" t="s">
        <v>309</v>
      </c>
      <c r="D131" s="4">
        <v>45021</v>
      </c>
      <c r="E131" s="4">
        <v>45273</v>
      </c>
      <c r="F131" s="3">
        <v>6130</v>
      </c>
      <c r="G131" s="3">
        <v>43030</v>
      </c>
      <c r="H131" s="3">
        <f>VLOOKUP(B131,'Updated Revenue Generated'!B131:D430,2,0)</f>
        <v>81204</v>
      </c>
      <c r="I131" s="3">
        <f>VLOOKUP(B131,'Updated Revenue Generated'!B131:D430,3,0)</f>
        <v>8129</v>
      </c>
      <c r="J131" s="3">
        <f t="shared" ref="J131:J194" si="12">SUM(H131:I131)</f>
        <v>89333</v>
      </c>
      <c r="K131" s="3">
        <f>VLOOKUP(B131,'Updated User Engagement'!B131:F430,2,0)</f>
        <v>226401</v>
      </c>
      <c r="L131" s="3">
        <f>VLOOKUP(B131,'Updated User Engagement'!B131:F430,3,0)</f>
        <v>90401</v>
      </c>
      <c r="M131" s="3">
        <f>VLOOKUP(B131,'Updated User Engagement'!B131:F430,4,0)</f>
        <v>21013</v>
      </c>
      <c r="N131" s="9">
        <f t="shared" ref="N131:N194" si="13">F131/G131*100</f>
        <v>14.245874970950501</v>
      </c>
      <c r="O131" s="3">
        <f t="shared" ref="O131:O194" si="14">J131-F131</f>
        <v>83203</v>
      </c>
      <c r="P131" s="3">
        <f>VLOOKUP(B131,'Updated User Engagement'!B131:F430,5,0)</f>
        <v>10727</v>
      </c>
      <c r="Q131" s="9">
        <f t="shared" ref="Q131:Q194" si="15">P131/L131*100</f>
        <v>11.866019181203749</v>
      </c>
      <c r="R131" s="9">
        <f t="shared" ref="R131:R194" si="16">P131/M131*100</f>
        <v>51.049350402132006</v>
      </c>
      <c r="S131" s="3">
        <f t="shared" ref="S131:S194" si="17">F131/J131*100</f>
        <v>6.8619659028578459</v>
      </c>
    </row>
    <row r="132" spans="1:19" x14ac:dyDescent="0.3">
      <c r="A132" s="3">
        <v>131</v>
      </c>
      <c r="B132" s="3" t="s">
        <v>137</v>
      </c>
      <c r="C132" s="3" t="s">
        <v>308</v>
      </c>
      <c r="D132" s="4">
        <v>44999</v>
      </c>
      <c r="E132" s="4">
        <v>45312</v>
      </c>
      <c r="F132" s="3">
        <v>6620</v>
      </c>
      <c r="G132" s="3">
        <v>5877</v>
      </c>
      <c r="H132" s="3">
        <f>VLOOKUP(B132,'Updated Revenue Generated'!B132:D431,2,0)</f>
        <v>5466</v>
      </c>
      <c r="I132" s="3">
        <f>VLOOKUP(B132,'Updated Revenue Generated'!B132:D431,3,0)</f>
        <v>33350</v>
      </c>
      <c r="J132" s="3">
        <f t="shared" si="12"/>
        <v>38816</v>
      </c>
      <c r="K132" s="3">
        <f>VLOOKUP(B132,'Updated User Engagement'!B132:F431,2,0)</f>
        <v>859429</v>
      </c>
      <c r="L132" s="3">
        <f>VLOOKUP(B132,'Updated User Engagement'!B132:F431,3,0)</f>
        <v>152844</v>
      </c>
      <c r="M132" s="3">
        <f>VLOOKUP(B132,'Updated User Engagement'!B132:F431,4,0)</f>
        <v>15992</v>
      </c>
      <c r="N132" s="9">
        <f t="shared" si="13"/>
        <v>112.64250467925811</v>
      </c>
      <c r="O132" s="3">
        <f t="shared" si="14"/>
        <v>32196</v>
      </c>
      <c r="P132" s="3">
        <f>VLOOKUP(B132,'Updated User Engagement'!B132:F431,5,0)</f>
        <v>3913</v>
      </c>
      <c r="Q132" s="9">
        <f t="shared" si="15"/>
        <v>2.5601266650964383</v>
      </c>
      <c r="R132" s="9">
        <f t="shared" si="16"/>
        <v>24.468484242121061</v>
      </c>
      <c r="S132" s="3">
        <f t="shared" si="17"/>
        <v>17.054822753503711</v>
      </c>
    </row>
    <row r="133" spans="1:19" x14ac:dyDescent="0.3">
      <c r="A133" s="3">
        <v>132</v>
      </c>
      <c r="B133" s="3" t="s">
        <v>138</v>
      </c>
      <c r="C133" s="3" t="s">
        <v>307</v>
      </c>
      <c r="D133" s="4">
        <v>45173</v>
      </c>
      <c r="E133" s="4">
        <v>45283</v>
      </c>
      <c r="F133" s="3">
        <v>2731</v>
      </c>
      <c r="G133" s="3">
        <v>12997</v>
      </c>
      <c r="H133" s="3">
        <f>VLOOKUP(B133,'Updated Revenue Generated'!B133:D432,2,0)</f>
        <v>33731</v>
      </c>
      <c r="I133" s="3">
        <f>VLOOKUP(B133,'Updated Revenue Generated'!B133:D432,3,0)</f>
        <v>26629</v>
      </c>
      <c r="J133" s="3">
        <f t="shared" si="12"/>
        <v>60360</v>
      </c>
      <c r="K133" s="3">
        <f>VLOOKUP(B133,'Updated User Engagement'!B133:F432,2,0)</f>
        <v>229102</v>
      </c>
      <c r="L133" s="3">
        <f>VLOOKUP(B133,'Updated User Engagement'!B133:F432,3,0)</f>
        <v>43850</v>
      </c>
      <c r="M133" s="3">
        <f>VLOOKUP(B133,'Updated User Engagement'!B133:F432,4,0)</f>
        <v>19419</v>
      </c>
      <c r="N133" s="9">
        <f t="shared" si="13"/>
        <v>21.012541355697469</v>
      </c>
      <c r="O133" s="3">
        <f t="shared" si="14"/>
        <v>57629</v>
      </c>
      <c r="P133" s="3">
        <f>VLOOKUP(B133,'Updated User Engagement'!B133:F432,5,0)</f>
        <v>5150</v>
      </c>
      <c r="Q133" s="9">
        <f t="shared" si="15"/>
        <v>11.744583808437856</v>
      </c>
      <c r="R133" s="9">
        <f t="shared" si="16"/>
        <v>26.520418147175445</v>
      </c>
      <c r="S133" s="3">
        <f t="shared" si="17"/>
        <v>4.524519549370444</v>
      </c>
    </row>
    <row r="134" spans="1:19" x14ac:dyDescent="0.3">
      <c r="A134" s="3">
        <v>133</v>
      </c>
      <c r="B134" s="3" t="s">
        <v>139</v>
      </c>
      <c r="C134" s="3" t="s">
        <v>308</v>
      </c>
      <c r="D134" s="4">
        <v>45267</v>
      </c>
      <c r="E134" s="4">
        <v>45324</v>
      </c>
      <c r="F134" s="3">
        <v>2360</v>
      </c>
      <c r="G134" s="3">
        <v>33853</v>
      </c>
      <c r="H134" s="3">
        <f>VLOOKUP(B134,'Updated Revenue Generated'!B134:D433,2,0)</f>
        <v>22423</v>
      </c>
      <c r="I134" s="3">
        <f>VLOOKUP(B134,'Updated Revenue Generated'!B134:D433,3,0)</f>
        <v>4343</v>
      </c>
      <c r="J134" s="3">
        <f t="shared" si="12"/>
        <v>26766</v>
      </c>
      <c r="K134" s="3">
        <f>VLOOKUP(B134,'Updated User Engagement'!B134:F433,2,0)</f>
        <v>521122</v>
      </c>
      <c r="L134" s="3">
        <f>VLOOKUP(B134,'Updated User Engagement'!B134:F433,3,0)</f>
        <v>15109</v>
      </c>
      <c r="M134" s="3">
        <f>VLOOKUP(B134,'Updated User Engagement'!B134:F433,4,0)</f>
        <v>6684</v>
      </c>
      <c r="N134" s="9">
        <f t="shared" si="13"/>
        <v>6.9713171653915458</v>
      </c>
      <c r="O134" s="3">
        <f t="shared" si="14"/>
        <v>24406</v>
      </c>
      <c r="P134" s="3">
        <f>VLOOKUP(B134,'Updated User Engagement'!B134:F433,5,0)</f>
        <v>16408</v>
      </c>
      <c r="Q134" s="9">
        <f t="shared" si="15"/>
        <v>108.59752465417962</v>
      </c>
      <c r="R134" s="9">
        <f t="shared" si="16"/>
        <v>245.48174745661279</v>
      </c>
      <c r="S134" s="3">
        <f t="shared" si="17"/>
        <v>8.817156093551521</v>
      </c>
    </row>
    <row r="135" spans="1:19" x14ac:dyDescent="0.3">
      <c r="A135" s="3">
        <v>134</v>
      </c>
      <c r="B135" s="3" t="s">
        <v>140</v>
      </c>
      <c r="C135" s="3" t="s">
        <v>308</v>
      </c>
      <c r="D135" s="4">
        <v>45062</v>
      </c>
      <c r="E135" s="4">
        <v>45312</v>
      </c>
      <c r="F135" s="3">
        <v>6440</v>
      </c>
      <c r="G135" s="3">
        <v>5081</v>
      </c>
      <c r="H135" s="3">
        <f>VLOOKUP(B135,'Updated Revenue Generated'!B135:D434,2,0)</f>
        <v>34292</v>
      </c>
      <c r="I135" s="3">
        <f>VLOOKUP(B135,'Updated Revenue Generated'!B135:D434,3,0)</f>
        <v>44658</v>
      </c>
      <c r="J135" s="3">
        <f t="shared" si="12"/>
        <v>78950</v>
      </c>
      <c r="K135" s="3">
        <f>VLOOKUP(B135,'Updated User Engagement'!B135:F434,2,0)</f>
        <v>448335</v>
      </c>
      <c r="L135" s="3">
        <f>VLOOKUP(B135,'Updated User Engagement'!B135:F434,3,0)</f>
        <v>102524</v>
      </c>
      <c r="M135" s="3">
        <f>VLOOKUP(B135,'Updated User Engagement'!B135:F434,4,0)</f>
        <v>24609</v>
      </c>
      <c r="N135" s="9">
        <f t="shared" si="13"/>
        <v>126.74670340484158</v>
      </c>
      <c r="O135" s="3">
        <f t="shared" si="14"/>
        <v>72510</v>
      </c>
      <c r="P135" s="3">
        <f>VLOOKUP(B135,'Updated User Engagement'!B135:F434,5,0)</f>
        <v>7581</v>
      </c>
      <c r="Q135" s="9">
        <f t="shared" si="15"/>
        <v>7.3943661971830981</v>
      </c>
      <c r="R135" s="9">
        <f t="shared" si="16"/>
        <v>30.805802755089601</v>
      </c>
      <c r="S135" s="3">
        <f t="shared" si="17"/>
        <v>8.1570614312856247</v>
      </c>
    </row>
    <row r="136" spans="1:19" x14ac:dyDescent="0.3">
      <c r="A136" s="3">
        <v>135</v>
      </c>
      <c r="B136" s="3" t="s">
        <v>141</v>
      </c>
      <c r="C136" s="3" t="s">
        <v>311</v>
      </c>
      <c r="D136" s="4">
        <v>45122</v>
      </c>
      <c r="E136" s="4">
        <v>45120</v>
      </c>
      <c r="F136" s="3">
        <v>1363</v>
      </c>
      <c r="G136" s="3">
        <v>40014</v>
      </c>
      <c r="H136" s="3">
        <f>VLOOKUP(B136,'Updated Revenue Generated'!B136:D435,2,0)</f>
        <v>56279</v>
      </c>
      <c r="I136" s="3">
        <f>VLOOKUP(B136,'Updated Revenue Generated'!B136:D435,3,0)</f>
        <v>54048</v>
      </c>
      <c r="J136" s="3">
        <f t="shared" si="12"/>
        <v>110327</v>
      </c>
      <c r="K136" s="3">
        <f>VLOOKUP(B136,'Updated User Engagement'!B136:F435,2,0)</f>
        <v>588905</v>
      </c>
      <c r="L136" s="3">
        <f>VLOOKUP(B136,'Updated User Engagement'!B136:F435,3,0)</f>
        <v>153301</v>
      </c>
      <c r="M136" s="3">
        <f>VLOOKUP(B136,'Updated User Engagement'!B136:F435,4,0)</f>
        <v>29211</v>
      </c>
      <c r="N136" s="9">
        <f t="shared" si="13"/>
        <v>3.4063077922727043</v>
      </c>
      <c r="O136" s="3">
        <f t="shared" si="14"/>
        <v>108964</v>
      </c>
      <c r="P136" s="3">
        <f>VLOOKUP(B136,'Updated User Engagement'!B136:F435,5,0)</f>
        <v>6813</v>
      </c>
      <c r="Q136" s="9">
        <f t="shared" si="15"/>
        <v>4.4441980156685208</v>
      </c>
      <c r="R136" s="9">
        <f t="shared" si="16"/>
        <v>23.323405566396222</v>
      </c>
      <c r="S136" s="3">
        <f t="shared" si="17"/>
        <v>1.2354183472767319</v>
      </c>
    </row>
    <row r="137" spans="1:19" x14ac:dyDescent="0.3">
      <c r="A137" s="3">
        <v>136</v>
      </c>
      <c r="B137" s="3" t="s">
        <v>142</v>
      </c>
      <c r="C137" s="3" t="s">
        <v>309</v>
      </c>
      <c r="D137" s="4">
        <v>45140</v>
      </c>
      <c r="E137" s="4">
        <v>45249</v>
      </c>
      <c r="F137" s="3">
        <v>5562</v>
      </c>
      <c r="G137" s="3">
        <v>17316</v>
      </c>
      <c r="H137" s="3">
        <f>VLOOKUP(B137,'Updated Revenue Generated'!B137:D436,2,0)</f>
        <v>50809</v>
      </c>
      <c r="I137" s="3">
        <f>VLOOKUP(B137,'Updated Revenue Generated'!B137:D436,3,0)</f>
        <v>56101</v>
      </c>
      <c r="J137" s="3">
        <f t="shared" si="12"/>
        <v>106910</v>
      </c>
      <c r="K137" s="3">
        <f>VLOOKUP(B137,'Updated User Engagement'!B137:F436,2,0)</f>
        <v>503085</v>
      </c>
      <c r="L137" s="3">
        <f>VLOOKUP(B137,'Updated User Engagement'!B137:F436,3,0)</f>
        <v>111434</v>
      </c>
      <c r="M137" s="3">
        <f>VLOOKUP(B137,'Updated User Engagement'!B137:F436,4,0)</f>
        <v>2788</v>
      </c>
      <c r="N137" s="9">
        <f t="shared" si="13"/>
        <v>32.120582120582121</v>
      </c>
      <c r="O137" s="3">
        <f t="shared" si="14"/>
        <v>101348</v>
      </c>
      <c r="P137" s="3">
        <f>VLOOKUP(B137,'Updated User Engagement'!B137:F436,5,0)</f>
        <v>17992</v>
      </c>
      <c r="Q137" s="9">
        <f t="shared" si="15"/>
        <v>16.145880072509289</v>
      </c>
      <c r="R137" s="9">
        <f t="shared" si="16"/>
        <v>645.3371592539454</v>
      </c>
      <c r="S137" s="3">
        <f t="shared" si="17"/>
        <v>5.20250678140492</v>
      </c>
    </row>
    <row r="138" spans="1:19" x14ac:dyDescent="0.3">
      <c r="A138" s="3">
        <v>137</v>
      </c>
      <c r="B138" s="3" t="s">
        <v>143</v>
      </c>
      <c r="C138" s="3" t="s">
        <v>311</v>
      </c>
      <c r="D138" s="4">
        <v>45035</v>
      </c>
      <c r="E138" s="4">
        <v>45200</v>
      </c>
      <c r="F138" s="3">
        <v>3386</v>
      </c>
      <c r="G138" s="3">
        <v>37389</v>
      </c>
      <c r="H138" s="3">
        <f>VLOOKUP(B138,'Updated Revenue Generated'!B138:D437,2,0)</f>
        <v>23951</v>
      </c>
      <c r="I138" s="3">
        <f>VLOOKUP(B138,'Updated Revenue Generated'!B138:D437,3,0)</f>
        <v>15998</v>
      </c>
      <c r="J138" s="3">
        <f t="shared" si="12"/>
        <v>39949</v>
      </c>
      <c r="K138" s="3">
        <f>VLOOKUP(B138,'Updated User Engagement'!B138:F437,2,0)</f>
        <v>623669</v>
      </c>
      <c r="L138" s="3">
        <f>VLOOKUP(B138,'Updated User Engagement'!B138:F437,3,0)</f>
        <v>143430</v>
      </c>
      <c r="M138" s="3">
        <f>VLOOKUP(B138,'Updated User Engagement'!B138:F437,4,0)</f>
        <v>32458</v>
      </c>
      <c r="N138" s="9">
        <f t="shared" si="13"/>
        <v>9.056139506271899</v>
      </c>
      <c r="O138" s="3">
        <f t="shared" si="14"/>
        <v>36563</v>
      </c>
      <c r="P138" s="3">
        <f>VLOOKUP(B138,'Updated User Engagement'!B138:F437,5,0)</f>
        <v>1422</v>
      </c>
      <c r="Q138" s="9">
        <f t="shared" si="15"/>
        <v>0.9914243882033047</v>
      </c>
      <c r="R138" s="9">
        <f t="shared" si="16"/>
        <v>4.381046275186395</v>
      </c>
      <c r="S138" s="3">
        <f t="shared" si="17"/>
        <v>8.4758066534831915</v>
      </c>
    </row>
    <row r="139" spans="1:19" x14ac:dyDescent="0.3">
      <c r="A139" s="3">
        <v>138</v>
      </c>
      <c r="B139" s="3" t="s">
        <v>144</v>
      </c>
      <c r="C139" s="3" t="s">
        <v>309</v>
      </c>
      <c r="D139" s="4">
        <v>45250</v>
      </c>
      <c r="E139" s="4">
        <v>45274</v>
      </c>
      <c r="F139" s="3">
        <v>9889</v>
      </c>
      <c r="G139" s="3">
        <v>17772</v>
      </c>
      <c r="H139" s="3">
        <f>VLOOKUP(B139,'Updated Revenue Generated'!B139:D438,2,0)</f>
        <v>9095</v>
      </c>
      <c r="I139" s="3">
        <f>VLOOKUP(B139,'Updated Revenue Generated'!B139:D438,3,0)</f>
        <v>59039</v>
      </c>
      <c r="J139" s="3">
        <f t="shared" si="12"/>
        <v>68134</v>
      </c>
      <c r="K139" s="3">
        <f>VLOOKUP(B139,'Updated User Engagement'!B139:F438,2,0)</f>
        <v>881345</v>
      </c>
      <c r="L139" s="3">
        <f>VLOOKUP(B139,'Updated User Engagement'!B139:F438,3,0)</f>
        <v>186622</v>
      </c>
      <c r="M139" s="3">
        <f>VLOOKUP(B139,'Updated User Engagement'!B139:F438,4,0)</f>
        <v>16887</v>
      </c>
      <c r="N139" s="9">
        <f t="shared" si="13"/>
        <v>55.643709205491788</v>
      </c>
      <c r="O139" s="3">
        <f t="shared" si="14"/>
        <v>58245</v>
      </c>
      <c r="P139" s="3">
        <f>VLOOKUP(B139,'Updated User Engagement'!B139:F438,5,0)</f>
        <v>4128</v>
      </c>
      <c r="Q139" s="9">
        <f t="shared" si="15"/>
        <v>2.2119578613453936</v>
      </c>
      <c r="R139" s="9">
        <f t="shared" si="16"/>
        <v>24.444839225439686</v>
      </c>
      <c r="S139" s="3">
        <f t="shared" si="17"/>
        <v>14.514045850823379</v>
      </c>
    </row>
    <row r="140" spans="1:19" x14ac:dyDescent="0.3">
      <c r="A140" s="3">
        <v>139</v>
      </c>
      <c r="B140" s="3" t="s">
        <v>145</v>
      </c>
      <c r="C140" s="3" t="s">
        <v>308</v>
      </c>
      <c r="D140" s="4">
        <v>45029</v>
      </c>
      <c r="E140" s="4">
        <v>45099</v>
      </c>
      <c r="F140" s="3">
        <v>4478</v>
      </c>
      <c r="G140" s="3">
        <v>49983</v>
      </c>
      <c r="H140" s="3">
        <f>VLOOKUP(B140,'Updated Revenue Generated'!B140:D439,2,0)</f>
        <v>76375</v>
      </c>
      <c r="I140" s="3">
        <f>VLOOKUP(B140,'Updated Revenue Generated'!B140:D439,3,0)</f>
        <v>21699</v>
      </c>
      <c r="J140" s="3">
        <f t="shared" si="12"/>
        <v>98074</v>
      </c>
      <c r="K140" s="3">
        <f>VLOOKUP(B140,'Updated User Engagement'!B140:F439,2,0)</f>
        <v>490424</v>
      </c>
      <c r="L140" s="3">
        <f>VLOOKUP(B140,'Updated User Engagement'!B140:F439,3,0)</f>
        <v>165905</v>
      </c>
      <c r="M140" s="3">
        <f>VLOOKUP(B140,'Updated User Engagement'!B140:F439,4,0)</f>
        <v>47659</v>
      </c>
      <c r="N140" s="9">
        <f t="shared" si="13"/>
        <v>8.9590460756657269</v>
      </c>
      <c r="O140" s="3">
        <f t="shared" si="14"/>
        <v>93596</v>
      </c>
      <c r="P140" s="3">
        <f>VLOOKUP(B140,'Updated User Engagement'!B140:F439,5,0)</f>
        <v>7261</v>
      </c>
      <c r="Q140" s="9">
        <f t="shared" si="15"/>
        <v>4.3766010668756214</v>
      </c>
      <c r="R140" s="9">
        <f t="shared" si="16"/>
        <v>15.235317568559978</v>
      </c>
      <c r="S140" s="3">
        <f t="shared" si="17"/>
        <v>4.565940004486408</v>
      </c>
    </row>
    <row r="141" spans="1:19" x14ac:dyDescent="0.3">
      <c r="A141" s="3">
        <v>140</v>
      </c>
      <c r="B141" s="3" t="s">
        <v>146</v>
      </c>
      <c r="C141" s="3" t="s">
        <v>308</v>
      </c>
      <c r="D141" s="4">
        <v>45267</v>
      </c>
      <c r="E141" s="4">
        <v>44951</v>
      </c>
      <c r="F141" s="3">
        <v>8951</v>
      </c>
      <c r="G141" s="3">
        <v>25978</v>
      </c>
      <c r="H141" s="3">
        <f>VLOOKUP(B141,'Updated Revenue Generated'!B141:D440,2,0)</f>
        <v>6789</v>
      </c>
      <c r="I141" s="3">
        <f>VLOOKUP(B141,'Updated Revenue Generated'!B141:D440,3,0)</f>
        <v>36442</v>
      </c>
      <c r="J141" s="3">
        <f t="shared" si="12"/>
        <v>43231</v>
      </c>
      <c r="K141" s="3">
        <f>VLOOKUP(B141,'Updated User Engagement'!B141:F440,2,0)</f>
        <v>80129</v>
      </c>
      <c r="L141" s="3">
        <f>VLOOKUP(B141,'Updated User Engagement'!B141:F440,3,0)</f>
        <v>33407</v>
      </c>
      <c r="M141" s="3">
        <f>VLOOKUP(B141,'Updated User Engagement'!B141:F440,4,0)</f>
        <v>19606</v>
      </c>
      <c r="N141" s="9">
        <f t="shared" si="13"/>
        <v>34.456078220032332</v>
      </c>
      <c r="O141" s="3">
        <f t="shared" si="14"/>
        <v>34280</v>
      </c>
      <c r="P141" s="3">
        <f>VLOOKUP(B141,'Updated User Engagement'!B141:F440,5,0)</f>
        <v>29752</v>
      </c>
      <c r="Q141" s="9">
        <f t="shared" si="15"/>
        <v>89.059179213937199</v>
      </c>
      <c r="R141" s="9">
        <f t="shared" si="16"/>
        <v>151.74946444965826</v>
      </c>
      <c r="S141" s="3">
        <f t="shared" si="17"/>
        <v>20.705049617172865</v>
      </c>
    </row>
    <row r="142" spans="1:19" x14ac:dyDescent="0.3">
      <c r="A142" s="3">
        <v>141</v>
      </c>
      <c r="B142" s="3" t="s">
        <v>147</v>
      </c>
      <c r="C142" s="3" t="s">
        <v>308</v>
      </c>
      <c r="D142" s="4">
        <v>45254</v>
      </c>
      <c r="E142" s="4">
        <v>45057</v>
      </c>
      <c r="F142" s="3">
        <v>4399</v>
      </c>
      <c r="G142" s="3">
        <v>9274</v>
      </c>
      <c r="H142" s="3">
        <f>VLOOKUP(B142,'Updated Revenue Generated'!B142:D441,2,0)</f>
        <v>40351</v>
      </c>
      <c r="I142" s="3">
        <f>VLOOKUP(B142,'Updated Revenue Generated'!B142:D441,3,0)</f>
        <v>70706</v>
      </c>
      <c r="J142" s="3">
        <f t="shared" si="12"/>
        <v>111057</v>
      </c>
      <c r="K142" s="3">
        <f>VLOOKUP(B142,'Updated User Engagement'!B142:F441,2,0)</f>
        <v>86138</v>
      </c>
      <c r="L142" s="3">
        <f>VLOOKUP(B142,'Updated User Engagement'!B142:F441,3,0)</f>
        <v>76434</v>
      </c>
      <c r="M142" s="3">
        <f>VLOOKUP(B142,'Updated User Engagement'!B142:F441,4,0)</f>
        <v>36354</v>
      </c>
      <c r="N142" s="9">
        <f t="shared" si="13"/>
        <v>47.433685572568471</v>
      </c>
      <c r="O142" s="3">
        <f t="shared" si="14"/>
        <v>106658</v>
      </c>
      <c r="P142" s="3">
        <f>VLOOKUP(B142,'Updated User Engagement'!B142:F441,5,0)</f>
        <v>959</v>
      </c>
      <c r="Q142" s="9">
        <f t="shared" si="15"/>
        <v>1.254677237878431</v>
      </c>
      <c r="R142" s="9">
        <f t="shared" si="16"/>
        <v>2.6379490564999726</v>
      </c>
      <c r="S142" s="3">
        <f t="shared" si="17"/>
        <v>3.9610290211332915</v>
      </c>
    </row>
    <row r="143" spans="1:19" x14ac:dyDescent="0.3">
      <c r="A143" s="3">
        <v>142</v>
      </c>
      <c r="B143" s="3" t="s">
        <v>148</v>
      </c>
      <c r="C143" s="3" t="s">
        <v>309</v>
      </c>
      <c r="D143" s="4">
        <v>45010</v>
      </c>
      <c r="E143" s="4">
        <v>45058</v>
      </c>
      <c r="F143" s="3">
        <v>5409</v>
      </c>
      <c r="G143" s="3">
        <v>8670</v>
      </c>
      <c r="H143" s="3">
        <f>VLOOKUP(B143,'Updated Revenue Generated'!B143:D442,2,0)</f>
        <v>36265</v>
      </c>
      <c r="I143" s="3">
        <f>VLOOKUP(B143,'Updated Revenue Generated'!B143:D442,3,0)</f>
        <v>40919</v>
      </c>
      <c r="J143" s="3">
        <f t="shared" si="12"/>
        <v>77184</v>
      </c>
      <c r="K143" s="3">
        <f>VLOOKUP(B143,'Updated User Engagement'!B143:F442,2,0)</f>
        <v>197615</v>
      </c>
      <c r="L143" s="3">
        <f>VLOOKUP(B143,'Updated User Engagement'!B143:F442,3,0)</f>
        <v>41787</v>
      </c>
      <c r="M143" s="3">
        <f>VLOOKUP(B143,'Updated User Engagement'!B143:F442,4,0)</f>
        <v>3721</v>
      </c>
      <c r="N143" s="9">
        <f t="shared" si="13"/>
        <v>62.387543252595158</v>
      </c>
      <c r="O143" s="3">
        <f t="shared" si="14"/>
        <v>71775</v>
      </c>
      <c r="P143" s="3">
        <f>VLOOKUP(B143,'Updated User Engagement'!B143:F442,5,0)</f>
        <v>17663</v>
      </c>
      <c r="Q143" s="9">
        <f t="shared" si="15"/>
        <v>42.2691267619116</v>
      </c>
      <c r="R143" s="9">
        <f t="shared" si="16"/>
        <v>474.68422467078744</v>
      </c>
      <c r="S143" s="3">
        <f t="shared" si="17"/>
        <v>7.0079291044776113</v>
      </c>
    </row>
    <row r="144" spans="1:19" x14ac:dyDescent="0.3">
      <c r="A144" s="3">
        <v>143</v>
      </c>
      <c r="B144" s="3" t="s">
        <v>149</v>
      </c>
      <c r="C144" s="3" t="s">
        <v>308</v>
      </c>
      <c r="D144" s="4">
        <v>45150</v>
      </c>
      <c r="E144" s="4">
        <v>45123</v>
      </c>
      <c r="F144" s="3">
        <v>3874</v>
      </c>
      <c r="G144" s="3">
        <v>11325</v>
      </c>
      <c r="H144" s="3">
        <f>VLOOKUP(B144,'Updated Revenue Generated'!B144:D443,2,0)</f>
        <v>15848</v>
      </c>
      <c r="I144" s="3">
        <f>VLOOKUP(B144,'Updated Revenue Generated'!B144:D443,3,0)</f>
        <v>56134</v>
      </c>
      <c r="J144" s="3">
        <f t="shared" si="12"/>
        <v>71982</v>
      </c>
      <c r="K144" s="3">
        <f>VLOOKUP(B144,'Updated User Engagement'!B144:F443,2,0)</f>
        <v>391031</v>
      </c>
      <c r="L144" s="3">
        <f>VLOOKUP(B144,'Updated User Engagement'!B144:F443,3,0)</f>
        <v>36910</v>
      </c>
      <c r="M144" s="3">
        <f>VLOOKUP(B144,'Updated User Engagement'!B144:F443,4,0)</f>
        <v>2018</v>
      </c>
      <c r="N144" s="9">
        <f t="shared" si="13"/>
        <v>34.207505518763796</v>
      </c>
      <c r="O144" s="3">
        <f t="shared" si="14"/>
        <v>68108</v>
      </c>
      <c r="P144" s="3">
        <f>VLOOKUP(B144,'Updated User Engagement'!B144:F443,5,0)</f>
        <v>28867</v>
      </c>
      <c r="Q144" s="9">
        <f t="shared" si="15"/>
        <v>78.209157409916003</v>
      </c>
      <c r="R144" s="9">
        <f t="shared" si="16"/>
        <v>1430.4757185332012</v>
      </c>
      <c r="S144" s="3">
        <f t="shared" si="17"/>
        <v>5.3819010308132587</v>
      </c>
    </row>
    <row r="145" spans="1:19" x14ac:dyDescent="0.3">
      <c r="A145" s="3">
        <v>144</v>
      </c>
      <c r="B145" s="3" t="s">
        <v>150</v>
      </c>
      <c r="C145" s="3" t="s">
        <v>311</v>
      </c>
      <c r="D145" s="4">
        <v>45183</v>
      </c>
      <c r="E145" s="4">
        <v>45177</v>
      </c>
      <c r="F145" s="3">
        <v>3317</v>
      </c>
      <c r="G145" s="3">
        <v>31378</v>
      </c>
      <c r="H145" s="3">
        <f>VLOOKUP(B145,'Updated Revenue Generated'!B145:D444,2,0)</f>
        <v>9983</v>
      </c>
      <c r="I145" s="3">
        <f>VLOOKUP(B145,'Updated Revenue Generated'!B145:D444,3,0)</f>
        <v>61681</v>
      </c>
      <c r="J145" s="3">
        <f t="shared" si="12"/>
        <v>71664</v>
      </c>
      <c r="K145" s="3">
        <f>VLOOKUP(B145,'Updated User Engagement'!B145:F444,2,0)</f>
        <v>373787</v>
      </c>
      <c r="L145" s="3">
        <f>VLOOKUP(B145,'Updated User Engagement'!B145:F444,3,0)</f>
        <v>96798</v>
      </c>
      <c r="M145" s="3">
        <f>VLOOKUP(B145,'Updated User Engagement'!B145:F444,4,0)</f>
        <v>36941</v>
      </c>
      <c r="N145" s="9">
        <f t="shared" si="13"/>
        <v>10.571100771240998</v>
      </c>
      <c r="O145" s="3">
        <f t="shared" si="14"/>
        <v>68347</v>
      </c>
      <c r="P145" s="3">
        <f>VLOOKUP(B145,'Updated User Engagement'!B145:F444,5,0)</f>
        <v>7642</v>
      </c>
      <c r="Q145" s="9">
        <f t="shared" si="15"/>
        <v>7.8947912146945187</v>
      </c>
      <c r="R145" s="9">
        <f t="shared" si="16"/>
        <v>20.687041498605886</v>
      </c>
      <c r="S145" s="3">
        <f t="shared" si="17"/>
        <v>4.6285443179281094</v>
      </c>
    </row>
    <row r="146" spans="1:19" x14ac:dyDescent="0.3">
      <c r="A146" s="3">
        <v>145</v>
      </c>
      <c r="B146" s="3" t="s">
        <v>151</v>
      </c>
      <c r="C146" s="3" t="s">
        <v>311</v>
      </c>
      <c r="D146" s="4">
        <v>45060</v>
      </c>
      <c r="E146" s="4">
        <v>45135</v>
      </c>
      <c r="F146" s="3">
        <v>7034</v>
      </c>
      <c r="G146" s="3">
        <v>33203</v>
      </c>
      <c r="H146" s="3">
        <f>VLOOKUP(B146,'Updated Revenue Generated'!B146:D445,2,0)</f>
        <v>6005</v>
      </c>
      <c r="I146" s="3">
        <f>VLOOKUP(B146,'Updated Revenue Generated'!B146:D445,3,0)</f>
        <v>18281</v>
      </c>
      <c r="J146" s="3">
        <f t="shared" si="12"/>
        <v>24286</v>
      </c>
      <c r="K146" s="3">
        <f>VLOOKUP(B146,'Updated User Engagement'!B146:F445,2,0)</f>
        <v>264264</v>
      </c>
      <c r="L146" s="3">
        <f>VLOOKUP(B146,'Updated User Engagement'!B146:F445,3,0)</f>
        <v>156105</v>
      </c>
      <c r="M146" s="3">
        <f>VLOOKUP(B146,'Updated User Engagement'!B146:F445,4,0)</f>
        <v>13033</v>
      </c>
      <c r="N146" s="9">
        <f t="shared" si="13"/>
        <v>21.18483269584074</v>
      </c>
      <c r="O146" s="3">
        <f t="shared" si="14"/>
        <v>17252</v>
      </c>
      <c r="P146" s="3">
        <f>VLOOKUP(B146,'Updated User Engagement'!B146:F445,5,0)</f>
        <v>6831</v>
      </c>
      <c r="Q146" s="9">
        <f t="shared" si="15"/>
        <v>4.3759008359757861</v>
      </c>
      <c r="R146" s="9">
        <f t="shared" si="16"/>
        <v>52.413105194506251</v>
      </c>
      <c r="S146" s="3">
        <f t="shared" si="17"/>
        <v>28.963188668368606</v>
      </c>
    </row>
    <row r="147" spans="1:19" x14ac:dyDescent="0.3">
      <c r="A147" s="3">
        <v>146</v>
      </c>
      <c r="B147" s="3" t="s">
        <v>152</v>
      </c>
      <c r="C147" s="3" t="s">
        <v>308</v>
      </c>
      <c r="D147" s="4">
        <v>45274</v>
      </c>
      <c r="E147" s="4">
        <v>45241</v>
      </c>
      <c r="F147" s="3">
        <v>1078</v>
      </c>
      <c r="G147" s="3">
        <v>16195</v>
      </c>
      <c r="H147" s="3">
        <f>VLOOKUP(B147,'Updated Revenue Generated'!B147:D446,2,0)</f>
        <v>33904</v>
      </c>
      <c r="I147" s="3">
        <f>VLOOKUP(B147,'Updated Revenue Generated'!B147:D446,3,0)</f>
        <v>34192</v>
      </c>
      <c r="J147" s="3">
        <f t="shared" si="12"/>
        <v>68096</v>
      </c>
      <c r="K147" s="3">
        <f>VLOOKUP(B147,'Updated User Engagement'!B147:F446,2,0)</f>
        <v>526085</v>
      </c>
      <c r="L147" s="3">
        <f>VLOOKUP(B147,'Updated User Engagement'!B147:F446,3,0)</f>
        <v>154427</v>
      </c>
      <c r="M147" s="3">
        <f>VLOOKUP(B147,'Updated User Engagement'!B147:F446,4,0)</f>
        <v>45215</v>
      </c>
      <c r="N147" s="9">
        <f t="shared" si="13"/>
        <v>6.6563754245137385</v>
      </c>
      <c r="O147" s="3">
        <f t="shared" si="14"/>
        <v>67018</v>
      </c>
      <c r="P147" s="3">
        <f>VLOOKUP(B147,'Updated User Engagement'!B147:F446,5,0)</f>
        <v>8720</v>
      </c>
      <c r="Q147" s="9">
        <f t="shared" si="15"/>
        <v>5.6466809560504316</v>
      </c>
      <c r="R147" s="9">
        <f t="shared" si="16"/>
        <v>19.285635298020569</v>
      </c>
      <c r="S147" s="3">
        <f t="shared" si="17"/>
        <v>1.5830592105263157</v>
      </c>
    </row>
    <row r="148" spans="1:19" x14ac:dyDescent="0.3">
      <c r="A148" s="3">
        <v>147</v>
      </c>
      <c r="B148" s="3" t="s">
        <v>153</v>
      </c>
      <c r="C148" s="3" t="s">
        <v>307</v>
      </c>
      <c r="D148" s="4">
        <v>45034</v>
      </c>
      <c r="E148" s="4">
        <v>45021</v>
      </c>
      <c r="F148" s="3">
        <v>9142</v>
      </c>
      <c r="G148" s="3">
        <v>31014</v>
      </c>
      <c r="H148" s="3">
        <f>VLOOKUP(B148,'Updated Revenue Generated'!B148:D447,2,0)</f>
        <v>81340</v>
      </c>
      <c r="I148" s="3">
        <f>VLOOKUP(B148,'Updated Revenue Generated'!B148:D447,3,0)</f>
        <v>21935</v>
      </c>
      <c r="J148" s="3">
        <f t="shared" si="12"/>
        <v>103275</v>
      </c>
      <c r="K148" s="3">
        <f>VLOOKUP(B148,'Updated User Engagement'!B148:F447,2,0)</f>
        <v>640207</v>
      </c>
      <c r="L148" s="3">
        <f>VLOOKUP(B148,'Updated User Engagement'!B148:F447,3,0)</f>
        <v>33760</v>
      </c>
      <c r="M148" s="3">
        <f>VLOOKUP(B148,'Updated User Engagement'!B148:F447,4,0)</f>
        <v>8244</v>
      </c>
      <c r="N148" s="9">
        <f t="shared" si="13"/>
        <v>29.477010382407943</v>
      </c>
      <c r="O148" s="3">
        <f t="shared" si="14"/>
        <v>94133</v>
      </c>
      <c r="P148" s="3">
        <f>VLOOKUP(B148,'Updated User Engagement'!B148:F447,5,0)</f>
        <v>22006</v>
      </c>
      <c r="Q148" s="9">
        <f t="shared" si="15"/>
        <v>65.18364928909952</v>
      </c>
      <c r="R148" s="9">
        <f t="shared" si="16"/>
        <v>266.93352741387673</v>
      </c>
      <c r="S148" s="3">
        <f t="shared" si="17"/>
        <v>8.852093923989349</v>
      </c>
    </row>
    <row r="149" spans="1:19" x14ac:dyDescent="0.3">
      <c r="A149" s="3">
        <v>148</v>
      </c>
      <c r="B149" s="3" t="s">
        <v>154</v>
      </c>
      <c r="C149" s="3" t="s">
        <v>309</v>
      </c>
      <c r="D149" s="4">
        <v>44934</v>
      </c>
      <c r="E149" s="4">
        <v>45004</v>
      </c>
      <c r="F149" s="3">
        <v>6908</v>
      </c>
      <c r="G149" s="3">
        <v>10947</v>
      </c>
      <c r="H149" s="3">
        <f>VLOOKUP(B149,'Updated Revenue Generated'!B149:D448,2,0)</f>
        <v>80925</v>
      </c>
      <c r="I149" s="3">
        <f>VLOOKUP(B149,'Updated Revenue Generated'!B149:D448,3,0)</f>
        <v>6869</v>
      </c>
      <c r="J149" s="3">
        <f t="shared" si="12"/>
        <v>87794</v>
      </c>
      <c r="K149" s="3">
        <f>VLOOKUP(B149,'Updated User Engagement'!B149:F448,2,0)</f>
        <v>704465</v>
      </c>
      <c r="L149" s="3">
        <f>VLOOKUP(B149,'Updated User Engagement'!B149:F448,3,0)</f>
        <v>17223</v>
      </c>
      <c r="M149" s="3">
        <f>VLOOKUP(B149,'Updated User Engagement'!B149:F448,4,0)</f>
        <v>21025</v>
      </c>
      <c r="N149" s="9">
        <f t="shared" si="13"/>
        <v>63.104046770804786</v>
      </c>
      <c r="O149" s="3">
        <f t="shared" si="14"/>
        <v>80886</v>
      </c>
      <c r="P149" s="3">
        <f>VLOOKUP(B149,'Updated User Engagement'!B149:F448,5,0)</f>
        <v>10052</v>
      </c>
      <c r="Q149" s="9">
        <f t="shared" si="15"/>
        <v>58.363815827672298</v>
      </c>
      <c r="R149" s="9">
        <f t="shared" si="16"/>
        <v>47.809750297265161</v>
      </c>
      <c r="S149" s="3">
        <f t="shared" si="17"/>
        <v>7.8684192541631548</v>
      </c>
    </row>
    <row r="150" spans="1:19" x14ac:dyDescent="0.3">
      <c r="A150" s="3">
        <v>149</v>
      </c>
      <c r="B150" s="3" t="s">
        <v>155</v>
      </c>
      <c r="C150" s="3" t="s">
        <v>307</v>
      </c>
      <c r="D150" s="4">
        <v>45076</v>
      </c>
      <c r="E150" s="4">
        <v>45274</v>
      </c>
      <c r="F150" s="3">
        <v>6703</v>
      </c>
      <c r="G150" s="3">
        <v>47126</v>
      </c>
      <c r="H150" s="3">
        <f>VLOOKUP(B150,'Updated Revenue Generated'!B150:D449,2,0)</f>
        <v>3258</v>
      </c>
      <c r="I150" s="3">
        <f>VLOOKUP(B150,'Updated Revenue Generated'!B150:D449,3,0)</f>
        <v>22093</v>
      </c>
      <c r="J150" s="3">
        <f t="shared" si="12"/>
        <v>25351</v>
      </c>
      <c r="K150" s="3">
        <f>VLOOKUP(B150,'Updated User Engagement'!B150:F449,2,0)</f>
        <v>539529</v>
      </c>
      <c r="L150" s="3">
        <f>VLOOKUP(B150,'Updated User Engagement'!B150:F449,3,0)</f>
        <v>162317</v>
      </c>
      <c r="M150" s="3">
        <f>VLOOKUP(B150,'Updated User Engagement'!B150:F449,4,0)</f>
        <v>30595</v>
      </c>
      <c r="N150" s="9">
        <f t="shared" si="13"/>
        <v>14.223570852607903</v>
      </c>
      <c r="O150" s="3">
        <f t="shared" si="14"/>
        <v>18648</v>
      </c>
      <c r="P150" s="3">
        <f>VLOOKUP(B150,'Updated User Engagement'!B150:F449,5,0)</f>
        <v>8994</v>
      </c>
      <c r="Q150" s="9">
        <f t="shared" si="15"/>
        <v>5.5410092596585692</v>
      </c>
      <c r="R150" s="9">
        <f t="shared" si="16"/>
        <v>29.396960287628698</v>
      </c>
      <c r="S150" s="3">
        <f t="shared" si="17"/>
        <v>26.44077156719656</v>
      </c>
    </row>
    <row r="151" spans="1:19" x14ac:dyDescent="0.3">
      <c r="A151" s="3">
        <v>150</v>
      </c>
      <c r="B151" s="3" t="s">
        <v>156</v>
      </c>
      <c r="C151" s="3" t="s">
        <v>308</v>
      </c>
      <c r="D151" s="4">
        <v>45098</v>
      </c>
      <c r="E151" s="4">
        <v>44989</v>
      </c>
      <c r="F151" s="3">
        <v>8413</v>
      </c>
      <c r="G151" s="3">
        <v>18744</v>
      </c>
      <c r="H151" s="3">
        <f>VLOOKUP(B151,'Updated Revenue Generated'!B151:D450,2,0)</f>
        <v>45813</v>
      </c>
      <c r="I151" s="3">
        <f>VLOOKUP(B151,'Updated Revenue Generated'!B151:D450,3,0)</f>
        <v>66494</v>
      </c>
      <c r="J151" s="3">
        <f t="shared" si="12"/>
        <v>112307</v>
      </c>
      <c r="K151" s="3">
        <f>VLOOKUP(B151,'Updated User Engagement'!B151:F450,2,0)</f>
        <v>535121</v>
      </c>
      <c r="L151" s="3">
        <f>VLOOKUP(B151,'Updated User Engagement'!B151:F450,3,0)</f>
        <v>191137</v>
      </c>
      <c r="M151" s="3">
        <f>VLOOKUP(B151,'Updated User Engagement'!B151:F450,4,0)</f>
        <v>1066</v>
      </c>
      <c r="N151" s="9">
        <f t="shared" si="13"/>
        <v>44.883696116090483</v>
      </c>
      <c r="O151" s="3">
        <f t="shared" si="14"/>
        <v>103894</v>
      </c>
      <c r="P151" s="3">
        <f>VLOOKUP(B151,'Updated User Engagement'!B151:F450,5,0)</f>
        <v>5300</v>
      </c>
      <c r="Q151" s="9">
        <f t="shared" si="15"/>
        <v>2.7728801854167431</v>
      </c>
      <c r="R151" s="9">
        <f t="shared" si="16"/>
        <v>497.18574108818012</v>
      </c>
      <c r="S151" s="3">
        <f t="shared" si="17"/>
        <v>7.4910735751110789</v>
      </c>
    </row>
    <row r="152" spans="1:19" x14ac:dyDescent="0.3">
      <c r="A152" s="3">
        <v>151</v>
      </c>
      <c r="B152" s="3" t="s">
        <v>157</v>
      </c>
      <c r="C152" s="3" t="s">
        <v>307</v>
      </c>
      <c r="D152" s="4">
        <v>44973</v>
      </c>
      <c r="E152" s="4">
        <v>45018</v>
      </c>
      <c r="F152" s="3">
        <v>4163</v>
      </c>
      <c r="G152" s="3">
        <v>26112</v>
      </c>
      <c r="H152" s="3">
        <f>VLOOKUP(B152,'Updated Revenue Generated'!B152:D451,2,0)</f>
        <v>15728</v>
      </c>
      <c r="I152" s="3">
        <f>VLOOKUP(B152,'Updated Revenue Generated'!B152:D451,3,0)</f>
        <v>73609</v>
      </c>
      <c r="J152" s="3">
        <f t="shared" si="12"/>
        <v>89337</v>
      </c>
      <c r="K152" s="3">
        <f>VLOOKUP(B152,'Updated User Engagement'!B152:F451,2,0)</f>
        <v>327476</v>
      </c>
      <c r="L152" s="3">
        <f>VLOOKUP(B152,'Updated User Engagement'!B152:F451,3,0)</f>
        <v>165741</v>
      </c>
      <c r="M152" s="3">
        <f>VLOOKUP(B152,'Updated User Engagement'!B152:F451,4,0)</f>
        <v>3375</v>
      </c>
      <c r="N152" s="9">
        <f t="shared" si="13"/>
        <v>15.942861519607842</v>
      </c>
      <c r="O152" s="3">
        <f t="shared" si="14"/>
        <v>85174</v>
      </c>
      <c r="P152" s="3">
        <f>VLOOKUP(B152,'Updated User Engagement'!B152:F451,5,0)</f>
        <v>16461</v>
      </c>
      <c r="Q152" s="9">
        <f t="shared" si="15"/>
        <v>9.9317610005973176</v>
      </c>
      <c r="R152" s="9">
        <f t="shared" si="16"/>
        <v>487.73333333333335</v>
      </c>
      <c r="S152" s="3">
        <f t="shared" si="17"/>
        <v>4.659883362996295</v>
      </c>
    </row>
    <row r="153" spans="1:19" x14ac:dyDescent="0.3">
      <c r="A153" s="3">
        <v>152</v>
      </c>
      <c r="B153" s="3" t="s">
        <v>158</v>
      </c>
      <c r="C153" s="3" t="s">
        <v>309</v>
      </c>
      <c r="D153" s="4">
        <v>44927</v>
      </c>
      <c r="E153" s="4">
        <v>45091</v>
      </c>
      <c r="F153" s="3">
        <v>7188</v>
      </c>
      <c r="G153" s="3">
        <v>38848</v>
      </c>
      <c r="H153" s="3">
        <f>VLOOKUP(B153,'Updated Revenue Generated'!B153:D452,2,0)</f>
        <v>25987</v>
      </c>
      <c r="I153" s="3">
        <f>VLOOKUP(B153,'Updated Revenue Generated'!B153:D452,3,0)</f>
        <v>51101</v>
      </c>
      <c r="J153" s="3">
        <f t="shared" si="12"/>
        <v>77088</v>
      </c>
      <c r="K153" s="3">
        <f>VLOOKUP(B153,'Updated User Engagement'!B153:F452,2,0)</f>
        <v>417290</v>
      </c>
      <c r="L153" s="3">
        <f>VLOOKUP(B153,'Updated User Engagement'!B153:F452,3,0)</f>
        <v>7799</v>
      </c>
      <c r="M153" s="3">
        <f>VLOOKUP(B153,'Updated User Engagement'!B153:F452,4,0)</f>
        <v>42741</v>
      </c>
      <c r="N153" s="9">
        <f t="shared" si="13"/>
        <v>18.502883031301483</v>
      </c>
      <c r="O153" s="3">
        <f t="shared" si="14"/>
        <v>69900</v>
      </c>
      <c r="P153" s="3">
        <f>VLOOKUP(B153,'Updated User Engagement'!B153:F452,5,0)</f>
        <v>16826</v>
      </c>
      <c r="Q153" s="9">
        <f t="shared" si="15"/>
        <v>215.74560841133476</v>
      </c>
      <c r="R153" s="9">
        <f t="shared" si="16"/>
        <v>39.367352191104558</v>
      </c>
      <c r="S153" s="3">
        <f t="shared" si="17"/>
        <v>9.3244084682440853</v>
      </c>
    </row>
    <row r="154" spans="1:19" x14ac:dyDescent="0.3">
      <c r="A154" s="3">
        <v>153</v>
      </c>
      <c r="B154" s="3" t="s">
        <v>159</v>
      </c>
      <c r="C154" s="3" t="s">
        <v>309</v>
      </c>
      <c r="D154" s="4">
        <v>45287</v>
      </c>
      <c r="E154" s="4">
        <v>45062</v>
      </c>
      <c r="F154" s="3">
        <v>8951</v>
      </c>
      <c r="G154" s="3">
        <v>25929</v>
      </c>
      <c r="H154" s="3">
        <f>VLOOKUP(B154,'Updated Revenue Generated'!B154:D453,2,0)</f>
        <v>77965</v>
      </c>
      <c r="I154" s="3">
        <f>VLOOKUP(B154,'Updated Revenue Generated'!B154:D453,3,0)</f>
        <v>28839</v>
      </c>
      <c r="J154" s="3">
        <f t="shared" si="12"/>
        <v>106804</v>
      </c>
      <c r="K154" s="3">
        <f>VLOOKUP(B154,'Updated User Engagement'!B154:F453,2,0)</f>
        <v>929577</v>
      </c>
      <c r="L154" s="3">
        <f>VLOOKUP(B154,'Updated User Engagement'!B154:F453,3,0)</f>
        <v>132456</v>
      </c>
      <c r="M154" s="3">
        <f>VLOOKUP(B154,'Updated User Engagement'!B154:F453,4,0)</f>
        <v>21251</v>
      </c>
      <c r="N154" s="9">
        <f t="shared" si="13"/>
        <v>34.521192487176521</v>
      </c>
      <c r="O154" s="3">
        <f t="shared" si="14"/>
        <v>97853</v>
      </c>
      <c r="P154" s="3">
        <f>VLOOKUP(B154,'Updated User Engagement'!B154:F453,5,0)</f>
        <v>3869</v>
      </c>
      <c r="Q154" s="9">
        <f t="shared" si="15"/>
        <v>2.9209699824847499</v>
      </c>
      <c r="R154" s="9">
        <f t="shared" si="16"/>
        <v>18.20620206107948</v>
      </c>
      <c r="S154" s="3">
        <f t="shared" si="17"/>
        <v>8.3807722557207605</v>
      </c>
    </row>
    <row r="155" spans="1:19" x14ac:dyDescent="0.3">
      <c r="A155" s="3">
        <v>154</v>
      </c>
      <c r="B155" s="3" t="s">
        <v>160</v>
      </c>
      <c r="C155" s="3" t="s">
        <v>307</v>
      </c>
      <c r="D155" s="4">
        <v>45106</v>
      </c>
      <c r="E155" s="4">
        <v>45216</v>
      </c>
      <c r="F155" s="3">
        <v>2623</v>
      </c>
      <c r="G155" s="3">
        <v>39664</v>
      </c>
      <c r="H155" s="3">
        <f>VLOOKUP(B155,'Updated Revenue Generated'!B155:D454,2,0)</f>
        <v>99723</v>
      </c>
      <c r="I155" s="3">
        <f>VLOOKUP(B155,'Updated Revenue Generated'!B155:D454,3,0)</f>
        <v>28470</v>
      </c>
      <c r="J155" s="3">
        <f t="shared" si="12"/>
        <v>128193</v>
      </c>
      <c r="K155" s="3">
        <f>VLOOKUP(B155,'Updated User Engagement'!B155:F454,2,0)</f>
        <v>480988</v>
      </c>
      <c r="L155" s="3">
        <f>VLOOKUP(B155,'Updated User Engagement'!B155:F454,3,0)</f>
        <v>40392</v>
      </c>
      <c r="M155" s="3">
        <f>VLOOKUP(B155,'Updated User Engagement'!B155:F454,4,0)</f>
        <v>20670</v>
      </c>
      <c r="N155" s="9">
        <f t="shared" si="13"/>
        <v>6.6130496167809598</v>
      </c>
      <c r="O155" s="3">
        <f t="shared" si="14"/>
        <v>125570</v>
      </c>
      <c r="P155" s="3">
        <f>VLOOKUP(B155,'Updated User Engagement'!B155:F454,5,0)</f>
        <v>21761</v>
      </c>
      <c r="Q155" s="9">
        <f t="shared" si="15"/>
        <v>53.874529609823732</v>
      </c>
      <c r="R155" s="9">
        <f t="shared" si="16"/>
        <v>105.27818093855829</v>
      </c>
      <c r="S155" s="3">
        <f t="shared" si="17"/>
        <v>2.0461335642351766</v>
      </c>
    </row>
    <row r="156" spans="1:19" x14ac:dyDescent="0.3">
      <c r="A156" s="3">
        <v>155</v>
      </c>
      <c r="B156" s="3" t="s">
        <v>161</v>
      </c>
      <c r="C156" s="3" t="s">
        <v>310</v>
      </c>
      <c r="D156" s="4">
        <v>44965</v>
      </c>
      <c r="E156" s="4">
        <v>45287</v>
      </c>
      <c r="F156" s="3">
        <v>7091</v>
      </c>
      <c r="G156" s="3">
        <v>37647</v>
      </c>
      <c r="H156" s="3">
        <f>VLOOKUP(B156,'Updated Revenue Generated'!B156:D455,2,0)</f>
        <v>98832</v>
      </c>
      <c r="I156" s="3">
        <f>VLOOKUP(B156,'Updated Revenue Generated'!B156:D455,3,0)</f>
        <v>18555</v>
      </c>
      <c r="J156" s="3">
        <f t="shared" si="12"/>
        <v>117387</v>
      </c>
      <c r="K156" s="3">
        <f>VLOOKUP(B156,'Updated User Engagement'!B156:F455,2,0)</f>
        <v>606040</v>
      </c>
      <c r="L156" s="3">
        <f>VLOOKUP(B156,'Updated User Engagement'!B156:F455,3,0)</f>
        <v>4581</v>
      </c>
      <c r="M156" s="3">
        <f>VLOOKUP(B156,'Updated User Engagement'!B156:F455,4,0)</f>
        <v>29835</v>
      </c>
      <c r="N156" s="9">
        <f t="shared" si="13"/>
        <v>18.835498180465908</v>
      </c>
      <c r="O156" s="3">
        <f t="shared" si="14"/>
        <v>110296</v>
      </c>
      <c r="P156" s="3">
        <f>VLOOKUP(B156,'Updated User Engagement'!B156:F455,5,0)</f>
        <v>5733</v>
      </c>
      <c r="Q156" s="9">
        <f t="shared" si="15"/>
        <v>125.14734774066798</v>
      </c>
      <c r="R156" s="9">
        <f t="shared" si="16"/>
        <v>19.215686274509807</v>
      </c>
      <c r="S156" s="3">
        <f t="shared" si="17"/>
        <v>6.0407029739238585</v>
      </c>
    </row>
    <row r="157" spans="1:19" x14ac:dyDescent="0.3">
      <c r="A157" s="3">
        <v>156</v>
      </c>
      <c r="B157" s="3" t="s">
        <v>162</v>
      </c>
      <c r="C157" s="3" t="s">
        <v>309</v>
      </c>
      <c r="D157" s="4">
        <v>45016</v>
      </c>
      <c r="E157" s="4">
        <v>44955</v>
      </c>
      <c r="F157" s="3">
        <v>2613</v>
      </c>
      <c r="G157" s="3">
        <v>48151</v>
      </c>
      <c r="H157" s="3">
        <f>VLOOKUP(B157,'Updated Revenue Generated'!B157:D456,2,0)</f>
        <v>40262</v>
      </c>
      <c r="I157" s="3">
        <f>VLOOKUP(B157,'Updated Revenue Generated'!B157:D456,3,0)</f>
        <v>9004</v>
      </c>
      <c r="J157" s="3">
        <f t="shared" si="12"/>
        <v>49266</v>
      </c>
      <c r="K157" s="3">
        <f>VLOOKUP(B157,'Updated User Engagement'!B157:F456,2,0)</f>
        <v>270146</v>
      </c>
      <c r="L157" s="3">
        <f>VLOOKUP(B157,'Updated User Engagement'!B157:F456,3,0)</f>
        <v>1351</v>
      </c>
      <c r="M157" s="3">
        <f>VLOOKUP(B157,'Updated User Engagement'!B157:F456,4,0)</f>
        <v>33625</v>
      </c>
      <c r="N157" s="9">
        <f t="shared" si="13"/>
        <v>5.4266785736537138</v>
      </c>
      <c r="O157" s="3">
        <f t="shared" si="14"/>
        <v>46653</v>
      </c>
      <c r="P157" s="3">
        <f>VLOOKUP(B157,'Updated User Engagement'!B157:F456,5,0)</f>
        <v>265</v>
      </c>
      <c r="Q157" s="9">
        <f t="shared" si="15"/>
        <v>19.615099925980754</v>
      </c>
      <c r="R157" s="9">
        <f t="shared" si="16"/>
        <v>0.78810408921933073</v>
      </c>
      <c r="S157" s="3">
        <f t="shared" si="17"/>
        <v>5.3038606747046639</v>
      </c>
    </row>
    <row r="158" spans="1:19" x14ac:dyDescent="0.3">
      <c r="A158" s="3">
        <v>157</v>
      </c>
      <c r="B158" s="3" t="s">
        <v>163</v>
      </c>
      <c r="C158" s="3" t="s">
        <v>308</v>
      </c>
      <c r="D158" s="4">
        <v>45001</v>
      </c>
      <c r="E158" s="4">
        <v>45164</v>
      </c>
      <c r="F158" s="3">
        <v>9702</v>
      </c>
      <c r="G158" s="3">
        <v>46591</v>
      </c>
      <c r="H158" s="3">
        <f>VLOOKUP(B158,'Updated Revenue Generated'!B158:D457,2,0)</f>
        <v>1972</v>
      </c>
      <c r="I158" s="3">
        <f>VLOOKUP(B158,'Updated Revenue Generated'!B158:D457,3,0)</f>
        <v>47641</v>
      </c>
      <c r="J158" s="3">
        <f t="shared" si="12"/>
        <v>49613</v>
      </c>
      <c r="K158" s="3">
        <f>VLOOKUP(B158,'Updated User Engagement'!B158:F457,2,0)</f>
        <v>57628</v>
      </c>
      <c r="L158" s="3">
        <f>VLOOKUP(B158,'Updated User Engagement'!B158:F457,3,0)</f>
        <v>84717</v>
      </c>
      <c r="M158" s="3">
        <f>VLOOKUP(B158,'Updated User Engagement'!B158:F457,4,0)</f>
        <v>47498</v>
      </c>
      <c r="N158" s="9">
        <f t="shared" si="13"/>
        <v>20.823764246313665</v>
      </c>
      <c r="O158" s="3">
        <f t="shared" si="14"/>
        <v>39911</v>
      </c>
      <c r="P158" s="3">
        <f>VLOOKUP(B158,'Updated User Engagement'!B158:F457,5,0)</f>
        <v>11121</v>
      </c>
      <c r="Q158" s="9">
        <f t="shared" si="15"/>
        <v>13.127235383689223</v>
      </c>
      <c r="R158" s="9">
        <f t="shared" si="16"/>
        <v>23.413617415470124</v>
      </c>
      <c r="S158" s="3">
        <f t="shared" si="17"/>
        <v>19.555358474593351</v>
      </c>
    </row>
    <row r="159" spans="1:19" x14ac:dyDescent="0.3">
      <c r="A159" s="3">
        <v>158</v>
      </c>
      <c r="B159" s="3" t="s">
        <v>164</v>
      </c>
      <c r="C159" s="3" t="s">
        <v>308</v>
      </c>
      <c r="D159" s="4">
        <v>45153</v>
      </c>
      <c r="E159" s="4">
        <v>45034</v>
      </c>
      <c r="F159" s="3">
        <v>8581</v>
      </c>
      <c r="G159" s="3">
        <v>40817</v>
      </c>
      <c r="H159" s="3">
        <f>VLOOKUP(B159,'Updated Revenue Generated'!B159:D458,2,0)</f>
        <v>98721</v>
      </c>
      <c r="I159" s="3">
        <f>VLOOKUP(B159,'Updated Revenue Generated'!B159:D458,3,0)</f>
        <v>38818</v>
      </c>
      <c r="J159" s="3">
        <f t="shared" si="12"/>
        <v>137539</v>
      </c>
      <c r="K159" s="3">
        <f>VLOOKUP(B159,'Updated User Engagement'!B159:F458,2,0)</f>
        <v>645027</v>
      </c>
      <c r="L159" s="3">
        <f>VLOOKUP(B159,'Updated User Engagement'!B159:F458,3,0)</f>
        <v>3097</v>
      </c>
      <c r="M159" s="3">
        <f>VLOOKUP(B159,'Updated User Engagement'!B159:F458,4,0)</f>
        <v>39592</v>
      </c>
      <c r="N159" s="9">
        <f t="shared" si="13"/>
        <v>21.023103118798538</v>
      </c>
      <c r="O159" s="3">
        <f t="shared" si="14"/>
        <v>128958</v>
      </c>
      <c r="P159" s="3">
        <f>VLOOKUP(B159,'Updated User Engagement'!B159:F458,5,0)</f>
        <v>19664</v>
      </c>
      <c r="Q159" s="9">
        <f t="shared" si="15"/>
        <v>634.93703584113655</v>
      </c>
      <c r="R159" s="9">
        <f t="shared" si="16"/>
        <v>49.666599312992524</v>
      </c>
      <c r="S159" s="3">
        <f t="shared" si="17"/>
        <v>6.2389576774587567</v>
      </c>
    </row>
    <row r="160" spans="1:19" x14ac:dyDescent="0.3">
      <c r="A160" s="3">
        <v>159</v>
      </c>
      <c r="B160" s="3" t="s">
        <v>165</v>
      </c>
      <c r="C160" s="3" t="s">
        <v>308</v>
      </c>
      <c r="D160" s="4">
        <v>45050</v>
      </c>
      <c r="E160" s="4">
        <v>45178</v>
      </c>
      <c r="F160" s="3">
        <v>6727</v>
      </c>
      <c r="G160" s="3">
        <v>15548</v>
      </c>
      <c r="H160" s="3">
        <f>VLOOKUP(B160,'Updated Revenue Generated'!B160:D459,2,0)</f>
        <v>85269</v>
      </c>
      <c r="I160" s="3">
        <f>VLOOKUP(B160,'Updated Revenue Generated'!B160:D459,3,0)</f>
        <v>22215</v>
      </c>
      <c r="J160" s="3">
        <f t="shared" si="12"/>
        <v>107484</v>
      </c>
      <c r="K160" s="3">
        <f>VLOOKUP(B160,'Updated User Engagement'!B160:F459,2,0)</f>
        <v>171475</v>
      </c>
      <c r="L160" s="3">
        <f>VLOOKUP(B160,'Updated User Engagement'!B160:F459,3,0)</f>
        <v>116064</v>
      </c>
      <c r="M160" s="3">
        <f>VLOOKUP(B160,'Updated User Engagement'!B160:F459,4,0)</f>
        <v>10719</v>
      </c>
      <c r="N160" s="9">
        <f t="shared" si="13"/>
        <v>43.266014921533312</v>
      </c>
      <c r="O160" s="3">
        <f t="shared" si="14"/>
        <v>100757</v>
      </c>
      <c r="P160" s="3">
        <f>VLOOKUP(B160,'Updated User Engagement'!B160:F459,5,0)</f>
        <v>14911</v>
      </c>
      <c r="Q160" s="9">
        <f t="shared" si="15"/>
        <v>12.847222222222221</v>
      </c>
      <c r="R160" s="9">
        <f t="shared" si="16"/>
        <v>139.10812575799983</v>
      </c>
      <c r="S160" s="3">
        <f t="shared" si="17"/>
        <v>6.2586059320456995</v>
      </c>
    </row>
    <row r="161" spans="1:19" x14ac:dyDescent="0.3">
      <c r="A161" s="3">
        <v>160</v>
      </c>
      <c r="B161" s="3" t="s">
        <v>166</v>
      </c>
      <c r="C161" s="3" t="s">
        <v>310</v>
      </c>
      <c r="D161" s="4">
        <v>45270</v>
      </c>
      <c r="E161" s="4">
        <v>45047</v>
      </c>
      <c r="F161" s="3">
        <v>8812</v>
      </c>
      <c r="G161" s="3">
        <v>44200</v>
      </c>
      <c r="H161" s="3">
        <f>VLOOKUP(B161,'Updated Revenue Generated'!B161:D460,2,0)</f>
        <v>4920</v>
      </c>
      <c r="I161" s="3">
        <f>VLOOKUP(B161,'Updated Revenue Generated'!B161:D460,3,0)</f>
        <v>69498</v>
      </c>
      <c r="J161" s="3">
        <f t="shared" si="12"/>
        <v>74418</v>
      </c>
      <c r="K161" s="3">
        <f>VLOOKUP(B161,'Updated User Engagement'!B161:F460,2,0)</f>
        <v>32922</v>
      </c>
      <c r="L161" s="3">
        <f>VLOOKUP(B161,'Updated User Engagement'!B161:F460,3,0)</f>
        <v>45261</v>
      </c>
      <c r="M161" s="3">
        <f>VLOOKUP(B161,'Updated User Engagement'!B161:F460,4,0)</f>
        <v>45707</v>
      </c>
      <c r="N161" s="9">
        <f t="shared" si="13"/>
        <v>19.936651583710407</v>
      </c>
      <c r="O161" s="3">
        <f t="shared" si="14"/>
        <v>65606</v>
      </c>
      <c r="P161" s="3">
        <f>VLOOKUP(B161,'Updated User Engagement'!B161:F460,5,0)</f>
        <v>11150</v>
      </c>
      <c r="Q161" s="9">
        <f t="shared" si="15"/>
        <v>24.634895384547402</v>
      </c>
      <c r="R161" s="9">
        <f t="shared" si="16"/>
        <v>24.394512875489532</v>
      </c>
      <c r="S161" s="3">
        <f t="shared" si="17"/>
        <v>11.841221209922331</v>
      </c>
    </row>
    <row r="162" spans="1:19" x14ac:dyDescent="0.3">
      <c r="A162" s="3">
        <v>161</v>
      </c>
      <c r="B162" s="3" t="s">
        <v>167</v>
      </c>
      <c r="C162" s="3" t="s">
        <v>308</v>
      </c>
      <c r="D162" s="4">
        <v>45023</v>
      </c>
      <c r="E162" s="4">
        <v>45155</v>
      </c>
      <c r="F162" s="3">
        <v>6041</v>
      </c>
      <c r="G162" s="3">
        <v>49119</v>
      </c>
      <c r="H162" s="3">
        <f>VLOOKUP(B162,'Updated Revenue Generated'!B162:D461,2,0)</f>
        <v>94498</v>
      </c>
      <c r="I162" s="3">
        <f>VLOOKUP(B162,'Updated Revenue Generated'!B162:D461,3,0)</f>
        <v>51068</v>
      </c>
      <c r="J162" s="3">
        <f t="shared" si="12"/>
        <v>145566</v>
      </c>
      <c r="K162" s="3">
        <f>VLOOKUP(B162,'Updated User Engagement'!B162:F461,2,0)</f>
        <v>98583</v>
      </c>
      <c r="L162" s="3">
        <f>VLOOKUP(B162,'Updated User Engagement'!B162:F461,3,0)</f>
        <v>59387</v>
      </c>
      <c r="M162" s="3">
        <f>VLOOKUP(B162,'Updated User Engagement'!B162:F461,4,0)</f>
        <v>4323</v>
      </c>
      <c r="N162" s="9">
        <f t="shared" si="13"/>
        <v>12.298703149494086</v>
      </c>
      <c r="O162" s="3">
        <f t="shared" si="14"/>
        <v>139525</v>
      </c>
      <c r="P162" s="3">
        <f>VLOOKUP(B162,'Updated User Engagement'!B162:F461,5,0)</f>
        <v>28608</v>
      </c>
      <c r="Q162" s="9">
        <f t="shared" si="15"/>
        <v>48.172158889992758</v>
      </c>
      <c r="R162" s="9">
        <f t="shared" si="16"/>
        <v>661.76266481609991</v>
      </c>
      <c r="S162" s="3">
        <f t="shared" si="17"/>
        <v>4.1500075567096717</v>
      </c>
    </row>
    <row r="163" spans="1:19" x14ac:dyDescent="0.3">
      <c r="A163" s="3">
        <v>162</v>
      </c>
      <c r="B163" s="3" t="s">
        <v>168</v>
      </c>
      <c r="C163" s="3" t="s">
        <v>307</v>
      </c>
      <c r="D163" s="4">
        <v>45266</v>
      </c>
      <c r="E163" s="4">
        <v>44948</v>
      </c>
      <c r="F163" s="3">
        <v>3391</v>
      </c>
      <c r="G163" s="3">
        <v>7978</v>
      </c>
      <c r="H163" s="3">
        <f>VLOOKUP(B163,'Updated Revenue Generated'!B163:D462,2,0)</f>
        <v>85734</v>
      </c>
      <c r="I163" s="3">
        <f>VLOOKUP(B163,'Updated Revenue Generated'!B163:D462,3,0)</f>
        <v>40432</v>
      </c>
      <c r="J163" s="3">
        <f t="shared" si="12"/>
        <v>126166</v>
      </c>
      <c r="K163" s="3">
        <f>VLOOKUP(B163,'Updated User Engagement'!B163:F462,2,0)</f>
        <v>420548</v>
      </c>
      <c r="L163" s="3">
        <f>VLOOKUP(B163,'Updated User Engagement'!B163:F462,3,0)</f>
        <v>52656</v>
      </c>
      <c r="M163" s="3">
        <f>VLOOKUP(B163,'Updated User Engagement'!B163:F462,4,0)</f>
        <v>11571</v>
      </c>
      <c r="N163" s="9">
        <f t="shared" si="13"/>
        <v>42.504387064427171</v>
      </c>
      <c r="O163" s="3">
        <f t="shared" si="14"/>
        <v>122775</v>
      </c>
      <c r="P163" s="3">
        <f>VLOOKUP(B163,'Updated User Engagement'!B163:F462,5,0)</f>
        <v>7972</v>
      </c>
      <c r="Q163" s="9">
        <f t="shared" si="15"/>
        <v>15.139775144333029</v>
      </c>
      <c r="R163" s="9">
        <f t="shared" si="16"/>
        <v>68.896378878230053</v>
      </c>
      <c r="S163" s="3">
        <f t="shared" si="17"/>
        <v>2.6877288651459188</v>
      </c>
    </row>
    <row r="164" spans="1:19" x14ac:dyDescent="0.3">
      <c r="A164" s="3">
        <v>163</v>
      </c>
      <c r="B164" s="3" t="s">
        <v>169</v>
      </c>
      <c r="C164" s="3" t="s">
        <v>310</v>
      </c>
      <c r="D164" s="4">
        <v>45209</v>
      </c>
      <c r="E164" s="4">
        <v>45042</v>
      </c>
      <c r="F164" s="3">
        <v>8888</v>
      </c>
      <c r="G164" s="3">
        <v>27579</v>
      </c>
      <c r="H164" s="3">
        <f>VLOOKUP(B164,'Updated Revenue Generated'!B164:D463,2,0)</f>
        <v>1746</v>
      </c>
      <c r="I164" s="3">
        <f>VLOOKUP(B164,'Updated Revenue Generated'!B164:D463,3,0)</f>
        <v>56521</v>
      </c>
      <c r="J164" s="3">
        <f t="shared" si="12"/>
        <v>58267</v>
      </c>
      <c r="K164" s="3">
        <f>VLOOKUP(B164,'Updated User Engagement'!B164:F463,2,0)</f>
        <v>156524</v>
      </c>
      <c r="L164" s="3">
        <f>VLOOKUP(B164,'Updated User Engagement'!B164:F463,3,0)</f>
        <v>162457</v>
      </c>
      <c r="M164" s="3">
        <f>VLOOKUP(B164,'Updated User Engagement'!B164:F463,4,0)</f>
        <v>49265</v>
      </c>
      <c r="N164" s="9">
        <f t="shared" si="13"/>
        <v>32.227419413321726</v>
      </c>
      <c r="O164" s="3">
        <f t="shared" si="14"/>
        <v>49379</v>
      </c>
      <c r="P164" s="3">
        <f>VLOOKUP(B164,'Updated User Engagement'!B164:F463,5,0)</f>
        <v>27871</v>
      </c>
      <c r="Q164" s="9">
        <f t="shared" si="15"/>
        <v>17.155924336901457</v>
      </c>
      <c r="R164" s="9">
        <f t="shared" si="16"/>
        <v>56.573632396224504</v>
      </c>
      <c r="S164" s="3">
        <f t="shared" si="17"/>
        <v>15.253917311685861</v>
      </c>
    </row>
    <row r="165" spans="1:19" x14ac:dyDescent="0.3">
      <c r="A165" s="3">
        <v>164</v>
      </c>
      <c r="B165" s="3" t="s">
        <v>170</v>
      </c>
      <c r="C165" s="3" t="s">
        <v>309</v>
      </c>
      <c r="D165" s="4">
        <v>45133</v>
      </c>
      <c r="E165" s="4">
        <v>44990</v>
      </c>
      <c r="F165" s="3">
        <v>8209</v>
      </c>
      <c r="G165" s="3">
        <v>46397</v>
      </c>
      <c r="H165" s="3">
        <f>VLOOKUP(B165,'Updated Revenue Generated'!B165:D464,2,0)</f>
        <v>67504</v>
      </c>
      <c r="I165" s="3">
        <f>VLOOKUP(B165,'Updated Revenue Generated'!B165:D464,3,0)</f>
        <v>49007</v>
      </c>
      <c r="J165" s="3">
        <f t="shared" si="12"/>
        <v>116511</v>
      </c>
      <c r="K165" s="3">
        <f>VLOOKUP(B165,'Updated User Engagement'!B165:F464,2,0)</f>
        <v>763166</v>
      </c>
      <c r="L165" s="3">
        <f>VLOOKUP(B165,'Updated User Engagement'!B165:F464,3,0)</f>
        <v>16456</v>
      </c>
      <c r="M165" s="3">
        <f>VLOOKUP(B165,'Updated User Engagement'!B165:F464,4,0)</f>
        <v>41546</v>
      </c>
      <c r="N165" s="9">
        <f t="shared" si="13"/>
        <v>17.692954285837445</v>
      </c>
      <c r="O165" s="3">
        <f t="shared" si="14"/>
        <v>108302</v>
      </c>
      <c r="P165" s="3">
        <f>VLOOKUP(B165,'Updated User Engagement'!B165:F464,5,0)</f>
        <v>22163</v>
      </c>
      <c r="Q165" s="9">
        <f t="shared" si="15"/>
        <v>134.68035974720468</v>
      </c>
      <c r="R165" s="9">
        <f t="shared" si="16"/>
        <v>53.345689115679008</v>
      </c>
      <c r="S165" s="3">
        <f t="shared" si="17"/>
        <v>7.0456866733613133</v>
      </c>
    </row>
    <row r="166" spans="1:19" x14ac:dyDescent="0.3">
      <c r="A166" s="3">
        <v>165</v>
      </c>
      <c r="B166" s="3" t="s">
        <v>171</v>
      </c>
      <c r="C166" s="3" t="s">
        <v>310</v>
      </c>
      <c r="D166" s="4">
        <v>44959</v>
      </c>
      <c r="E166" s="4">
        <v>44982</v>
      </c>
      <c r="F166" s="3">
        <v>2776</v>
      </c>
      <c r="G166" s="3">
        <v>32396</v>
      </c>
      <c r="H166" s="3">
        <f>VLOOKUP(B166,'Updated Revenue Generated'!B166:D465,2,0)</f>
        <v>98270</v>
      </c>
      <c r="I166" s="3">
        <f>VLOOKUP(B166,'Updated Revenue Generated'!B166:D465,3,0)</f>
        <v>21219</v>
      </c>
      <c r="J166" s="3">
        <f t="shared" si="12"/>
        <v>119489</v>
      </c>
      <c r="K166" s="3">
        <f>VLOOKUP(B166,'Updated User Engagement'!B166:F465,2,0)</f>
        <v>946392</v>
      </c>
      <c r="L166" s="3">
        <f>VLOOKUP(B166,'Updated User Engagement'!B166:F465,3,0)</f>
        <v>56814</v>
      </c>
      <c r="M166" s="3">
        <f>VLOOKUP(B166,'Updated User Engagement'!B166:F465,4,0)</f>
        <v>19951</v>
      </c>
      <c r="N166" s="9">
        <f t="shared" si="13"/>
        <v>8.568959130756884</v>
      </c>
      <c r="O166" s="3">
        <f t="shared" si="14"/>
        <v>116713</v>
      </c>
      <c r="P166" s="3">
        <f>VLOOKUP(B166,'Updated User Engagement'!B166:F465,5,0)</f>
        <v>28982</v>
      </c>
      <c r="Q166" s="9">
        <f t="shared" si="15"/>
        <v>51.012074488682366</v>
      </c>
      <c r="R166" s="9">
        <f t="shared" si="16"/>
        <v>145.2659014585735</v>
      </c>
      <c r="S166" s="3">
        <f t="shared" si="17"/>
        <v>2.3232264057779379</v>
      </c>
    </row>
    <row r="167" spans="1:19" x14ac:dyDescent="0.3">
      <c r="A167" s="3">
        <v>166</v>
      </c>
      <c r="B167" s="3" t="s">
        <v>172</v>
      </c>
      <c r="C167" s="3" t="s">
        <v>308</v>
      </c>
      <c r="D167" s="4">
        <v>45042</v>
      </c>
      <c r="E167" s="4">
        <v>45100</v>
      </c>
      <c r="F167" s="3">
        <v>8087</v>
      </c>
      <c r="G167" s="3">
        <v>10312</v>
      </c>
      <c r="H167" s="3">
        <f>VLOOKUP(B167,'Updated Revenue Generated'!B167:D466,2,0)</f>
        <v>85432</v>
      </c>
      <c r="I167" s="3">
        <f>VLOOKUP(B167,'Updated Revenue Generated'!B167:D466,3,0)</f>
        <v>54711</v>
      </c>
      <c r="J167" s="3">
        <f t="shared" si="12"/>
        <v>140143</v>
      </c>
      <c r="K167" s="3">
        <f>VLOOKUP(B167,'Updated User Engagement'!B167:F466,2,0)</f>
        <v>235326</v>
      </c>
      <c r="L167" s="3">
        <f>VLOOKUP(B167,'Updated User Engagement'!B167:F466,3,0)</f>
        <v>162564</v>
      </c>
      <c r="M167" s="3">
        <f>VLOOKUP(B167,'Updated User Engagement'!B167:F466,4,0)</f>
        <v>459</v>
      </c>
      <c r="N167" s="9">
        <f t="shared" si="13"/>
        <v>78.423196276183077</v>
      </c>
      <c r="O167" s="3">
        <f t="shared" si="14"/>
        <v>132056</v>
      </c>
      <c r="P167" s="3">
        <f>VLOOKUP(B167,'Updated User Engagement'!B167:F466,5,0)</f>
        <v>21414</v>
      </c>
      <c r="Q167" s="9">
        <f t="shared" si="15"/>
        <v>13.172658153096625</v>
      </c>
      <c r="R167" s="9">
        <f t="shared" si="16"/>
        <v>4665.3594771241824</v>
      </c>
      <c r="S167" s="3">
        <f t="shared" si="17"/>
        <v>5.7705343827376323</v>
      </c>
    </row>
    <row r="168" spans="1:19" x14ac:dyDescent="0.3">
      <c r="A168" s="3">
        <v>167</v>
      </c>
      <c r="B168" s="3" t="s">
        <v>173</v>
      </c>
      <c r="C168" s="3" t="s">
        <v>308</v>
      </c>
      <c r="D168" s="4">
        <v>45280</v>
      </c>
      <c r="E168" s="4">
        <v>45085</v>
      </c>
      <c r="F168" s="3">
        <v>3321</v>
      </c>
      <c r="G168" s="3">
        <v>41731</v>
      </c>
      <c r="H168" s="3">
        <f>VLOOKUP(B168,'Updated Revenue Generated'!B168:D467,2,0)</f>
        <v>94429</v>
      </c>
      <c r="I168" s="3">
        <f>VLOOKUP(B168,'Updated Revenue Generated'!B168:D467,3,0)</f>
        <v>17628</v>
      </c>
      <c r="J168" s="3">
        <f t="shared" si="12"/>
        <v>112057</v>
      </c>
      <c r="K168" s="3">
        <f>VLOOKUP(B168,'Updated User Engagement'!B168:F467,2,0)</f>
        <v>179187</v>
      </c>
      <c r="L168" s="3">
        <f>VLOOKUP(B168,'Updated User Engagement'!B168:F467,3,0)</f>
        <v>178337</v>
      </c>
      <c r="M168" s="3">
        <f>VLOOKUP(B168,'Updated User Engagement'!B168:F467,4,0)</f>
        <v>20911</v>
      </c>
      <c r="N168" s="9">
        <f t="shared" si="13"/>
        <v>7.9581126740312955</v>
      </c>
      <c r="O168" s="3">
        <f t="shared" si="14"/>
        <v>108736</v>
      </c>
      <c r="P168" s="3">
        <f>VLOOKUP(B168,'Updated User Engagement'!B168:F467,5,0)</f>
        <v>4796</v>
      </c>
      <c r="Q168" s="9">
        <f t="shared" si="15"/>
        <v>2.6892905005691472</v>
      </c>
      <c r="R168" s="9">
        <f t="shared" si="16"/>
        <v>22.935297211993689</v>
      </c>
      <c r="S168" s="3">
        <f t="shared" si="17"/>
        <v>2.9636702749493562</v>
      </c>
    </row>
    <row r="169" spans="1:19" x14ac:dyDescent="0.3">
      <c r="A169" s="3">
        <v>168</v>
      </c>
      <c r="B169" s="3" t="s">
        <v>174</v>
      </c>
      <c r="C169" s="3" t="s">
        <v>307</v>
      </c>
      <c r="D169" s="4">
        <v>45242</v>
      </c>
      <c r="E169" s="4">
        <v>44979</v>
      </c>
      <c r="F169" s="3">
        <v>2344</v>
      </c>
      <c r="G169" s="3">
        <v>23586</v>
      </c>
      <c r="H169" s="3">
        <f>VLOOKUP(B169,'Updated Revenue Generated'!B169:D468,2,0)</f>
        <v>44901</v>
      </c>
      <c r="I169" s="3">
        <f>VLOOKUP(B169,'Updated Revenue Generated'!B169:D468,3,0)</f>
        <v>17309</v>
      </c>
      <c r="J169" s="3">
        <f t="shared" si="12"/>
        <v>62210</v>
      </c>
      <c r="K169" s="3">
        <f>VLOOKUP(B169,'Updated User Engagement'!B169:F468,2,0)</f>
        <v>775987</v>
      </c>
      <c r="L169" s="3">
        <f>VLOOKUP(B169,'Updated User Engagement'!B169:F468,3,0)</f>
        <v>133084</v>
      </c>
      <c r="M169" s="3">
        <f>VLOOKUP(B169,'Updated User Engagement'!B169:F468,4,0)</f>
        <v>14234</v>
      </c>
      <c r="N169" s="9">
        <f t="shared" si="13"/>
        <v>9.9380988722123291</v>
      </c>
      <c r="O169" s="3">
        <f t="shared" si="14"/>
        <v>59866</v>
      </c>
      <c r="P169" s="3">
        <f>VLOOKUP(B169,'Updated User Engagement'!B169:F468,5,0)</f>
        <v>24689</v>
      </c>
      <c r="Q169" s="9">
        <f t="shared" si="15"/>
        <v>18.551441195034716</v>
      </c>
      <c r="R169" s="9">
        <f t="shared" si="16"/>
        <v>173.45089222987212</v>
      </c>
      <c r="S169" s="3">
        <f t="shared" si="17"/>
        <v>3.767882977013342</v>
      </c>
    </row>
    <row r="170" spans="1:19" x14ac:dyDescent="0.3">
      <c r="A170" s="3">
        <v>169</v>
      </c>
      <c r="B170" s="3" t="s">
        <v>175</v>
      </c>
      <c r="C170" s="3" t="s">
        <v>309</v>
      </c>
      <c r="D170" s="4">
        <v>45240</v>
      </c>
      <c r="E170" s="4">
        <v>45001</v>
      </c>
      <c r="F170" s="3">
        <v>1236</v>
      </c>
      <c r="G170" s="3">
        <v>31068</v>
      </c>
      <c r="H170" s="3">
        <f>VLOOKUP(B170,'Updated Revenue Generated'!B170:D469,2,0)</f>
        <v>80378</v>
      </c>
      <c r="I170" s="3">
        <f>VLOOKUP(B170,'Updated Revenue Generated'!B170:D469,3,0)</f>
        <v>3635</v>
      </c>
      <c r="J170" s="3">
        <f t="shared" si="12"/>
        <v>84013</v>
      </c>
      <c r="K170" s="3">
        <f>VLOOKUP(B170,'Updated User Engagement'!B170:F469,2,0)</f>
        <v>45025</v>
      </c>
      <c r="L170" s="3">
        <f>VLOOKUP(B170,'Updated User Engagement'!B170:F469,3,0)</f>
        <v>122523</v>
      </c>
      <c r="M170" s="3">
        <f>VLOOKUP(B170,'Updated User Engagement'!B170:F469,4,0)</f>
        <v>30216</v>
      </c>
      <c r="N170" s="9">
        <f t="shared" si="13"/>
        <v>3.9783700270374664</v>
      </c>
      <c r="O170" s="3">
        <f t="shared" si="14"/>
        <v>82777</v>
      </c>
      <c r="P170" s="3">
        <f>VLOOKUP(B170,'Updated User Engagement'!B170:F469,5,0)</f>
        <v>12612</v>
      </c>
      <c r="Q170" s="9">
        <f t="shared" si="15"/>
        <v>10.293577532381676</v>
      </c>
      <c r="R170" s="9">
        <f t="shared" si="16"/>
        <v>41.739475774424143</v>
      </c>
      <c r="S170" s="3">
        <f t="shared" si="17"/>
        <v>1.4712008855772321</v>
      </c>
    </row>
    <row r="171" spans="1:19" x14ac:dyDescent="0.3">
      <c r="A171" s="3">
        <v>170</v>
      </c>
      <c r="B171" s="3" t="s">
        <v>176</v>
      </c>
      <c r="C171" s="3" t="s">
        <v>309</v>
      </c>
      <c r="D171" s="4">
        <v>45105</v>
      </c>
      <c r="E171" s="4">
        <v>45055</v>
      </c>
      <c r="F171" s="3">
        <v>3127</v>
      </c>
      <c r="G171" s="3">
        <v>40205</v>
      </c>
      <c r="H171" s="3">
        <f>VLOOKUP(B171,'Updated Revenue Generated'!B171:D470,2,0)</f>
        <v>6066</v>
      </c>
      <c r="I171" s="3">
        <f>VLOOKUP(B171,'Updated Revenue Generated'!B171:D470,3,0)</f>
        <v>38445</v>
      </c>
      <c r="J171" s="3">
        <f t="shared" si="12"/>
        <v>44511</v>
      </c>
      <c r="K171" s="3">
        <f>VLOOKUP(B171,'Updated User Engagement'!B171:F470,2,0)</f>
        <v>207783</v>
      </c>
      <c r="L171" s="3">
        <f>VLOOKUP(B171,'Updated User Engagement'!B171:F470,3,0)</f>
        <v>172053</v>
      </c>
      <c r="M171" s="3">
        <f>VLOOKUP(B171,'Updated User Engagement'!B171:F470,4,0)</f>
        <v>38070</v>
      </c>
      <c r="N171" s="9">
        <f t="shared" si="13"/>
        <v>7.7776395970650416</v>
      </c>
      <c r="O171" s="3">
        <f t="shared" si="14"/>
        <v>41384</v>
      </c>
      <c r="P171" s="3">
        <f>VLOOKUP(B171,'Updated User Engagement'!B171:F470,5,0)</f>
        <v>3606</v>
      </c>
      <c r="Q171" s="9">
        <f t="shared" si="15"/>
        <v>2.0958658087914772</v>
      </c>
      <c r="R171" s="9">
        <f t="shared" si="16"/>
        <v>9.4720252167060668</v>
      </c>
      <c r="S171" s="3">
        <f t="shared" si="17"/>
        <v>7.0252297184965524</v>
      </c>
    </row>
    <row r="172" spans="1:19" x14ac:dyDescent="0.3">
      <c r="A172" s="3">
        <v>171</v>
      </c>
      <c r="B172" s="3" t="s">
        <v>177</v>
      </c>
      <c r="C172" s="3" t="s">
        <v>310</v>
      </c>
      <c r="D172" s="4">
        <v>45100</v>
      </c>
      <c r="E172" s="4">
        <v>45037</v>
      </c>
      <c r="F172" s="3">
        <v>7218</v>
      </c>
      <c r="G172" s="3">
        <v>36098</v>
      </c>
      <c r="H172" s="3">
        <f>VLOOKUP(B172,'Updated Revenue Generated'!B172:D471,2,0)</f>
        <v>68471</v>
      </c>
      <c r="I172" s="3">
        <f>VLOOKUP(B172,'Updated Revenue Generated'!B172:D471,3,0)</f>
        <v>8280</v>
      </c>
      <c r="J172" s="3">
        <f t="shared" si="12"/>
        <v>76751</v>
      </c>
      <c r="K172" s="3">
        <f>VLOOKUP(B172,'Updated User Engagement'!B172:F471,2,0)</f>
        <v>642893</v>
      </c>
      <c r="L172" s="3">
        <f>VLOOKUP(B172,'Updated User Engagement'!B172:F471,3,0)</f>
        <v>90453</v>
      </c>
      <c r="M172" s="3">
        <f>VLOOKUP(B172,'Updated User Engagement'!B172:F471,4,0)</f>
        <v>26927</v>
      </c>
      <c r="N172" s="9">
        <f t="shared" si="13"/>
        <v>19.995567621474876</v>
      </c>
      <c r="O172" s="3">
        <f t="shared" si="14"/>
        <v>69533</v>
      </c>
      <c r="P172" s="3">
        <f>VLOOKUP(B172,'Updated User Engagement'!B172:F471,5,0)</f>
        <v>18682</v>
      </c>
      <c r="Q172" s="9">
        <f t="shared" si="15"/>
        <v>20.653820216023792</v>
      </c>
      <c r="R172" s="9">
        <f t="shared" si="16"/>
        <v>69.380176031492553</v>
      </c>
      <c r="S172" s="3">
        <f t="shared" si="17"/>
        <v>9.404437727195738</v>
      </c>
    </row>
    <row r="173" spans="1:19" x14ac:dyDescent="0.3">
      <c r="A173" s="3">
        <v>172</v>
      </c>
      <c r="B173" s="3" t="s">
        <v>178</v>
      </c>
      <c r="C173" s="3" t="s">
        <v>308</v>
      </c>
      <c r="D173" s="4">
        <v>45160</v>
      </c>
      <c r="E173" s="4">
        <v>45294</v>
      </c>
      <c r="F173" s="3">
        <v>2186</v>
      </c>
      <c r="G173" s="3">
        <v>12000</v>
      </c>
      <c r="H173" s="3">
        <f>VLOOKUP(B173,'Updated Revenue Generated'!B173:D472,2,0)</f>
        <v>72549</v>
      </c>
      <c r="I173" s="3">
        <f>VLOOKUP(B173,'Updated Revenue Generated'!B173:D472,3,0)</f>
        <v>39963</v>
      </c>
      <c r="J173" s="3">
        <f t="shared" si="12"/>
        <v>112512</v>
      </c>
      <c r="K173" s="3">
        <f>VLOOKUP(B173,'Updated User Engagement'!B173:F472,2,0)</f>
        <v>359813</v>
      </c>
      <c r="L173" s="3">
        <f>VLOOKUP(B173,'Updated User Engagement'!B173:F472,3,0)</f>
        <v>26933</v>
      </c>
      <c r="M173" s="3">
        <f>VLOOKUP(B173,'Updated User Engagement'!B173:F472,4,0)</f>
        <v>19223</v>
      </c>
      <c r="N173" s="9">
        <f t="shared" si="13"/>
        <v>18.216666666666669</v>
      </c>
      <c r="O173" s="3">
        <f t="shared" si="14"/>
        <v>110326</v>
      </c>
      <c r="P173" s="3">
        <f>VLOOKUP(B173,'Updated User Engagement'!B173:F472,5,0)</f>
        <v>4265</v>
      </c>
      <c r="Q173" s="9">
        <f t="shared" si="15"/>
        <v>15.835592024653772</v>
      </c>
      <c r="R173" s="9">
        <f t="shared" si="16"/>
        <v>22.186963533267441</v>
      </c>
      <c r="S173" s="3">
        <f t="shared" si="17"/>
        <v>1.9429038680318544</v>
      </c>
    </row>
    <row r="174" spans="1:19" x14ac:dyDescent="0.3">
      <c r="A174" s="3">
        <v>173</v>
      </c>
      <c r="B174" s="3" t="s">
        <v>179</v>
      </c>
      <c r="C174" s="3" t="s">
        <v>308</v>
      </c>
      <c r="D174" s="4">
        <v>45059</v>
      </c>
      <c r="E174" s="4">
        <v>45150</v>
      </c>
      <c r="F174" s="3">
        <v>7822</v>
      </c>
      <c r="G174" s="3">
        <v>7321</v>
      </c>
      <c r="H174" s="3">
        <f>VLOOKUP(B174,'Updated Revenue Generated'!B174:D473,2,0)</f>
        <v>71488</v>
      </c>
      <c r="I174" s="3">
        <f>VLOOKUP(B174,'Updated Revenue Generated'!B174:D473,3,0)</f>
        <v>38069</v>
      </c>
      <c r="J174" s="3">
        <f t="shared" si="12"/>
        <v>109557</v>
      </c>
      <c r="K174" s="3">
        <f>VLOOKUP(B174,'Updated User Engagement'!B174:F473,2,0)</f>
        <v>584645</v>
      </c>
      <c r="L174" s="3">
        <f>VLOOKUP(B174,'Updated User Engagement'!B174:F473,3,0)</f>
        <v>55997</v>
      </c>
      <c r="M174" s="3">
        <f>VLOOKUP(B174,'Updated User Engagement'!B174:F473,4,0)</f>
        <v>6406</v>
      </c>
      <c r="N174" s="9">
        <f t="shared" si="13"/>
        <v>106.84332741428766</v>
      </c>
      <c r="O174" s="3">
        <f t="shared" si="14"/>
        <v>101735</v>
      </c>
      <c r="P174" s="3">
        <f>VLOOKUP(B174,'Updated User Engagement'!B174:F473,5,0)</f>
        <v>18796</v>
      </c>
      <c r="Q174" s="9">
        <f t="shared" si="15"/>
        <v>33.566083897351646</v>
      </c>
      <c r="R174" s="9">
        <f t="shared" si="16"/>
        <v>293.41242585076492</v>
      </c>
      <c r="S174" s="3">
        <f t="shared" si="17"/>
        <v>7.1396624588113955</v>
      </c>
    </row>
    <row r="175" spans="1:19" x14ac:dyDescent="0.3">
      <c r="A175" s="3">
        <v>174</v>
      </c>
      <c r="B175" s="3" t="s">
        <v>180</v>
      </c>
      <c r="C175" s="3" t="s">
        <v>310</v>
      </c>
      <c r="D175" s="4">
        <v>45020</v>
      </c>
      <c r="E175" s="4">
        <v>45230</v>
      </c>
      <c r="F175" s="3">
        <v>4062</v>
      </c>
      <c r="G175" s="3">
        <v>15180</v>
      </c>
      <c r="H175" s="3">
        <f>VLOOKUP(B175,'Updated Revenue Generated'!B175:D474,2,0)</f>
        <v>31692</v>
      </c>
      <c r="I175" s="3">
        <f>VLOOKUP(B175,'Updated Revenue Generated'!B175:D474,3,0)</f>
        <v>42919</v>
      </c>
      <c r="J175" s="3">
        <f t="shared" si="12"/>
        <v>74611</v>
      </c>
      <c r="K175" s="3">
        <f>VLOOKUP(B175,'Updated User Engagement'!B175:F474,2,0)</f>
        <v>882972</v>
      </c>
      <c r="L175" s="3">
        <f>VLOOKUP(B175,'Updated User Engagement'!B175:F474,3,0)</f>
        <v>23115</v>
      </c>
      <c r="M175" s="3">
        <f>VLOOKUP(B175,'Updated User Engagement'!B175:F474,4,0)</f>
        <v>32948</v>
      </c>
      <c r="N175" s="9">
        <f t="shared" si="13"/>
        <v>26.758893280632414</v>
      </c>
      <c r="O175" s="3">
        <f t="shared" si="14"/>
        <v>70549</v>
      </c>
      <c r="P175" s="3">
        <f>VLOOKUP(B175,'Updated User Engagement'!B175:F474,5,0)</f>
        <v>12027</v>
      </c>
      <c r="Q175" s="9">
        <f t="shared" si="15"/>
        <v>52.031148604802077</v>
      </c>
      <c r="R175" s="9">
        <f t="shared" si="16"/>
        <v>36.502974383877621</v>
      </c>
      <c r="S175" s="3">
        <f t="shared" si="17"/>
        <v>5.4442374448807822</v>
      </c>
    </row>
    <row r="176" spans="1:19" x14ac:dyDescent="0.3">
      <c r="A176" s="3">
        <v>175</v>
      </c>
      <c r="B176" s="3" t="s">
        <v>181</v>
      </c>
      <c r="C176" s="3" t="s">
        <v>311</v>
      </c>
      <c r="D176" s="4">
        <v>45274</v>
      </c>
      <c r="E176" s="4">
        <v>45004</v>
      </c>
      <c r="F176" s="3">
        <v>6781</v>
      </c>
      <c r="G176" s="3">
        <v>7360</v>
      </c>
      <c r="H176" s="3">
        <f>VLOOKUP(B176,'Updated Revenue Generated'!B176:D475,2,0)</f>
        <v>56023</v>
      </c>
      <c r="I176" s="3">
        <f>VLOOKUP(B176,'Updated Revenue Generated'!B176:D475,3,0)</f>
        <v>50588</v>
      </c>
      <c r="J176" s="3">
        <f t="shared" si="12"/>
        <v>106611</v>
      </c>
      <c r="K176" s="3">
        <f>VLOOKUP(B176,'Updated User Engagement'!B176:F475,2,0)</f>
        <v>244925</v>
      </c>
      <c r="L176" s="3">
        <f>VLOOKUP(B176,'Updated User Engagement'!B176:F475,3,0)</f>
        <v>38712</v>
      </c>
      <c r="M176" s="3">
        <f>VLOOKUP(B176,'Updated User Engagement'!B176:F475,4,0)</f>
        <v>33408</v>
      </c>
      <c r="N176" s="9">
        <f t="shared" si="13"/>
        <v>92.133152173913047</v>
      </c>
      <c r="O176" s="3">
        <f t="shared" si="14"/>
        <v>99830</v>
      </c>
      <c r="P176" s="3">
        <f>VLOOKUP(B176,'Updated User Engagement'!B176:F475,5,0)</f>
        <v>15136</v>
      </c>
      <c r="Q176" s="9">
        <f t="shared" si="15"/>
        <v>39.09898739408969</v>
      </c>
      <c r="R176" s="9">
        <f t="shared" si="16"/>
        <v>45.306513409961688</v>
      </c>
      <c r="S176" s="3">
        <f t="shared" si="17"/>
        <v>6.3605068895329753</v>
      </c>
    </row>
    <row r="177" spans="1:19" x14ac:dyDescent="0.3">
      <c r="A177" s="3">
        <v>176</v>
      </c>
      <c r="B177" s="3" t="s">
        <v>182</v>
      </c>
      <c r="C177" s="3" t="s">
        <v>308</v>
      </c>
      <c r="D177" s="4">
        <v>45121</v>
      </c>
      <c r="E177" s="4">
        <v>45035</v>
      </c>
      <c r="F177" s="3">
        <v>8970</v>
      </c>
      <c r="G177" s="3">
        <v>15400</v>
      </c>
      <c r="H177" s="3">
        <f>VLOOKUP(B177,'Updated Revenue Generated'!B177:D476,2,0)</f>
        <v>53032</v>
      </c>
      <c r="I177" s="3">
        <f>VLOOKUP(B177,'Updated Revenue Generated'!B177:D476,3,0)</f>
        <v>64061</v>
      </c>
      <c r="J177" s="3">
        <f t="shared" si="12"/>
        <v>117093</v>
      </c>
      <c r="K177" s="3">
        <f>VLOOKUP(B177,'Updated User Engagement'!B177:F476,2,0)</f>
        <v>730391</v>
      </c>
      <c r="L177" s="3">
        <f>VLOOKUP(B177,'Updated User Engagement'!B177:F476,3,0)</f>
        <v>157178</v>
      </c>
      <c r="M177" s="3">
        <f>VLOOKUP(B177,'Updated User Engagement'!B177:F476,4,0)</f>
        <v>47597</v>
      </c>
      <c r="N177" s="9">
        <f t="shared" si="13"/>
        <v>58.246753246753244</v>
      </c>
      <c r="O177" s="3">
        <f t="shared" si="14"/>
        <v>108123</v>
      </c>
      <c r="P177" s="3">
        <f>VLOOKUP(B177,'Updated User Engagement'!B177:F476,5,0)</f>
        <v>3519</v>
      </c>
      <c r="Q177" s="9">
        <f t="shared" si="15"/>
        <v>2.2388629451958924</v>
      </c>
      <c r="R177" s="9">
        <f t="shared" si="16"/>
        <v>7.3933231085992812</v>
      </c>
      <c r="S177" s="3">
        <f t="shared" si="17"/>
        <v>7.6605774896876841</v>
      </c>
    </row>
    <row r="178" spans="1:19" x14ac:dyDescent="0.3">
      <c r="A178" s="3">
        <v>177</v>
      </c>
      <c r="B178" s="3" t="s">
        <v>183</v>
      </c>
      <c r="C178" s="3" t="s">
        <v>309</v>
      </c>
      <c r="D178" s="4">
        <v>45112</v>
      </c>
      <c r="E178" s="4">
        <v>45262</v>
      </c>
      <c r="F178" s="3">
        <v>9565</v>
      </c>
      <c r="G178" s="3">
        <v>18553</v>
      </c>
      <c r="H178" s="3">
        <f>VLOOKUP(B178,'Updated Revenue Generated'!B178:D477,2,0)</f>
        <v>74091</v>
      </c>
      <c r="I178" s="3">
        <f>VLOOKUP(B178,'Updated Revenue Generated'!B178:D477,3,0)</f>
        <v>35835</v>
      </c>
      <c r="J178" s="3">
        <f t="shared" si="12"/>
        <v>109926</v>
      </c>
      <c r="K178" s="3">
        <f>VLOOKUP(B178,'Updated User Engagement'!B178:F477,2,0)</f>
        <v>137482</v>
      </c>
      <c r="L178" s="3">
        <f>VLOOKUP(B178,'Updated User Engagement'!B178:F477,3,0)</f>
        <v>57685</v>
      </c>
      <c r="M178" s="3">
        <f>VLOOKUP(B178,'Updated User Engagement'!B178:F477,4,0)</f>
        <v>28780</v>
      </c>
      <c r="N178" s="9">
        <f t="shared" si="13"/>
        <v>51.555004581469298</v>
      </c>
      <c r="O178" s="3">
        <f t="shared" si="14"/>
        <v>100361</v>
      </c>
      <c r="P178" s="3">
        <f>VLOOKUP(B178,'Updated User Engagement'!B178:F477,5,0)</f>
        <v>7742</v>
      </c>
      <c r="Q178" s="9">
        <f t="shared" si="15"/>
        <v>13.421166681112942</v>
      </c>
      <c r="R178" s="9">
        <f t="shared" si="16"/>
        <v>26.900625434329395</v>
      </c>
      <c r="S178" s="3">
        <f t="shared" si="17"/>
        <v>8.7013081527573082</v>
      </c>
    </row>
    <row r="179" spans="1:19" x14ac:dyDescent="0.3">
      <c r="A179" s="3">
        <v>178</v>
      </c>
      <c r="B179" s="3" t="s">
        <v>184</v>
      </c>
      <c r="C179" s="3" t="s">
        <v>310</v>
      </c>
      <c r="D179" s="4">
        <v>45091</v>
      </c>
      <c r="E179" s="4">
        <v>45288</v>
      </c>
      <c r="F179" s="3">
        <v>3474</v>
      </c>
      <c r="G179" s="3">
        <v>5337</v>
      </c>
      <c r="H179" s="3">
        <f>VLOOKUP(B179,'Updated Revenue Generated'!B179:D478,2,0)</f>
        <v>53116</v>
      </c>
      <c r="I179" s="3">
        <f>VLOOKUP(B179,'Updated Revenue Generated'!B179:D478,3,0)</f>
        <v>9047</v>
      </c>
      <c r="J179" s="3">
        <f t="shared" si="12"/>
        <v>62163</v>
      </c>
      <c r="K179" s="3">
        <f>VLOOKUP(B179,'Updated User Engagement'!B179:F478,2,0)</f>
        <v>228543</v>
      </c>
      <c r="L179" s="3">
        <f>VLOOKUP(B179,'Updated User Engagement'!B179:F478,3,0)</f>
        <v>34662</v>
      </c>
      <c r="M179" s="3">
        <f>VLOOKUP(B179,'Updated User Engagement'!B179:F478,4,0)</f>
        <v>45301</v>
      </c>
      <c r="N179" s="9">
        <f t="shared" si="13"/>
        <v>65.092748735244527</v>
      </c>
      <c r="O179" s="3">
        <f t="shared" si="14"/>
        <v>58689</v>
      </c>
      <c r="P179" s="3">
        <f>VLOOKUP(B179,'Updated User Engagement'!B179:F478,5,0)</f>
        <v>13007</v>
      </c>
      <c r="Q179" s="9">
        <f t="shared" si="15"/>
        <v>37.525243782816922</v>
      </c>
      <c r="R179" s="9">
        <f t="shared" si="16"/>
        <v>28.712390454956843</v>
      </c>
      <c r="S179" s="3">
        <f t="shared" si="17"/>
        <v>5.5885333719415087</v>
      </c>
    </row>
    <row r="180" spans="1:19" x14ac:dyDescent="0.3">
      <c r="A180" s="3">
        <v>179</v>
      </c>
      <c r="B180" s="3" t="s">
        <v>185</v>
      </c>
      <c r="C180" s="3" t="s">
        <v>310</v>
      </c>
      <c r="D180" s="4">
        <v>45288</v>
      </c>
      <c r="E180" s="4">
        <v>45092</v>
      </c>
      <c r="F180" s="3">
        <v>1611</v>
      </c>
      <c r="G180" s="3">
        <v>35280</v>
      </c>
      <c r="H180" s="3">
        <f>VLOOKUP(B180,'Updated Revenue Generated'!B180:D479,2,0)</f>
        <v>45207</v>
      </c>
      <c r="I180" s="3">
        <f>VLOOKUP(B180,'Updated Revenue Generated'!B180:D479,3,0)</f>
        <v>60835</v>
      </c>
      <c r="J180" s="3">
        <f t="shared" si="12"/>
        <v>106042</v>
      </c>
      <c r="K180" s="3">
        <f>VLOOKUP(B180,'Updated User Engagement'!B180:F479,2,0)</f>
        <v>937854</v>
      </c>
      <c r="L180" s="3">
        <f>VLOOKUP(B180,'Updated User Engagement'!B180:F479,3,0)</f>
        <v>185587</v>
      </c>
      <c r="M180" s="3">
        <f>VLOOKUP(B180,'Updated User Engagement'!B180:F479,4,0)</f>
        <v>24912</v>
      </c>
      <c r="N180" s="9">
        <f t="shared" si="13"/>
        <v>4.5663265306122449</v>
      </c>
      <c r="O180" s="3">
        <f t="shared" si="14"/>
        <v>104431</v>
      </c>
      <c r="P180" s="3">
        <f>VLOOKUP(B180,'Updated User Engagement'!B180:F479,5,0)</f>
        <v>19072</v>
      </c>
      <c r="Q180" s="9">
        <f t="shared" si="15"/>
        <v>10.276581872652718</v>
      </c>
      <c r="R180" s="9">
        <f t="shared" si="16"/>
        <v>76.557482337829157</v>
      </c>
      <c r="S180" s="3">
        <f t="shared" si="17"/>
        <v>1.5192093698723148</v>
      </c>
    </row>
    <row r="181" spans="1:19" x14ac:dyDescent="0.3">
      <c r="A181" s="3">
        <v>180</v>
      </c>
      <c r="B181" s="3" t="s">
        <v>186</v>
      </c>
      <c r="C181" s="3" t="s">
        <v>307</v>
      </c>
      <c r="D181" s="4">
        <v>45117</v>
      </c>
      <c r="E181" s="4">
        <v>45234</v>
      </c>
      <c r="F181" s="3">
        <v>7905</v>
      </c>
      <c r="G181" s="3">
        <v>22124</v>
      </c>
      <c r="H181" s="3">
        <f>VLOOKUP(B181,'Updated Revenue Generated'!B181:D480,2,0)</f>
        <v>62793</v>
      </c>
      <c r="I181" s="3">
        <f>VLOOKUP(B181,'Updated Revenue Generated'!B181:D480,3,0)</f>
        <v>25785</v>
      </c>
      <c r="J181" s="3">
        <f t="shared" si="12"/>
        <v>88578</v>
      </c>
      <c r="K181" s="3">
        <f>VLOOKUP(B181,'Updated User Engagement'!B181:F480,2,0)</f>
        <v>100791</v>
      </c>
      <c r="L181" s="3">
        <f>VLOOKUP(B181,'Updated User Engagement'!B181:F480,3,0)</f>
        <v>143408</v>
      </c>
      <c r="M181" s="3">
        <f>VLOOKUP(B181,'Updated User Engagement'!B181:F480,4,0)</f>
        <v>25920</v>
      </c>
      <c r="N181" s="9">
        <f t="shared" si="13"/>
        <v>35.730428493943229</v>
      </c>
      <c r="O181" s="3">
        <f t="shared" si="14"/>
        <v>80673</v>
      </c>
      <c r="P181" s="3">
        <f>VLOOKUP(B181,'Updated User Engagement'!B181:F480,5,0)</f>
        <v>22938</v>
      </c>
      <c r="Q181" s="9">
        <f t="shared" si="15"/>
        <v>15.994923574695971</v>
      </c>
      <c r="R181" s="9">
        <f t="shared" si="16"/>
        <v>88.495370370370381</v>
      </c>
      <c r="S181" s="3">
        <f t="shared" si="17"/>
        <v>8.9243378717062924</v>
      </c>
    </row>
    <row r="182" spans="1:19" x14ac:dyDescent="0.3">
      <c r="A182" s="3">
        <v>181</v>
      </c>
      <c r="B182" s="3" t="s">
        <v>187</v>
      </c>
      <c r="C182" s="3" t="s">
        <v>308</v>
      </c>
      <c r="D182" s="4">
        <v>44931</v>
      </c>
      <c r="E182" s="4">
        <v>45025</v>
      </c>
      <c r="F182" s="3">
        <v>4995</v>
      </c>
      <c r="G182" s="3">
        <v>35111</v>
      </c>
      <c r="H182" s="3">
        <f>VLOOKUP(B182,'Updated Revenue Generated'!B182:D481,2,0)</f>
        <v>36864</v>
      </c>
      <c r="I182" s="3">
        <f>VLOOKUP(B182,'Updated Revenue Generated'!B182:D481,3,0)</f>
        <v>23918</v>
      </c>
      <c r="J182" s="3">
        <f t="shared" si="12"/>
        <v>60782</v>
      </c>
      <c r="K182" s="3">
        <f>VLOOKUP(B182,'Updated User Engagement'!B182:F481,2,0)</f>
        <v>992878</v>
      </c>
      <c r="L182" s="3">
        <f>VLOOKUP(B182,'Updated User Engagement'!B182:F481,3,0)</f>
        <v>163532</v>
      </c>
      <c r="M182" s="3">
        <f>VLOOKUP(B182,'Updated User Engagement'!B182:F481,4,0)</f>
        <v>26365</v>
      </c>
      <c r="N182" s="9">
        <f t="shared" si="13"/>
        <v>14.226310842755833</v>
      </c>
      <c r="O182" s="3">
        <f t="shared" si="14"/>
        <v>55787</v>
      </c>
      <c r="P182" s="3">
        <f>VLOOKUP(B182,'Updated User Engagement'!B182:F481,5,0)</f>
        <v>127</v>
      </c>
      <c r="Q182" s="9">
        <f t="shared" si="15"/>
        <v>7.7660641342367248E-2</v>
      </c>
      <c r="R182" s="9">
        <f t="shared" si="16"/>
        <v>0.48169922245401098</v>
      </c>
      <c r="S182" s="3">
        <f t="shared" si="17"/>
        <v>8.2178934552992668</v>
      </c>
    </row>
    <row r="183" spans="1:19" x14ac:dyDescent="0.3">
      <c r="A183" s="3">
        <v>182</v>
      </c>
      <c r="B183" s="3" t="s">
        <v>188</v>
      </c>
      <c r="C183" s="3" t="s">
        <v>308</v>
      </c>
      <c r="D183" s="4">
        <v>45132</v>
      </c>
      <c r="E183" s="4">
        <v>45069</v>
      </c>
      <c r="F183" s="3">
        <v>3352</v>
      </c>
      <c r="G183" s="3">
        <v>32977</v>
      </c>
      <c r="H183" s="3">
        <f>VLOOKUP(B183,'Updated Revenue Generated'!B183:D482,2,0)</f>
        <v>61114</v>
      </c>
      <c r="I183" s="3">
        <f>VLOOKUP(B183,'Updated Revenue Generated'!B183:D482,3,0)</f>
        <v>70911</v>
      </c>
      <c r="J183" s="3">
        <f t="shared" si="12"/>
        <v>132025</v>
      </c>
      <c r="K183" s="3">
        <f>VLOOKUP(B183,'Updated User Engagement'!B183:F482,2,0)</f>
        <v>179619</v>
      </c>
      <c r="L183" s="3">
        <f>VLOOKUP(B183,'Updated User Engagement'!B183:F482,3,0)</f>
        <v>84529</v>
      </c>
      <c r="M183" s="3">
        <f>VLOOKUP(B183,'Updated User Engagement'!B183:F482,4,0)</f>
        <v>3522</v>
      </c>
      <c r="N183" s="9">
        <f t="shared" si="13"/>
        <v>10.164660217727507</v>
      </c>
      <c r="O183" s="3">
        <f t="shared" si="14"/>
        <v>128673</v>
      </c>
      <c r="P183" s="3">
        <f>VLOOKUP(B183,'Updated User Engagement'!B183:F482,5,0)</f>
        <v>24251</v>
      </c>
      <c r="Q183" s="9">
        <f t="shared" si="15"/>
        <v>28.689562162098213</v>
      </c>
      <c r="R183" s="9">
        <f t="shared" si="16"/>
        <v>688.55763770584895</v>
      </c>
      <c r="S183" s="3">
        <f t="shared" si="17"/>
        <v>2.5389130846430596</v>
      </c>
    </row>
    <row r="184" spans="1:19" x14ac:dyDescent="0.3">
      <c r="A184" s="3">
        <v>183</v>
      </c>
      <c r="B184" s="3" t="s">
        <v>189</v>
      </c>
      <c r="C184" s="3" t="s">
        <v>309</v>
      </c>
      <c r="D184" s="4">
        <v>45270</v>
      </c>
      <c r="E184" s="4">
        <v>45203</v>
      </c>
      <c r="F184" s="3">
        <v>6503</v>
      </c>
      <c r="G184" s="3">
        <v>41016</v>
      </c>
      <c r="H184" s="3">
        <f>VLOOKUP(B184,'Updated Revenue Generated'!B184:D483,2,0)</f>
        <v>31504</v>
      </c>
      <c r="I184" s="3">
        <f>VLOOKUP(B184,'Updated Revenue Generated'!B184:D483,3,0)</f>
        <v>37879</v>
      </c>
      <c r="J184" s="3">
        <f t="shared" si="12"/>
        <v>69383</v>
      </c>
      <c r="K184" s="3">
        <f>VLOOKUP(B184,'Updated User Engagement'!B184:F483,2,0)</f>
        <v>961530</v>
      </c>
      <c r="L184" s="3">
        <f>VLOOKUP(B184,'Updated User Engagement'!B184:F483,3,0)</f>
        <v>180333</v>
      </c>
      <c r="M184" s="3">
        <f>VLOOKUP(B184,'Updated User Engagement'!B184:F483,4,0)</f>
        <v>44255</v>
      </c>
      <c r="N184" s="9">
        <f t="shared" si="13"/>
        <v>15.854788375268189</v>
      </c>
      <c r="O184" s="3">
        <f t="shared" si="14"/>
        <v>62880</v>
      </c>
      <c r="P184" s="3">
        <f>VLOOKUP(B184,'Updated User Engagement'!B184:F483,5,0)</f>
        <v>28640</v>
      </c>
      <c r="Q184" s="9">
        <f t="shared" si="15"/>
        <v>15.881729910776174</v>
      </c>
      <c r="R184" s="9">
        <f t="shared" si="16"/>
        <v>64.715851316235444</v>
      </c>
      <c r="S184" s="3">
        <f t="shared" si="17"/>
        <v>9.3726128878831982</v>
      </c>
    </row>
    <row r="185" spans="1:19" x14ac:dyDescent="0.3">
      <c r="A185" s="3">
        <v>184</v>
      </c>
      <c r="B185" s="3" t="s">
        <v>190</v>
      </c>
      <c r="C185" s="3" t="s">
        <v>311</v>
      </c>
      <c r="D185" s="4">
        <v>45153</v>
      </c>
      <c r="E185" s="4">
        <v>45290</v>
      </c>
      <c r="F185" s="3">
        <v>2674</v>
      </c>
      <c r="G185" s="3">
        <v>5739</v>
      </c>
      <c r="H185" s="3">
        <f>VLOOKUP(B185,'Updated Revenue Generated'!B185:D484,2,0)</f>
        <v>15473</v>
      </c>
      <c r="I185" s="3">
        <f>VLOOKUP(B185,'Updated Revenue Generated'!B185:D484,3,0)</f>
        <v>19206</v>
      </c>
      <c r="J185" s="3">
        <f t="shared" si="12"/>
        <v>34679</v>
      </c>
      <c r="K185" s="3">
        <f>VLOOKUP(B185,'Updated User Engagement'!B185:F484,2,0)</f>
        <v>962173</v>
      </c>
      <c r="L185" s="3">
        <f>VLOOKUP(B185,'Updated User Engagement'!B185:F484,3,0)</f>
        <v>175038</v>
      </c>
      <c r="M185" s="3">
        <f>VLOOKUP(B185,'Updated User Engagement'!B185:F484,4,0)</f>
        <v>32969</v>
      </c>
      <c r="N185" s="9">
        <f t="shared" si="13"/>
        <v>46.593483185223903</v>
      </c>
      <c r="O185" s="3">
        <f t="shared" si="14"/>
        <v>32005</v>
      </c>
      <c r="P185" s="3">
        <f>VLOOKUP(B185,'Updated User Engagement'!B185:F484,5,0)</f>
        <v>4846</v>
      </c>
      <c r="Q185" s="9">
        <f t="shared" si="15"/>
        <v>2.7685416880905858</v>
      </c>
      <c r="R185" s="9">
        <f t="shared" si="16"/>
        <v>14.698656313506628</v>
      </c>
      <c r="S185" s="3">
        <f t="shared" si="17"/>
        <v>7.7107183021425065</v>
      </c>
    </row>
    <row r="186" spans="1:19" x14ac:dyDescent="0.3">
      <c r="A186" s="3">
        <v>185</v>
      </c>
      <c r="B186" s="3" t="s">
        <v>191</v>
      </c>
      <c r="C186" s="3" t="s">
        <v>309</v>
      </c>
      <c r="D186" s="4">
        <v>45000</v>
      </c>
      <c r="E186" s="4">
        <v>45096</v>
      </c>
      <c r="F186" s="3">
        <v>7915</v>
      </c>
      <c r="G186" s="3">
        <v>18728</v>
      </c>
      <c r="H186" s="3">
        <f>VLOOKUP(B186,'Updated Revenue Generated'!B186:D485,2,0)</f>
        <v>80176</v>
      </c>
      <c r="I186" s="3">
        <f>VLOOKUP(B186,'Updated Revenue Generated'!B186:D485,3,0)</f>
        <v>39319</v>
      </c>
      <c r="J186" s="3">
        <f t="shared" si="12"/>
        <v>119495</v>
      </c>
      <c r="K186" s="3">
        <f>VLOOKUP(B186,'Updated User Engagement'!B186:F485,2,0)</f>
        <v>15042</v>
      </c>
      <c r="L186" s="3">
        <f>VLOOKUP(B186,'Updated User Engagement'!B186:F485,3,0)</f>
        <v>152849</v>
      </c>
      <c r="M186" s="3">
        <f>VLOOKUP(B186,'Updated User Engagement'!B186:F485,4,0)</f>
        <v>38687</v>
      </c>
      <c r="N186" s="9">
        <f t="shared" si="13"/>
        <v>42.262921828278515</v>
      </c>
      <c r="O186" s="3">
        <f t="shared" si="14"/>
        <v>111580</v>
      </c>
      <c r="P186" s="3">
        <f>VLOOKUP(B186,'Updated User Engagement'!B186:F485,5,0)</f>
        <v>638</v>
      </c>
      <c r="Q186" s="9">
        <f t="shared" si="15"/>
        <v>0.41740541318556218</v>
      </c>
      <c r="R186" s="9">
        <f t="shared" si="16"/>
        <v>1.6491327836224055</v>
      </c>
      <c r="S186" s="3">
        <f t="shared" si="17"/>
        <v>6.6237081049416293</v>
      </c>
    </row>
    <row r="187" spans="1:19" x14ac:dyDescent="0.3">
      <c r="A187" s="3">
        <v>186</v>
      </c>
      <c r="B187" s="3" t="s">
        <v>192</v>
      </c>
      <c r="C187" s="3" t="s">
        <v>311</v>
      </c>
      <c r="D187" s="4">
        <v>45145</v>
      </c>
      <c r="E187" s="4">
        <v>45183</v>
      </c>
      <c r="F187" s="3">
        <v>8781</v>
      </c>
      <c r="G187" s="3">
        <v>43158</v>
      </c>
      <c r="H187" s="3">
        <f>VLOOKUP(B187,'Updated Revenue Generated'!B187:D486,2,0)</f>
        <v>39895</v>
      </c>
      <c r="I187" s="3">
        <f>VLOOKUP(B187,'Updated Revenue Generated'!B187:D486,3,0)</f>
        <v>15197</v>
      </c>
      <c r="J187" s="3">
        <f t="shared" si="12"/>
        <v>55092</v>
      </c>
      <c r="K187" s="3">
        <f>VLOOKUP(B187,'Updated User Engagement'!B187:F486,2,0)</f>
        <v>222545</v>
      </c>
      <c r="L187" s="3">
        <f>VLOOKUP(B187,'Updated User Engagement'!B187:F486,3,0)</f>
        <v>67299</v>
      </c>
      <c r="M187" s="3">
        <f>VLOOKUP(B187,'Updated User Engagement'!B187:F486,4,0)</f>
        <v>21597</v>
      </c>
      <c r="N187" s="9">
        <f t="shared" si="13"/>
        <v>20.34616988739052</v>
      </c>
      <c r="O187" s="3">
        <f t="shared" si="14"/>
        <v>46311</v>
      </c>
      <c r="P187" s="3">
        <f>VLOOKUP(B187,'Updated User Engagement'!B187:F486,5,0)</f>
        <v>13591</v>
      </c>
      <c r="Q187" s="9">
        <f t="shared" si="15"/>
        <v>20.194950890800754</v>
      </c>
      <c r="R187" s="9">
        <f t="shared" si="16"/>
        <v>62.93003657915451</v>
      </c>
      <c r="S187" s="3">
        <f t="shared" si="17"/>
        <v>15.938793291221955</v>
      </c>
    </row>
    <row r="188" spans="1:19" x14ac:dyDescent="0.3">
      <c r="A188" s="3">
        <v>187</v>
      </c>
      <c r="B188" s="3" t="s">
        <v>193</v>
      </c>
      <c r="C188" s="3" t="s">
        <v>307</v>
      </c>
      <c r="D188" s="4">
        <v>44953</v>
      </c>
      <c r="E188" s="4">
        <v>45025</v>
      </c>
      <c r="F188" s="3">
        <v>6726</v>
      </c>
      <c r="G188" s="3">
        <v>26053</v>
      </c>
      <c r="H188" s="3">
        <f>VLOOKUP(B188,'Updated Revenue Generated'!B188:D487,2,0)</f>
        <v>50449</v>
      </c>
      <c r="I188" s="3">
        <f>VLOOKUP(B188,'Updated Revenue Generated'!B188:D487,3,0)</f>
        <v>16005</v>
      </c>
      <c r="J188" s="3">
        <f t="shared" si="12"/>
        <v>66454</v>
      </c>
      <c r="K188" s="3">
        <f>VLOOKUP(B188,'Updated User Engagement'!B188:F487,2,0)</f>
        <v>715106</v>
      </c>
      <c r="L188" s="3">
        <f>VLOOKUP(B188,'Updated User Engagement'!B188:F487,3,0)</f>
        <v>168464</v>
      </c>
      <c r="M188" s="3">
        <f>VLOOKUP(B188,'Updated User Engagement'!B188:F487,4,0)</f>
        <v>29855</v>
      </c>
      <c r="N188" s="9">
        <f t="shared" si="13"/>
        <v>25.81660461367213</v>
      </c>
      <c r="O188" s="3">
        <f t="shared" si="14"/>
        <v>59728</v>
      </c>
      <c r="P188" s="3">
        <f>VLOOKUP(B188,'Updated User Engagement'!B188:F487,5,0)</f>
        <v>28367</v>
      </c>
      <c r="Q188" s="9">
        <f t="shared" si="15"/>
        <v>16.838612403837022</v>
      </c>
      <c r="R188" s="9">
        <f t="shared" si="16"/>
        <v>95.015910232791825</v>
      </c>
      <c r="S188" s="3">
        <f t="shared" si="17"/>
        <v>10.121286905227675</v>
      </c>
    </row>
    <row r="189" spans="1:19" x14ac:dyDescent="0.3">
      <c r="A189" s="3">
        <v>188</v>
      </c>
      <c r="B189" s="3" t="s">
        <v>194</v>
      </c>
      <c r="C189" s="3" t="s">
        <v>309</v>
      </c>
      <c r="D189" s="4">
        <v>44949</v>
      </c>
      <c r="E189" s="4">
        <v>45077</v>
      </c>
      <c r="F189" s="3">
        <v>2659</v>
      </c>
      <c r="G189" s="3">
        <v>32991</v>
      </c>
      <c r="H189" s="3">
        <f>VLOOKUP(B189,'Updated Revenue Generated'!B189:D488,2,0)</f>
        <v>31483</v>
      </c>
      <c r="I189" s="3">
        <f>VLOOKUP(B189,'Updated Revenue Generated'!B189:D488,3,0)</f>
        <v>26211</v>
      </c>
      <c r="J189" s="3">
        <f t="shared" si="12"/>
        <v>57694</v>
      </c>
      <c r="K189" s="3">
        <f>VLOOKUP(B189,'Updated User Engagement'!B189:F488,2,0)</f>
        <v>355550</v>
      </c>
      <c r="L189" s="3">
        <f>VLOOKUP(B189,'Updated User Engagement'!B189:F488,3,0)</f>
        <v>155276</v>
      </c>
      <c r="M189" s="3">
        <f>VLOOKUP(B189,'Updated User Engagement'!B189:F488,4,0)</f>
        <v>42270</v>
      </c>
      <c r="N189" s="9">
        <f t="shared" si="13"/>
        <v>8.0597738777242274</v>
      </c>
      <c r="O189" s="3">
        <f t="shared" si="14"/>
        <v>55035</v>
      </c>
      <c r="P189" s="3">
        <f>VLOOKUP(B189,'Updated User Engagement'!B189:F488,5,0)</f>
        <v>15519</v>
      </c>
      <c r="Q189" s="9">
        <f t="shared" si="15"/>
        <v>9.9944614750508762</v>
      </c>
      <c r="R189" s="9">
        <f t="shared" si="16"/>
        <v>36.713981547196596</v>
      </c>
      <c r="S189" s="3">
        <f t="shared" si="17"/>
        <v>4.6087981419211701</v>
      </c>
    </row>
    <row r="190" spans="1:19" x14ac:dyDescent="0.3">
      <c r="A190" s="3">
        <v>189</v>
      </c>
      <c r="B190" s="3" t="s">
        <v>195</v>
      </c>
      <c r="C190" s="3" t="s">
        <v>309</v>
      </c>
      <c r="D190" s="4">
        <v>45134</v>
      </c>
      <c r="E190" s="4">
        <v>45122</v>
      </c>
      <c r="F190" s="3">
        <v>8326</v>
      </c>
      <c r="G190" s="3">
        <v>13604</v>
      </c>
      <c r="H190" s="3">
        <f>VLOOKUP(B190,'Updated Revenue Generated'!B190:D489,2,0)</f>
        <v>24254</v>
      </c>
      <c r="I190" s="3">
        <f>VLOOKUP(B190,'Updated Revenue Generated'!B190:D489,3,0)</f>
        <v>55951</v>
      </c>
      <c r="J190" s="3">
        <f t="shared" si="12"/>
        <v>80205</v>
      </c>
      <c r="K190" s="3">
        <f>VLOOKUP(B190,'Updated User Engagement'!B190:F489,2,0)</f>
        <v>73483</v>
      </c>
      <c r="L190" s="3">
        <f>VLOOKUP(B190,'Updated User Engagement'!B190:F489,3,0)</f>
        <v>94071</v>
      </c>
      <c r="M190" s="3">
        <f>VLOOKUP(B190,'Updated User Engagement'!B190:F489,4,0)</f>
        <v>36214</v>
      </c>
      <c r="N190" s="9">
        <f t="shared" si="13"/>
        <v>61.202587474272278</v>
      </c>
      <c r="O190" s="3">
        <f t="shared" si="14"/>
        <v>71879</v>
      </c>
      <c r="P190" s="3">
        <f>VLOOKUP(B190,'Updated User Engagement'!B190:F489,5,0)</f>
        <v>28797</v>
      </c>
      <c r="Q190" s="9">
        <f t="shared" si="15"/>
        <v>30.611984564849955</v>
      </c>
      <c r="R190" s="9">
        <f t="shared" si="16"/>
        <v>79.518970563870326</v>
      </c>
      <c r="S190" s="3">
        <f t="shared" si="17"/>
        <v>10.380898946449722</v>
      </c>
    </row>
    <row r="191" spans="1:19" x14ac:dyDescent="0.3">
      <c r="A191" s="3">
        <v>190</v>
      </c>
      <c r="B191" s="3" t="s">
        <v>196</v>
      </c>
      <c r="C191" s="3" t="s">
        <v>308</v>
      </c>
      <c r="D191" s="4">
        <v>45281</v>
      </c>
      <c r="E191" s="4">
        <v>45022</v>
      </c>
      <c r="F191" s="3">
        <v>6323</v>
      </c>
      <c r="G191" s="3">
        <v>9267</v>
      </c>
      <c r="H191" s="3">
        <f>VLOOKUP(B191,'Updated Revenue Generated'!B191:D490,2,0)</f>
        <v>43307</v>
      </c>
      <c r="I191" s="3">
        <f>VLOOKUP(B191,'Updated Revenue Generated'!B191:D490,3,0)</f>
        <v>56419</v>
      </c>
      <c r="J191" s="3">
        <f t="shared" si="12"/>
        <v>99726</v>
      </c>
      <c r="K191" s="3">
        <f>VLOOKUP(B191,'Updated User Engagement'!B191:F490,2,0)</f>
        <v>564073</v>
      </c>
      <c r="L191" s="3">
        <f>VLOOKUP(B191,'Updated User Engagement'!B191:F490,3,0)</f>
        <v>37830</v>
      </c>
      <c r="M191" s="3">
        <f>VLOOKUP(B191,'Updated User Engagement'!B191:F490,4,0)</f>
        <v>6768</v>
      </c>
      <c r="N191" s="9">
        <f t="shared" si="13"/>
        <v>68.231358584223585</v>
      </c>
      <c r="O191" s="3">
        <f t="shared" si="14"/>
        <v>93403</v>
      </c>
      <c r="P191" s="3">
        <f>VLOOKUP(B191,'Updated User Engagement'!B191:F490,5,0)</f>
        <v>15902</v>
      </c>
      <c r="Q191" s="9">
        <f t="shared" si="15"/>
        <v>42.035421623050489</v>
      </c>
      <c r="R191" s="9">
        <f t="shared" si="16"/>
        <v>234.95862884160758</v>
      </c>
      <c r="S191" s="3">
        <f t="shared" si="17"/>
        <v>6.3403726209814897</v>
      </c>
    </row>
    <row r="192" spans="1:19" x14ac:dyDescent="0.3">
      <c r="A192" s="3">
        <v>191</v>
      </c>
      <c r="B192" s="3" t="s">
        <v>197</v>
      </c>
      <c r="C192" s="3" t="s">
        <v>309</v>
      </c>
      <c r="D192" s="4">
        <v>45017</v>
      </c>
      <c r="E192" s="4">
        <v>44942</v>
      </c>
      <c r="F192" s="3">
        <v>4549</v>
      </c>
      <c r="G192" s="3">
        <v>18409</v>
      </c>
      <c r="H192" s="3">
        <f>VLOOKUP(B192,'Updated Revenue Generated'!B192:D491,2,0)</f>
        <v>72630</v>
      </c>
      <c r="I192" s="3">
        <f>VLOOKUP(B192,'Updated Revenue Generated'!B192:D491,3,0)</f>
        <v>13501</v>
      </c>
      <c r="J192" s="3">
        <f t="shared" si="12"/>
        <v>86131</v>
      </c>
      <c r="K192" s="3">
        <f>VLOOKUP(B192,'Updated User Engagement'!B192:F491,2,0)</f>
        <v>829301</v>
      </c>
      <c r="L192" s="3">
        <f>VLOOKUP(B192,'Updated User Engagement'!B192:F491,3,0)</f>
        <v>59529</v>
      </c>
      <c r="M192" s="3">
        <f>VLOOKUP(B192,'Updated User Engagement'!B192:F491,4,0)</f>
        <v>3045</v>
      </c>
      <c r="N192" s="9">
        <f t="shared" si="13"/>
        <v>24.710739312292901</v>
      </c>
      <c r="O192" s="3">
        <f t="shared" si="14"/>
        <v>81582</v>
      </c>
      <c r="P192" s="3">
        <f>VLOOKUP(B192,'Updated User Engagement'!B192:F491,5,0)</f>
        <v>26651</v>
      </c>
      <c r="Q192" s="9">
        <f t="shared" si="15"/>
        <v>44.76977607552621</v>
      </c>
      <c r="R192" s="9">
        <f t="shared" si="16"/>
        <v>875.2380952380953</v>
      </c>
      <c r="S192" s="3">
        <f t="shared" si="17"/>
        <v>5.2814898236407331</v>
      </c>
    </row>
    <row r="193" spans="1:19" x14ac:dyDescent="0.3">
      <c r="A193" s="3">
        <v>192</v>
      </c>
      <c r="B193" s="3" t="s">
        <v>198</v>
      </c>
      <c r="C193" s="3" t="s">
        <v>308</v>
      </c>
      <c r="D193" s="4">
        <v>44978</v>
      </c>
      <c r="E193" s="4">
        <v>45157</v>
      </c>
      <c r="F193" s="3">
        <v>8484</v>
      </c>
      <c r="G193" s="3">
        <v>21562</v>
      </c>
      <c r="H193" s="3">
        <f>VLOOKUP(B193,'Updated Revenue Generated'!B193:D492,2,0)</f>
        <v>45159</v>
      </c>
      <c r="I193" s="3">
        <f>VLOOKUP(B193,'Updated Revenue Generated'!B193:D492,3,0)</f>
        <v>19335</v>
      </c>
      <c r="J193" s="3">
        <f t="shared" si="12"/>
        <v>64494</v>
      </c>
      <c r="K193" s="3">
        <f>VLOOKUP(B193,'Updated User Engagement'!B193:F492,2,0)</f>
        <v>430216</v>
      </c>
      <c r="L193" s="3">
        <f>VLOOKUP(B193,'Updated User Engagement'!B193:F492,3,0)</f>
        <v>20218</v>
      </c>
      <c r="M193" s="3">
        <f>VLOOKUP(B193,'Updated User Engagement'!B193:F492,4,0)</f>
        <v>13695</v>
      </c>
      <c r="N193" s="9">
        <f t="shared" si="13"/>
        <v>39.346999350709581</v>
      </c>
      <c r="O193" s="3">
        <f t="shared" si="14"/>
        <v>56010</v>
      </c>
      <c r="P193" s="3">
        <f>VLOOKUP(B193,'Updated User Engagement'!B193:F492,5,0)</f>
        <v>10147</v>
      </c>
      <c r="Q193" s="9">
        <f t="shared" si="15"/>
        <v>50.187951330497569</v>
      </c>
      <c r="R193" s="9">
        <f t="shared" si="16"/>
        <v>74.092734574662288</v>
      </c>
      <c r="S193" s="3">
        <f t="shared" si="17"/>
        <v>13.154712066238719</v>
      </c>
    </row>
    <row r="194" spans="1:19" x14ac:dyDescent="0.3">
      <c r="A194" s="3">
        <v>193</v>
      </c>
      <c r="B194" s="3" t="s">
        <v>199</v>
      </c>
      <c r="C194" s="3" t="s">
        <v>307</v>
      </c>
      <c r="D194" s="4">
        <v>45229</v>
      </c>
      <c r="E194" s="4">
        <v>45149</v>
      </c>
      <c r="F194" s="3">
        <v>7835</v>
      </c>
      <c r="G194" s="3">
        <v>27344</v>
      </c>
      <c r="H194" s="3">
        <f>VLOOKUP(B194,'Updated Revenue Generated'!B194:D493,2,0)</f>
        <v>15039</v>
      </c>
      <c r="I194" s="3">
        <f>VLOOKUP(B194,'Updated Revenue Generated'!B194:D493,3,0)</f>
        <v>24635</v>
      </c>
      <c r="J194" s="3">
        <f t="shared" si="12"/>
        <v>39674</v>
      </c>
      <c r="K194" s="3">
        <f>VLOOKUP(B194,'Updated User Engagement'!B194:F493,2,0)</f>
        <v>980936</v>
      </c>
      <c r="L194" s="3">
        <f>VLOOKUP(B194,'Updated User Engagement'!B194:F493,3,0)</f>
        <v>47688</v>
      </c>
      <c r="M194" s="3">
        <f>VLOOKUP(B194,'Updated User Engagement'!B194:F493,4,0)</f>
        <v>10279</v>
      </c>
      <c r="N194" s="9">
        <f t="shared" si="13"/>
        <v>28.653452311293155</v>
      </c>
      <c r="O194" s="3">
        <f t="shared" si="14"/>
        <v>31839</v>
      </c>
      <c r="P194" s="3">
        <f>VLOOKUP(B194,'Updated User Engagement'!B194:F493,5,0)</f>
        <v>26570</v>
      </c>
      <c r="Q194" s="9">
        <f t="shared" si="15"/>
        <v>55.716322764636807</v>
      </c>
      <c r="R194" s="9">
        <f t="shared" si="16"/>
        <v>258.48817978402565</v>
      </c>
      <c r="S194" s="3">
        <f t="shared" si="17"/>
        <v>19.748449866411253</v>
      </c>
    </row>
    <row r="195" spans="1:19" x14ac:dyDescent="0.3">
      <c r="A195" s="3">
        <v>194</v>
      </c>
      <c r="B195" s="3" t="s">
        <v>200</v>
      </c>
      <c r="C195" s="3" t="s">
        <v>311</v>
      </c>
      <c r="D195" s="4">
        <v>45135</v>
      </c>
      <c r="E195" s="4">
        <v>45272</v>
      </c>
      <c r="F195" s="3">
        <v>7388</v>
      </c>
      <c r="G195" s="3">
        <v>23853</v>
      </c>
      <c r="H195" s="3">
        <f>VLOOKUP(B195,'Updated Revenue Generated'!B195:D494,2,0)</f>
        <v>87251</v>
      </c>
      <c r="I195" s="3">
        <f>VLOOKUP(B195,'Updated Revenue Generated'!B195:D494,3,0)</f>
        <v>29017</v>
      </c>
      <c r="J195" s="3">
        <f t="shared" ref="J195:J258" si="18">SUM(H195:I195)</f>
        <v>116268</v>
      </c>
      <c r="K195" s="3">
        <f>VLOOKUP(B195,'Updated User Engagement'!B195:F494,2,0)</f>
        <v>418136</v>
      </c>
      <c r="L195" s="3">
        <f>VLOOKUP(B195,'Updated User Engagement'!B195:F494,3,0)</f>
        <v>116489</v>
      </c>
      <c r="M195" s="3">
        <f>VLOOKUP(B195,'Updated User Engagement'!B195:F494,4,0)</f>
        <v>10273</v>
      </c>
      <c r="N195" s="9">
        <f t="shared" ref="N195:N258" si="19">F195/G195*100</f>
        <v>30.973043223074665</v>
      </c>
      <c r="O195" s="3">
        <f t="shared" ref="O195:O258" si="20">J195-F195</f>
        <v>108880</v>
      </c>
      <c r="P195" s="3">
        <f>VLOOKUP(B195,'Updated User Engagement'!B195:F494,5,0)</f>
        <v>12141</v>
      </c>
      <c r="Q195" s="9">
        <f t="shared" ref="Q195:Q258" si="21">P195/L195*100</f>
        <v>10.422443320828576</v>
      </c>
      <c r="R195" s="9">
        <f t="shared" ref="R195:R258" si="22">P195/M195*100</f>
        <v>118.18358804633506</v>
      </c>
      <c r="S195" s="3">
        <f t="shared" ref="S195:S258" si="23">F195/J195*100</f>
        <v>6.3542849279251383</v>
      </c>
    </row>
    <row r="196" spans="1:19" x14ac:dyDescent="0.3">
      <c r="A196" s="3">
        <v>195</v>
      </c>
      <c r="B196" s="3" t="s">
        <v>201</v>
      </c>
      <c r="C196" s="3" t="s">
        <v>309</v>
      </c>
      <c r="D196" s="4">
        <v>44988</v>
      </c>
      <c r="E196" s="4">
        <v>45194</v>
      </c>
      <c r="F196" s="3">
        <v>1243</v>
      </c>
      <c r="G196" s="3">
        <v>32256</v>
      </c>
      <c r="H196" s="3">
        <f>VLOOKUP(B196,'Updated Revenue Generated'!B196:D495,2,0)</f>
        <v>6144</v>
      </c>
      <c r="I196" s="3">
        <f>VLOOKUP(B196,'Updated Revenue Generated'!B196:D495,3,0)</f>
        <v>28575</v>
      </c>
      <c r="J196" s="3">
        <f t="shared" si="18"/>
        <v>34719</v>
      </c>
      <c r="K196" s="3">
        <f>VLOOKUP(B196,'Updated User Engagement'!B196:F495,2,0)</f>
        <v>901570</v>
      </c>
      <c r="L196" s="3">
        <f>VLOOKUP(B196,'Updated User Engagement'!B196:F495,3,0)</f>
        <v>135275</v>
      </c>
      <c r="M196" s="3">
        <f>VLOOKUP(B196,'Updated User Engagement'!B196:F495,4,0)</f>
        <v>33652</v>
      </c>
      <c r="N196" s="9">
        <f t="shared" si="19"/>
        <v>3.853546626984127</v>
      </c>
      <c r="O196" s="3">
        <f t="shared" si="20"/>
        <v>33476</v>
      </c>
      <c r="P196" s="3">
        <f>VLOOKUP(B196,'Updated User Engagement'!B196:F495,5,0)</f>
        <v>6849</v>
      </c>
      <c r="Q196" s="9">
        <f t="shared" si="21"/>
        <v>5.0630197745333581</v>
      </c>
      <c r="R196" s="9">
        <f t="shared" si="22"/>
        <v>20.352430761916082</v>
      </c>
      <c r="S196" s="3">
        <f t="shared" si="23"/>
        <v>3.5801722399838707</v>
      </c>
    </row>
    <row r="197" spans="1:19" x14ac:dyDescent="0.3">
      <c r="A197" s="3">
        <v>196</v>
      </c>
      <c r="B197" s="3" t="s">
        <v>202</v>
      </c>
      <c r="C197" s="3" t="s">
        <v>307</v>
      </c>
      <c r="D197" s="4">
        <v>45230</v>
      </c>
      <c r="E197" s="4">
        <v>45073</v>
      </c>
      <c r="F197" s="3">
        <v>3581</v>
      </c>
      <c r="G197" s="3">
        <v>48010</v>
      </c>
      <c r="H197" s="3">
        <f>VLOOKUP(B197,'Updated Revenue Generated'!B197:D496,2,0)</f>
        <v>86588</v>
      </c>
      <c r="I197" s="3">
        <f>VLOOKUP(B197,'Updated Revenue Generated'!B197:D496,3,0)</f>
        <v>3222</v>
      </c>
      <c r="J197" s="3">
        <f t="shared" si="18"/>
        <v>89810</v>
      </c>
      <c r="K197" s="3">
        <f>VLOOKUP(B197,'Updated User Engagement'!B197:F496,2,0)</f>
        <v>315186</v>
      </c>
      <c r="L197" s="3">
        <f>VLOOKUP(B197,'Updated User Engagement'!B197:F496,3,0)</f>
        <v>65295</v>
      </c>
      <c r="M197" s="3">
        <f>VLOOKUP(B197,'Updated User Engagement'!B197:F496,4,0)</f>
        <v>32127</v>
      </c>
      <c r="N197" s="9">
        <f t="shared" si="19"/>
        <v>7.4588627369298068</v>
      </c>
      <c r="O197" s="3">
        <f t="shared" si="20"/>
        <v>86229</v>
      </c>
      <c r="P197" s="3">
        <f>VLOOKUP(B197,'Updated User Engagement'!B197:F496,5,0)</f>
        <v>14824</v>
      </c>
      <c r="Q197" s="9">
        <f t="shared" si="21"/>
        <v>22.70311662455012</v>
      </c>
      <c r="R197" s="9">
        <f t="shared" si="22"/>
        <v>46.141874435832783</v>
      </c>
      <c r="S197" s="3">
        <f t="shared" si="23"/>
        <v>3.9873065360204878</v>
      </c>
    </row>
    <row r="198" spans="1:19" x14ac:dyDescent="0.3">
      <c r="A198" s="3">
        <v>197</v>
      </c>
      <c r="B198" s="3" t="s">
        <v>203</v>
      </c>
      <c r="C198" s="3" t="s">
        <v>308</v>
      </c>
      <c r="D198" s="4">
        <v>45031</v>
      </c>
      <c r="E198" s="4">
        <v>45003</v>
      </c>
      <c r="F198" s="3">
        <v>4215</v>
      </c>
      <c r="G198" s="3">
        <v>13977</v>
      </c>
      <c r="H198" s="3">
        <f>VLOOKUP(B198,'Updated Revenue Generated'!B198:D497,2,0)</f>
        <v>88715</v>
      </c>
      <c r="I198" s="3">
        <f>VLOOKUP(B198,'Updated Revenue Generated'!B198:D497,3,0)</f>
        <v>31294</v>
      </c>
      <c r="J198" s="3">
        <f t="shared" si="18"/>
        <v>120009</v>
      </c>
      <c r="K198" s="3">
        <f>VLOOKUP(B198,'Updated User Engagement'!B198:F497,2,0)</f>
        <v>60138</v>
      </c>
      <c r="L198" s="3">
        <f>VLOOKUP(B198,'Updated User Engagement'!B198:F497,3,0)</f>
        <v>167310</v>
      </c>
      <c r="M198" s="3">
        <f>VLOOKUP(B198,'Updated User Engagement'!B198:F497,4,0)</f>
        <v>36714</v>
      </c>
      <c r="N198" s="9">
        <f t="shared" si="19"/>
        <v>30.156685984116766</v>
      </c>
      <c r="O198" s="3">
        <f t="shared" si="20"/>
        <v>115794</v>
      </c>
      <c r="P198" s="3">
        <f>VLOOKUP(B198,'Updated User Engagement'!B198:F497,5,0)</f>
        <v>4818</v>
      </c>
      <c r="Q198" s="9">
        <f t="shared" si="21"/>
        <v>2.8796844181459567</v>
      </c>
      <c r="R198" s="9">
        <f t="shared" si="22"/>
        <v>13.123059323418859</v>
      </c>
      <c r="S198" s="3">
        <f t="shared" si="23"/>
        <v>3.5122365822563304</v>
      </c>
    </row>
    <row r="199" spans="1:19" x14ac:dyDescent="0.3">
      <c r="A199" s="3">
        <v>198</v>
      </c>
      <c r="B199" s="3" t="s">
        <v>204</v>
      </c>
      <c r="C199" s="3" t="s">
        <v>311</v>
      </c>
      <c r="D199" s="4">
        <v>45055</v>
      </c>
      <c r="E199" s="4">
        <v>45265</v>
      </c>
      <c r="F199" s="3">
        <v>3800</v>
      </c>
      <c r="G199" s="3">
        <v>25623</v>
      </c>
      <c r="H199" s="3">
        <f>VLOOKUP(B199,'Updated Revenue Generated'!B199:D498,2,0)</f>
        <v>79626</v>
      </c>
      <c r="I199" s="3">
        <f>VLOOKUP(B199,'Updated Revenue Generated'!B199:D498,3,0)</f>
        <v>4971</v>
      </c>
      <c r="J199" s="3">
        <f t="shared" si="18"/>
        <v>84597</v>
      </c>
      <c r="K199" s="3">
        <f>VLOOKUP(B199,'Updated User Engagement'!B199:F498,2,0)</f>
        <v>444699</v>
      </c>
      <c r="L199" s="3">
        <f>VLOOKUP(B199,'Updated User Engagement'!B199:F498,3,0)</f>
        <v>193460</v>
      </c>
      <c r="M199" s="3">
        <f>VLOOKUP(B199,'Updated User Engagement'!B199:F498,4,0)</f>
        <v>23140</v>
      </c>
      <c r="N199" s="9">
        <f t="shared" si="19"/>
        <v>14.830425789329899</v>
      </c>
      <c r="O199" s="3">
        <f t="shared" si="20"/>
        <v>80797</v>
      </c>
      <c r="P199" s="3">
        <f>VLOOKUP(B199,'Updated User Engagement'!B199:F498,5,0)</f>
        <v>25118</v>
      </c>
      <c r="Q199" s="9">
        <f t="shared" si="21"/>
        <v>12.983562493538717</v>
      </c>
      <c r="R199" s="9">
        <f t="shared" si="22"/>
        <v>108.54796888504754</v>
      </c>
      <c r="S199" s="3">
        <f t="shared" si="23"/>
        <v>4.491885055025592</v>
      </c>
    </row>
    <row r="200" spans="1:19" x14ac:dyDescent="0.3">
      <c r="A200" s="3">
        <v>199</v>
      </c>
      <c r="B200" s="3" t="s">
        <v>205</v>
      </c>
      <c r="C200" s="3" t="s">
        <v>309</v>
      </c>
      <c r="D200" s="4">
        <v>45254</v>
      </c>
      <c r="E200" s="4">
        <v>45086</v>
      </c>
      <c r="F200" s="3">
        <v>7410</v>
      </c>
      <c r="G200" s="3">
        <v>22091</v>
      </c>
      <c r="H200" s="3">
        <f>VLOOKUP(B200,'Updated Revenue Generated'!B200:D499,2,0)</f>
        <v>34628</v>
      </c>
      <c r="I200" s="3">
        <f>VLOOKUP(B200,'Updated Revenue Generated'!B200:D499,3,0)</f>
        <v>44345</v>
      </c>
      <c r="J200" s="3">
        <f t="shared" si="18"/>
        <v>78973</v>
      </c>
      <c r="K200" s="3">
        <f>VLOOKUP(B200,'Updated User Engagement'!B200:F499,2,0)</f>
        <v>618876</v>
      </c>
      <c r="L200" s="3">
        <f>VLOOKUP(B200,'Updated User Engagement'!B200:F499,3,0)</f>
        <v>138521</v>
      </c>
      <c r="M200" s="3">
        <f>VLOOKUP(B200,'Updated User Engagement'!B200:F499,4,0)</f>
        <v>22635</v>
      </c>
      <c r="N200" s="9">
        <f t="shared" si="19"/>
        <v>33.543071839210533</v>
      </c>
      <c r="O200" s="3">
        <f t="shared" si="20"/>
        <v>71563</v>
      </c>
      <c r="P200" s="3">
        <f>VLOOKUP(B200,'Updated User Engagement'!B200:F499,5,0)</f>
        <v>21808</v>
      </c>
      <c r="Q200" s="9">
        <f t="shared" si="21"/>
        <v>15.743461280239096</v>
      </c>
      <c r="R200" s="9">
        <f t="shared" si="22"/>
        <v>96.346366246962674</v>
      </c>
      <c r="S200" s="3">
        <f t="shared" si="23"/>
        <v>9.3829536677092165</v>
      </c>
    </row>
    <row r="201" spans="1:19" x14ac:dyDescent="0.3">
      <c r="A201" s="3">
        <v>200</v>
      </c>
      <c r="B201" s="3" t="s">
        <v>206</v>
      </c>
      <c r="C201" s="3" t="s">
        <v>309</v>
      </c>
      <c r="D201" s="4">
        <v>45021</v>
      </c>
      <c r="E201" s="4">
        <v>45310</v>
      </c>
      <c r="F201" s="3">
        <v>2681</v>
      </c>
      <c r="G201" s="3">
        <v>14557</v>
      </c>
      <c r="H201" s="3">
        <f>VLOOKUP(B201,'Updated Revenue Generated'!B201:D500,2,0)</f>
        <v>39949</v>
      </c>
      <c r="I201" s="3">
        <f>VLOOKUP(B201,'Updated Revenue Generated'!B201:D500,3,0)</f>
        <v>15312</v>
      </c>
      <c r="J201" s="3">
        <f t="shared" si="18"/>
        <v>55261</v>
      </c>
      <c r="K201" s="3">
        <f>VLOOKUP(B201,'Updated User Engagement'!B201:F500,2,0)</f>
        <v>242587</v>
      </c>
      <c r="L201" s="3">
        <f>VLOOKUP(B201,'Updated User Engagement'!B201:F500,3,0)</f>
        <v>145915</v>
      </c>
      <c r="M201" s="3">
        <f>VLOOKUP(B201,'Updated User Engagement'!B201:F500,4,0)</f>
        <v>34719</v>
      </c>
      <c r="N201" s="9">
        <f t="shared" si="19"/>
        <v>18.417256302809644</v>
      </c>
      <c r="O201" s="3">
        <f t="shared" si="20"/>
        <v>52580</v>
      </c>
      <c r="P201" s="3">
        <f>VLOOKUP(B201,'Updated User Engagement'!B201:F500,5,0)</f>
        <v>12034</v>
      </c>
      <c r="Q201" s="9">
        <f t="shared" si="21"/>
        <v>8.2472672446287234</v>
      </c>
      <c r="R201" s="9">
        <f t="shared" si="22"/>
        <v>34.661136553472161</v>
      </c>
      <c r="S201" s="3">
        <f t="shared" si="23"/>
        <v>4.8515227737464039</v>
      </c>
    </row>
    <row r="202" spans="1:19" x14ac:dyDescent="0.3">
      <c r="A202" s="3">
        <v>201</v>
      </c>
      <c r="B202" s="3" t="s">
        <v>207</v>
      </c>
      <c r="C202" s="3" t="s">
        <v>310</v>
      </c>
      <c r="D202" s="4">
        <v>44933</v>
      </c>
      <c r="E202" s="4">
        <v>45026</v>
      </c>
      <c r="F202" s="3">
        <v>4047</v>
      </c>
      <c r="G202" s="3">
        <v>34426</v>
      </c>
      <c r="H202" s="3">
        <f>VLOOKUP(B202,'Updated Revenue Generated'!B202:D501,2,0)</f>
        <v>30522</v>
      </c>
      <c r="I202" s="3">
        <f>VLOOKUP(B202,'Updated Revenue Generated'!B202:D501,3,0)</f>
        <v>51099</v>
      </c>
      <c r="J202" s="3">
        <f t="shared" si="18"/>
        <v>81621</v>
      </c>
      <c r="K202" s="3">
        <f>VLOOKUP(B202,'Updated User Engagement'!B202:F501,2,0)</f>
        <v>807032</v>
      </c>
      <c r="L202" s="3">
        <f>VLOOKUP(B202,'Updated User Engagement'!B202:F501,3,0)</f>
        <v>114500</v>
      </c>
      <c r="M202" s="3">
        <f>VLOOKUP(B202,'Updated User Engagement'!B202:F501,4,0)</f>
        <v>23000</v>
      </c>
      <c r="N202" s="9">
        <f t="shared" si="19"/>
        <v>11.755649799570092</v>
      </c>
      <c r="O202" s="3">
        <f t="shared" si="20"/>
        <v>77574</v>
      </c>
      <c r="P202" s="3">
        <f>VLOOKUP(B202,'Updated User Engagement'!B202:F501,5,0)</f>
        <v>5156</v>
      </c>
      <c r="Q202" s="9">
        <f t="shared" si="21"/>
        <v>4.5030567685589515</v>
      </c>
      <c r="R202" s="9">
        <f t="shared" si="22"/>
        <v>22.417391304347824</v>
      </c>
      <c r="S202" s="3">
        <f t="shared" si="23"/>
        <v>4.9582827948689676</v>
      </c>
    </row>
    <row r="203" spans="1:19" x14ac:dyDescent="0.3">
      <c r="A203" s="3">
        <v>202</v>
      </c>
      <c r="B203" s="3" t="s">
        <v>208</v>
      </c>
      <c r="C203" s="3" t="s">
        <v>309</v>
      </c>
      <c r="D203" s="4">
        <v>45100</v>
      </c>
      <c r="E203" s="4">
        <v>45058</v>
      </c>
      <c r="F203" s="3">
        <v>1797</v>
      </c>
      <c r="G203" s="3">
        <v>24549</v>
      </c>
      <c r="H203" s="3">
        <f>VLOOKUP(B203,'Updated Revenue Generated'!B203:D502,2,0)</f>
        <v>83999</v>
      </c>
      <c r="I203" s="3">
        <f>VLOOKUP(B203,'Updated Revenue Generated'!B203:D502,3,0)</f>
        <v>20179</v>
      </c>
      <c r="J203" s="3">
        <f t="shared" si="18"/>
        <v>104178</v>
      </c>
      <c r="K203" s="3">
        <f>VLOOKUP(B203,'Updated User Engagement'!B203:F502,2,0)</f>
        <v>704692</v>
      </c>
      <c r="L203" s="3">
        <f>VLOOKUP(B203,'Updated User Engagement'!B203:F502,3,0)</f>
        <v>52351</v>
      </c>
      <c r="M203" s="3">
        <f>VLOOKUP(B203,'Updated User Engagement'!B203:F502,4,0)</f>
        <v>45667</v>
      </c>
      <c r="N203" s="9">
        <f t="shared" si="19"/>
        <v>7.3200537700109978</v>
      </c>
      <c r="O203" s="3">
        <f t="shared" si="20"/>
        <v>102381</v>
      </c>
      <c r="P203" s="3">
        <f>VLOOKUP(B203,'Updated User Engagement'!B203:F502,5,0)</f>
        <v>6565</v>
      </c>
      <c r="Q203" s="9">
        <f t="shared" si="21"/>
        <v>12.54035261981624</v>
      </c>
      <c r="R203" s="9">
        <f t="shared" si="22"/>
        <v>14.37580747585784</v>
      </c>
      <c r="S203" s="3">
        <f t="shared" si="23"/>
        <v>1.724932327362783</v>
      </c>
    </row>
    <row r="204" spans="1:19" x14ac:dyDescent="0.3">
      <c r="A204" s="3">
        <v>203</v>
      </c>
      <c r="B204" s="3" t="s">
        <v>209</v>
      </c>
      <c r="C204" s="3" t="s">
        <v>307</v>
      </c>
      <c r="D204" s="4">
        <v>45172</v>
      </c>
      <c r="E204" s="4">
        <v>45171</v>
      </c>
      <c r="F204" s="3">
        <v>8363</v>
      </c>
      <c r="G204" s="3">
        <v>19181</v>
      </c>
      <c r="H204" s="3">
        <f>VLOOKUP(B204,'Updated Revenue Generated'!B204:D503,2,0)</f>
        <v>6994</v>
      </c>
      <c r="I204" s="3">
        <f>VLOOKUP(B204,'Updated Revenue Generated'!B204:D503,3,0)</f>
        <v>29076</v>
      </c>
      <c r="J204" s="3">
        <f t="shared" si="18"/>
        <v>36070</v>
      </c>
      <c r="K204" s="3">
        <f>VLOOKUP(B204,'Updated User Engagement'!B204:F503,2,0)</f>
        <v>292494</v>
      </c>
      <c r="L204" s="3">
        <f>VLOOKUP(B204,'Updated User Engagement'!B204:F503,3,0)</f>
        <v>158176</v>
      </c>
      <c r="M204" s="3">
        <f>VLOOKUP(B204,'Updated User Engagement'!B204:F503,4,0)</f>
        <v>39432</v>
      </c>
      <c r="N204" s="9">
        <f t="shared" si="19"/>
        <v>43.600437933371566</v>
      </c>
      <c r="O204" s="3">
        <f t="shared" si="20"/>
        <v>27707</v>
      </c>
      <c r="P204" s="3">
        <f>VLOOKUP(B204,'Updated User Engagement'!B204:F503,5,0)</f>
        <v>28318</v>
      </c>
      <c r="Q204" s="9">
        <f t="shared" si="21"/>
        <v>17.902842403398743</v>
      </c>
      <c r="R204" s="9">
        <f t="shared" si="22"/>
        <v>71.814769730168393</v>
      </c>
      <c r="S204" s="3">
        <f t="shared" si="23"/>
        <v>23.185472691987801</v>
      </c>
    </row>
    <row r="205" spans="1:19" x14ac:dyDescent="0.3">
      <c r="A205" s="3">
        <v>204</v>
      </c>
      <c r="B205" s="3" t="s">
        <v>210</v>
      </c>
      <c r="C205" s="3" t="s">
        <v>309</v>
      </c>
      <c r="D205" s="4">
        <v>44942</v>
      </c>
      <c r="E205" s="4">
        <v>45197</v>
      </c>
      <c r="F205" s="3">
        <v>5560</v>
      </c>
      <c r="G205" s="3">
        <v>19998</v>
      </c>
      <c r="H205" s="3">
        <f>VLOOKUP(B205,'Updated Revenue Generated'!B205:D504,2,0)</f>
        <v>11787</v>
      </c>
      <c r="I205" s="3">
        <f>VLOOKUP(B205,'Updated Revenue Generated'!B205:D504,3,0)</f>
        <v>9395</v>
      </c>
      <c r="J205" s="3">
        <f t="shared" si="18"/>
        <v>21182</v>
      </c>
      <c r="K205" s="3">
        <f>VLOOKUP(B205,'Updated User Engagement'!B205:F504,2,0)</f>
        <v>324545</v>
      </c>
      <c r="L205" s="3">
        <f>VLOOKUP(B205,'Updated User Engagement'!B205:F504,3,0)</f>
        <v>179062</v>
      </c>
      <c r="M205" s="3">
        <f>VLOOKUP(B205,'Updated User Engagement'!B205:F504,4,0)</f>
        <v>47632</v>
      </c>
      <c r="N205" s="9">
        <f t="shared" si="19"/>
        <v>27.802780278027804</v>
      </c>
      <c r="O205" s="3">
        <f t="shared" si="20"/>
        <v>15622</v>
      </c>
      <c r="P205" s="3">
        <f>VLOOKUP(B205,'Updated User Engagement'!B205:F504,5,0)</f>
        <v>9380</v>
      </c>
      <c r="Q205" s="9">
        <f t="shared" si="21"/>
        <v>5.2384090426779553</v>
      </c>
      <c r="R205" s="9">
        <f t="shared" si="22"/>
        <v>19.692643600940542</v>
      </c>
      <c r="S205" s="3">
        <f t="shared" si="23"/>
        <v>26.248701727882164</v>
      </c>
    </row>
    <row r="206" spans="1:19" x14ac:dyDescent="0.3">
      <c r="A206" s="3">
        <v>205</v>
      </c>
      <c r="B206" s="3" t="s">
        <v>211</v>
      </c>
      <c r="C206" s="3" t="s">
        <v>309</v>
      </c>
      <c r="D206" s="4">
        <v>45096</v>
      </c>
      <c r="E206" s="4">
        <v>45254</v>
      </c>
      <c r="F206" s="3">
        <v>3274</v>
      </c>
      <c r="G206" s="3">
        <v>10330</v>
      </c>
      <c r="H206" s="3">
        <f>VLOOKUP(B206,'Updated Revenue Generated'!B206:D505,2,0)</f>
        <v>17359</v>
      </c>
      <c r="I206" s="3">
        <f>VLOOKUP(B206,'Updated Revenue Generated'!B206:D505,3,0)</f>
        <v>40737</v>
      </c>
      <c r="J206" s="3">
        <f t="shared" si="18"/>
        <v>58096</v>
      </c>
      <c r="K206" s="3">
        <f>VLOOKUP(B206,'Updated User Engagement'!B206:F505,2,0)</f>
        <v>292572</v>
      </c>
      <c r="L206" s="3">
        <f>VLOOKUP(B206,'Updated User Engagement'!B206:F505,3,0)</f>
        <v>106282</v>
      </c>
      <c r="M206" s="3">
        <f>VLOOKUP(B206,'Updated User Engagement'!B206:F505,4,0)</f>
        <v>36665</v>
      </c>
      <c r="N206" s="9">
        <f t="shared" si="19"/>
        <v>31.694094869312682</v>
      </c>
      <c r="O206" s="3">
        <f t="shared" si="20"/>
        <v>54822</v>
      </c>
      <c r="P206" s="3">
        <f>VLOOKUP(B206,'Updated User Engagement'!B206:F505,5,0)</f>
        <v>15779</v>
      </c>
      <c r="Q206" s="9">
        <f t="shared" si="21"/>
        <v>14.846352157467868</v>
      </c>
      <c r="R206" s="9">
        <f t="shared" si="22"/>
        <v>43.035592526933044</v>
      </c>
      <c r="S206" s="3">
        <f t="shared" si="23"/>
        <v>5.6354998622968884</v>
      </c>
    </row>
    <row r="207" spans="1:19" x14ac:dyDescent="0.3">
      <c r="A207" s="3">
        <v>206</v>
      </c>
      <c r="B207" s="3" t="s">
        <v>212</v>
      </c>
      <c r="C207" s="3" t="s">
        <v>310</v>
      </c>
      <c r="D207" s="4">
        <v>45093</v>
      </c>
      <c r="E207" s="4">
        <v>45260</v>
      </c>
      <c r="F207" s="3">
        <v>9637</v>
      </c>
      <c r="G207" s="3">
        <v>29071</v>
      </c>
      <c r="H207" s="3">
        <f>VLOOKUP(B207,'Updated Revenue Generated'!B207:D506,2,0)</f>
        <v>50507</v>
      </c>
      <c r="I207" s="3">
        <f>VLOOKUP(B207,'Updated Revenue Generated'!B207:D506,3,0)</f>
        <v>35499</v>
      </c>
      <c r="J207" s="3">
        <f t="shared" si="18"/>
        <v>86006</v>
      </c>
      <c r="K207" s="3">
        <f>VLOOKUP(B207,'Updated User Engagement'!B207:F506,2,0)</f>
        <v>130785</v>
      </c>
      <c r="L207" s="3">
        <f>VLOOKUP(B207,'Updated User Engagement'!B207:F506,3,0)</f>
        <v>10233</v>
      </c>
      <c r="M207" s="3">
        <f>VLOOKUP(B207,'Updated User Engagement'!B207:F506,4,0)</f>
        <v>18266</v>
      </c>
      <c r="N207" s="9">
        <f t="shared" si="19"/>
        <v>33.149874445323519</v>
      </c>
      <c r="O207" s="3">
        <f t="shared" si="20"/>
        <v>76369</v>
      </c>
      <c r="P207" s="3">
        <f>VLOOKUP(B207,'Updated User Engagement'!B207:F506,5,0)</f>
        <v>12349</v>
      </c>
      <c r="Q207" s="9">
        <f t="shared" si="21"/>
        <v>120.6781979869051</v>
      </c>
      <c r="R207" s="9">
        <f t="shared" si="22"/>
        <v>67.606481988393739</v>
      </c>
      <c r="S207" s="3">
        <f t="shared" si="23"/>
        <v>11.205032207055323</v>
      </c>
    </row>
    <row r="208" spans="1:19" x14ac:dyDescent="0.3">
      <c r="A208" s="3">
        <v>207</v>
      </c>
      <c r="B208" s="3" t="s">
        <v>213</v>
      </c>
      <c r="C208" s="3" t="s">
        <v>310</v>
      </c>
      <c r="D208" s="4">
        <v>45236</v>
      </c>
      <c r="E208" s="4">
        <v>44990</v>
      </c>
      <c r="F208" s="3">
        <v>2655</v>
      </c>
      <c r="G208" s="3">
        <v>46783</v>
      </c>
      <c r="H208" s="3">
        <f>VLOOKUP(B208,'Updated Revenue Generated'!B208:D507,2,0)</f>
        <v>57385</v>
      </c>
      <c r="I208" s="3">
        <f>VLOOKUP(B208,'Updated Revenue Generated'!B208:D507,3,0)</f>
        <v>34137</v>
      </c>
      <c r="J208" s="3">
        <f t="shared" si="18"/>
        <v>91522</v>
      </c>
      <c r="K208" s="3">
        <f>VLOOKUP(B208,'Updated User Engagement'!B208:F507,2,0)</f>
        <v>392175</v>
      </c>
      <c r="L208" s="3">
        <f>VLOOKUP(B208,'Updated User Engagement'!B208:F507,3,0)</f>
        <v>60677</v>
      </c>
      <c r="M208" s="3">
        <f>VLOOKUP(B208,'Updated User Engagement'!B208:F507,4,0)</f>
        <v>31331</v>
      </c>
      <c r="N208" s="9">
        <f t="shared" si="19"/>
        <v>5.6751384049761668</v>
      </c>
      <c r="O208" s="3">
        <f t="shared" si="20"/>
        <v>88867</v>
      </c>
      <c r="P208" s="3">
        <f>VLOOKUP(B208,'Updated User Engagement'!B208:F507,5,0)</f>
        <v>2369</v>
      </c>
      <c r="Q208" s="9">
        <f t="shared" si="21"/>
        <v>3.9042800402129303</v>
      </c>
      <c r="R208" s="9">
        <f t="shared" si="22"/>
        <v>7.5612013660591737</v>
      </c>
      <c r="S208" s="3">
        <f t="shared" si="23"/>
        <v>2.900941850046983</v>
      </c>
    </row>
    <row r="209" spans="1:19" x14ac:dyDescent="0.3">
      <c r="A209" s="3">
        <v>208</v>
      </c>
      <c r="B209" s="3" t="s">
        <v>214</v>
      </c>
      <c r="C209" s="3" t="s">
        <v>310</v>
      </c>
      <c r="D209" s="4">
        <v>45009</v>
      </c>
      <c r="E209" s="4">
        <v>45087</v>
      </c>
      <c r="F209" s="3">
        <v>3422</v>
      </c>
      <c r="G209" s="3">
        <v>15417</v>
      </c>
      <c r="H209" s="3">
        <f>VLOOKUP(B209,'Updated Revenue Generated'!B209:D508,2,0)</f>
        <v>47740</v>
      </c>
      <c r="I209" s="3">
        <f>VLOOKUP(B209,'Updated Revenue Generated'!B209:D508,3,0)</f>
        <v>4041</v>
      </c>
      <c r="J209" s="3">
        <f t="shared" si="18"/>
        <v>51781</v>
      </c>
      <c r="K209" s="3">
        <f>VLOOKUP(B209,'Updated User Engagement'!B209:F508,2,0)</f>
        <v>259802</v>
      </c>
      <c r="L209" s="3">
        <f>VLOOKUP(B209,'Updated User Engagement'!B209:F508,3,0)</f>
        <v>188654</v>
      </c>
      <c r="M209" s="3">
        <f>VLOOKUP(B209,'Updated User Engagement'!B209:F508,4,0)</f>
        <v>19756</v>
      </c>
      <c r="N209" s="9">
        <f t="shared" si="19"/>
        <v>22.196276837257571</v>
      </c>
      <c r="O209" s="3">
        <f t="shared" si="20"/>
        <v>48359</v>
      </c>
      <c r="P209" s="3">
        <f>VLOOKUP(B209,'Updated User Engagement'!B209:F508,5,0)</f>
        <v>13643</v>
      </c>
      <c r="Q209" s="9">
        <f t="shared" si="21"/>
        <v>7.2317576091681062</v>
      </c>
      <c r="R209" s="9">
        <f t="shared" si="22"/>
        <v>69.057501518526024</v>
      </c>
      <c r="S209" s="3">
        <f t="shared" si="23"/>
        <v>6.6086016106293819</v>
      </c>
    </row>
    <row r="210" spans="1:19" x14ac:dyDescent="0.3">
      <c r="A210" s="3">
        <v>209</v>
      </c>
      <c r="B210" s="3" t="s">
        <v>215</v>
      </c>
      <c r="C210" s="3" t="s">
        <v>309</v>
      </c>
      <c r="D210" s="4">
        <v>45147</v>
      </c>
      <c r="E210" s="4">
        <v>45315</v>
      </c>
      <c r="F210" s="3">
        <v>2781</v>
      </c>
      <c r="G210" s="3">
        <v>26530</v>
      </c>
      <c r="H210" s="3">
        <f>VLOOKUP(B210,'Updated Revenue Generated'!B210:D509,2,0)</f>
        <v>6349</v>
      </c>
      <c r="I210" s="3">
        <f>VLOOKUP(B210,'Updated Revenue Generated'!B210:D509,3,0)</f>
        <v>71567</v>
      </c>
      <c r="J210" s="3">
        <f t="shared" si="18"/>
        <v>77916</v>
      </c>
      <c r="K210" s="3">
        <f>VLOOKUP(B210,'Updated User Engagement'!B210:F509,2,0)</f>
        <v>310848</v>
      </c>
      <c r="L210" s="3">
        <f>VLOOKUP(B210,'Updated User Engagement'!B210:F509,3,0)</f>
        <v>73794</v>
      </c>
      <c r="M210" s="3">
        <f>VLOOKUP(B210,'Updated User Engagement'!B210:F509,4,0)</f>
        <v>31443</v>
      </c>
      <c r="N210" s="9">
        <f t="shared" si="19"/>
        <v>10.482472672446287</v>
      </c>
      <c r="O210" s="3">
        <f t="shared" si="20"/>
        <v>75135</v>
      </c>
      <c r="P210" s="3">
        <f>VLOOKUP(B210,'Updated User Engagement'!B210:F509,5,0)</f>
        <v>21319</v>
      </c>
      <c r="Q210" s="9">
        <f t="shared" si="21"/>
        <v>28.88988264628561</v>
      </c>
      <c r="R210" s="9">
        <f t="shared" si="22"/>
        <v>67.802054511337971</v>
      </c>
      <c r="S210" s="3">
        <f t="shared" si="23"/>
        <v>3.5692283998151857</v>
      </c>
    </row>
    <row r="211" spans="1:19" x14ac:dyDescent="0.3">
      <c r="A211" s="3">
        <v>210</v>
      </c>
      <c r="B211" s="3" t="s">
        <v>216</v>
      </c>
      <c r="C211" s="3" t="s">
        <v>311</v>
      </c>
      <c r="D211" s="4">
        <v>45248</v>
      </c>
      <c r="E211" s="4">
        <v>44951</v>
      </c>
      <c r="F211" s="3">
        <v>7437</v>
      </c>
      <c r="G211" s="3">
        <v>20469</v>
      </c>
      <c r="H211" s="3">
        <f>VLOOKUP(B211,'Updated Revenue Generated'!B211:D510,2,0)</f>
        <v>14102</v>
      </c>
      <c r="I211" s="3">
        <f>VLOOKUP(B211,'Updated Revenue Generated'!B211:D510,3,0)</f>
        <v>5473</v>
      </c>
      <c r="J211" s="3">
        <f t="shared" si="18"/>
        <v>19575</v>
      </c>
      <c r="K211" s="3">
        <f>VLOOKUP(B211,'Updated User Engagement'!B211:F510,2,0)</f>
        <v>883034</v>
      </c>
      <c r="L211" s="3">
        <f>VLOOKUP(B211,'Updated User Engagement'!B211:F510,3,0)</f>
        <v>13893</v>
      </c>
      <c r="M211" s="3">
        <f>VLOOKUP(B211,'Updated User Engagement'!B211:F510,4,0)</f>
        <v>34830</v>
      </c>
      <c r="N211" s="9">
        <f t="shared" si="19"/>
        <v>36.33299135277737</v>
      </c>
      <c r="O211" s="3">
        <f t="shared" si="20"/>
        <v>12138</v>
      </c>
      <c r="P211" s="3">
        <f>VLOOKUP(B211,'Updated User Engagement'!B211:F510,5,0)</f>
        <v>18632</v>
      </c>
      <c r="Q211" s="9">
        <f t="shared" si="21"/>
        <v>134.11070323184339</v>
      </c>
      <c r="R211" s="9">
        <f t="shared" si="22"/>
        <v>53.494114269308071</v>
      </c>
      <c r="S211" s="3">
        <f t="shared" si="23"/>
        <v>37.992337164750957</v>
      </c>
    </row>
    <row r="212" spans="1:19" x14ac:dyDescent="0.3">
      <c r="A212" s="3">
        <v>211</v>
      </c>
      <c r="B212" s="3" t="s">
        <v>217</v>
      </c>
      <c r="C212" s="3" t="s">
        <v>311</v>
      </c>
      <c r="D212" s="4">
        <v>45096</v>
      </c>
      <c r="E212" s="4">
        <v>45132</v>
      </c>
      <c r="F212" s="3">
        <v>2307</v>
      </c>
      <c r="G212" s="3">
        <v>37444</v>
      </c>
      <c r="H212" s="3">
        <f>VLOOKUP(B212,'Updated Revenue Generated'!B212:D511,2,0)</f>
        <v>33859</v>
      </c>
      <c r="I212" s="3">
        <f>VLOOKUP(B212,'Updated Revenue Generated'!B212:D511,3,0)</f>
        <v>63600</v>
      </c>
      <c r="J212" s="3">
        <f t="shared" si="18"/>
        <v>97459</v>
      </c>
      <c r="K212" s="3">
        <f>VLOOKUP(B212,'Updated User Engagement'!B212:F511,2,0)</f>
        <v>745837</v>
      </c>
      <c r="L212" s="3">
        <f>VLOOKUP(B212,'Updated User Engagement'!B212:F511,3,0)</f>
        <v>197218</v>
      </c>
      <c r="M212" s="3">
        <f>VLOOKUP(B212,'Updated User Engagement'!B212:F511,4,0)</f>
        <v>19525</v>
      </c>
      <c r="N212" s="9">
        <f t="shared" si="19"/>
        <v>6.1612007264181177</v>
      </c>
      <c r="O212" s="3">
        <f t="shared" si="20"/>
        <v>95152</v>
      </c>
      <c r="P212" s="3">
        <f>VLOOKUP(B212,'Updated User Engagement'!B212:F511,5,0)</f>
        <v>14339</v>
      </c>
      <c r="Q212" s="9">
        <f t="shared" si="21"/>
        <v>7.2706345262602809</v>
      </c>
      <c r="R212" s="9">
        <f t="shared" si="22"/>
        <v>73.439180537772089</v>
      </c>
      <c r="S212" s="3">
        <f t="shared" si="23"/>
        <v>2.3671492627669073</v>
      </c>
    </row>
    <row r="213" spans="1:19" x14ac:dyDescent="0.3">
      <c r="A213" s="3">
        <v>212</v>
      </c>
      <c r="B213" s="3" t="s">
        <v>218</v>
      </c>
      <c r="C213" s="3" t="s">
        <v>307</v>
      </c>
      <c r="D213" s="4">
        <v>45249</v>
      </c>
      <c r="E213" s="4">
        <v>45021</v>
      </c>
      <c r="F213" s="3">
        <v>6718</v>
      </c>
      <c r="G213" s="3">
        <v>48251</v>
      </c>
      <c r="H213" s="3">
        <f>VLOOKUP(B213,'Updated Revenue Generated'!B213:D512,2,0)</f>
        <v>60454</v>
      </c>
      <c r="I213" s="3">
        <f>VLOOKUP(B213,'Updated Revenue Generated'!B213:D512,3,0)</f>
        <v>54364</v>
      </c>
      <c r="J213" s="3">
        <f t="shared" si="18"/>
        <v>114818</v>
      </c>
      <c r="K213" s="3">
        <f>VLOOKUP(B213,'Updated User Engagement'!B213:F512,2,0)</f>
        <v>900402</v>
      </c>
      <c r="L213" s="3">
        <f>VLOOKUP(B213,'Updated User Engagement'!B213:F512,3,0)</f>
        <v>35936</v>
      </c>
      <c r="M213" s="3">
        <f>VLOOKUP(B213,'Updated User Engagement'!B213:F512,4,0)</f>
        <v>22696</v>
      </c>
      <c r="N213" s="9">
        <f t="shared" si="19"/>
        <v>13.923027502020682</v>
      </c>
      <c r="O213" s="3">
        <f t="shared" si="20"/>
        <v>108100</v>
      </c>
      <c r="P213" s="3">
        <f>VLOOKUP(B213,'Updated User Engagement'!B213:F512,5,0)</f>
        <v>17196</v>
      </c>
      <c r="Q213" s="9">
        <f t="shared" si="21"/>
        <v>47.851736420302757</v>
      </c>
      <c r="R213" s="9">
        <f t="shared" si="22"/>
        <v>75.766654917166022</v>
      </c>
      <c r="S213" s="3">
        <f t="shared" si="23"/>
        <v>5.8509989722865754</v>
      </c>
    </row>
    <row r="214" spans="1:19" x14ac:dyDescent="0.3">
      <c r="A214" s="3">
        <v>213</v>
      </c>
      <c r="B214" s="3" t="s">
        <v>219</v>
      </c>
      <c r="C214" s="3" t="s">
        <v>309</v>
      </c>
      <c r="D214" s="4">
        <v>45041</v>
      </c>
      <c r="E214" s="4">
        <v>45172</v>
      </c>
      <c r="F214" s="3">
        <v>2631</v>
      </c>
      <c r="G214" s="3">
        <v>25079</v>
      </c>
      <c r="H214" s="3">
        <f>VLOOKUP(B214,'Updated Revenue Generated'!B214:D513,2,0)</f>
        <v>9689</v>
      </c>
      <c r="I214" s="3">
        <f>VLOOKUP(B214,'Updated Revenue Generated'!B214:D513,3,0)</f>
        <v>8431</v>
      </c>
      <c r="J214" s="3">
        <f t="shared" si="18"/>
        <v>18120</v>
      </c>
      <c r="K214" s="3">
        <f>VLOOKUP(B214,'Updated User Engagement'!B214:F513,2,0)</f>
        <v>973274</v>
      </c>
      <c r="L214" s="3">
        <f>VLOOKUP(B214,'Updated User Engagement'!B214:F513,3,0)</f>
        <v>67090</v>
      </c>
      <c r="M214" s="3">
        <f>VLOOKUP(B214,'Updated User Engagement'!B214:F513,4,0)</f>
        <v>41841</v>
      </c>
      <c r="N214" s="9">
        <f t="shared" si="19"/>
        <v>10.49084891742095</v>
      </c>
      <c r="O214" s="3">
        <f t="shared" si="20"/>
        <v>15489</v>
      </c>
      <c r="P214" s="3">
        <f>VLOOKUP(B214,'Updated User Engagement'!B214:F513,5,0)</f>
        <v>18317</v>
      </c>
      <c r="Q214" s="9">
        <f t="shared" si="21"/>
        <v>27.302131465196005</v>
      </c>
      <c r="R214" s="9">
        <f t="shared" si="22"/>
        <v>43.777634377763434</v>
      </c>
      <c r="S214" s="3">
        <f t="shared" si="23"/>
        <v>14.519867549668874</v>
      </c>
    </row>
    <row r="215" spans="1:19" x14ac:dyDescent="0.3">
      <c r="A215" s="3">
        <v>214</v>
      </c>
      <c r="B215" s="3" t="s">
        <v>220</v>
      </c>
      <c r="C215" s="3" t="s">
        <v>310</v>
      </c>
      <c r="D215" s="4">
        <v>45275</v>
      </c>
      <c r="E215" s="4">
        <v>45148</v>
      </c>
      <c r="F215" s="3">
        <v>4384</v>
      </c>
      <c r="G215" s="3">
        <v>27099</v>
      </c>
      <c r="H215" s="3">
        <f>VLOOKUP(B215,'Updated Revenue Generated'!B215:D514,2,0)</f>
        <v>11830</v>
      </c>
      <c r="I215" s="3">
        <f>VLOOKUP(B215,'Updated Revenue Generated'!B215:D514,3,0)</f>
        <v>49951</v>
      </c>
      <c r="J215" s="3">
        <f t="shared" si="18"/>
        <v>61781</v>
      </c>
      <c r="K215" s="3">
        <f>VLOOKUP(B215,'Updated User Engagement'!B215:F514,2,0)</f>
        <v>111836</v>
      </c>
      <c r="L215" s="3">
        <f>VLOOKUP(B215,'Updated User Engagement'!B215:F514,3,0)</f>
        <v>76023</v>
      </c>
      <c r="M215" s="3">
        <f>VLOOKUP(B215,'Updated User Engagement'!B215:F514,4,0)</f>
        <v>32497</v>
      </c>
      <c r="N215" s="9">
        <f t="shared" si="19"/>
        <v>16.177718735008671</v>
      </c>
      <c r="O215" s="3">
        <f t="shared" si="20"/>
        <v>57397</v>
      </c>
      <c r="P215" s="3">
        <f>VLOOKUP(B215,'Updated User Engagement'!B215:F514,5,0)</f>
        <v>28830</v>
      </c>
      <c r="Q215" s="9">
        <f t="shared" si="21"/>
        <v>37.922733909474765</v>
      </c>
      <c r="R215" s="9">
        <f t="shared" si="22"/>
        <v>88.715881465981468</v>
      </c>
      <c r="S215" s="3">
        <f t="shared" si="23"/>
        <v>7.0960327608811768</v>
      </c>
    </row>
    <row r="216" spans="1:19" x14ac:dyDescent="0.3">
      <c r="A216" s="3">
        <v>215</v>
      </c>
      <c r="B216" s="3" t="s">
        <v>221</v>
      </c>
      <c r="C216" s="3" t="s">
        <v>311</v>
      </c>
      <c r="D216" s="4">
        <v>45261</v>
      </c>
      <c r="E216" s="4">
        <v>45170</v>
      </c>
      <c r="F216" s="3">
        <v>7941</v>
      </c>
      <c r="G216" s="3">
        <v>19926</v>
      </c>
      <c r="H216" s="3">
        <f>VLOOKUP(B216,'Updated Revenue Generated'!B216:D515,2,0)</f>
        <v>81030</v>
      </c>
      <c r="I216" s="3">
        <f>VLOOKUP(B216,'Updated Revenue Generated'!B216:D515,3,0)</f>
        <v>37247</v>
      </c>
      <c r="J216" s="3">
        <f t="shared" si="18"/>
        <v>118277</v>
      </c>
      <c r="K216" s="3">
        <f>VLOOKUP(B216,'Updated User Engagement'!B216:F515,2,0)</f>
        <v>45569</v>
      </c>
      <c r="L216" s="3">
        <f>VLOOKUP(B216,'Updated User Engagement'!B216:F515,3,0)</f>
        <v>66164</v>
      </c>
      <c r="M216" s="3">
        <f>VLOOKUP(B216,'Updated User Engagement'!B216:F515,4,0)</f>
        <v>44045</v>
      </c>
      <c r="N216" s="9">
        <f t="shared" si="19"/>
        <v>39.852454080096358</v>
      </c>
      <c r="O216" s="3">
        <f t="shared" si="20"/>
        <v>110336</v>
      </c>
      <c r="P216" s="3">
        <f>VLOOKUP(B216,'Updated User Engagement'!B216:F515,5,0)</f>
        <v>29178</v>
      </c>
      <c r="Q216" s="9">
        <f t="shared" si="21"/>
        <v>44.099510307720209</v>
      </c>
      <c r="R216" s="9">
        <f t="shared" si="22"/>
        <v>66.245884890452942</v>
      </c>
      <c r="S216" s="3">
        <f t="shared" si="23"/>
        <v>6.713900420200039</v>
      </c>
    </row>
    <row r="217" spans="1:19" x14ac:dyDescent="0.3">
      <c r="A217" s="3">
        <v>216</v>
      </c>
      <c r="B217" s="3" t="s">
        <v>222</v>
      </c>
      <c r="C217" s="3" t="s">
        <v>309</v>
      </c>
      <c r="D217" s="4">
        <v>45156</v>
      </c>
      <c r="E217" s="4">
        <v>45269</v>
      </c>
      <c r="F217" s="3">
        <v>3015</v>
      </c>
      <c r="G217" s="3">
        <v>9754</v>
      </c>
      <c r="H217" s="3">
        <f>VLOOKUP(B217,'Updated Revenue Generated'!B217:D516,2,0)</f>
        <v>16707</v>
      </c>
      <c r="I217" s="3">
        <f>VLOOKUP(B217,'Updated Revenue Generated'!B217:D516,3,0)</f>
        <v>65959</v>
      </c>
      <c r="J217" s="3">
        <f t="shared" si="18"/>
        <v>82666</v>
      </c>
      <c r="K217" s="3">
        <f>VLOOKUP(B217,'Updated User Engagement'!B217:F516,2,0)</f>
        <v>803895</v>
      </c>
      <c r="L217" s="3">
        <f>VLOOKUP(B217,'Updated User Engagement'!B217:F516,3,0)</f>
        <v>149841</v>
      </c>
      <c r="M217" s="3">
        <f>VLOOKUP(B217,'Updated User Engagement'!B217:F516,4,0)</f>
        <v>16812</v>
      </c>
      <c r="N217" s="9">
        <f t="shared" si="19"/>
        <v>30.910395735083039</v>
      </c>
      <c r="O217" s="3">
        <f t="shared" si="20"/>
        <v>79651</v>
      </c>
      <c r="P217" s="3">
        <f>VLOOKUP(B217,'Updated User Engagement'!B217:F516,5,0)</f>
        <v>909</v>
      </c>
      <c r="Q217" s="9">
        <f t="shared" si="21"/>
        <v>0.60664304162412153</v>
      </c>
      <c r="R217" s="9">
        <f t="shared" si="22"/>
        <v>5.4068522483940038</v>
      </c>
      <c r="S217" s="3">
        <f t="shared" si="23"/>
        <v>3.6472068323131634</v>
      </c>
    </row>
    <row r="218" spans="1:19" x14ac:dyDescent="0.3">
      <c r="A218" s="3">
        <v>217</v>
      </c>
      <c r="B218" s="3" t="s">
        <v>223</v>
      </c>
      <c r="C218" s="3" t="s">
        <v>310</v>
      </c>
      <c r="D218" s="4">
        <v>45146</v>
      </c>
      <c r="E218" s="4">
        <v>45260</v>
      </c>
      <c r="F218" s="3">
        <v>6538</v>
      </c>
      <c r="G218" s="3">
        <v>49153</v>
      </c>
      <c r="H218" s="3">
        <f>VLOOKUP(B218,'Updated Revenue Generated'!B218:D517,2,0)</f>
        <v>78875</v>
      </c>
      <c r="I218" s="3">
        <f>VLOOKUP(B218,'Updated Revenue Generated'!B218:D517,3,0)</f>
        <v>26570</v>
      </c>
      <c r="J218" s="3">
        <f t="shared" si="18"/>
        <v>105445</v>
      </c>
      <c r="K218" s="3">
        <f>VLOOKUP(B218,'Updated User Engagement'!B218:F517,2,0)</f>
        <v>397440</v>
      </c>
      <c r="L218" s="3">
        <f>VLOOKUP(B218,'Updated User Engagement'!B218:F517,3,0)</f>
        <v>76576</v>
      </c>
      <c r="M218" s="3">
        <f>VLOOKUP(B218,'Updated User Engagement'!B218:F517,4,0)</f>
        <v>23274</v>
      </c>
      <c r="N218" s="9">
        <f t="shared" si="19"/>
        <v>13.301324435944906</v>
      </c>
      <c r="O218" s="3">
        <f t="shared" si="20"/>
        <v>98907</v>
      </c>
      <c r="P218" s="3">
        <f>VLOOKUP(B218,'Updated User Engagement'!B218:F517,5,0)</f>
        <v>12814</v>
      </c>
      <c r="Q218" s="9">
        <f t="shared" si="21"/>
        <v>16.733702465524448</v>
      </c>
      <c r="R218" s="9">
        <f t="shared" si="22"/>
        <v>55.057145312365726</v>
      </c>
      <c r="S218" s="3">
        <f t="shared" si="23"/>
        <v>6.2003888282991131</v>
      </c>
    </row>
    <row r="219" spans="1:19" x14ac:dyDescent="0.3">
      <c r="A219" s="3">
        <v>218</v>
      </c>
      <c r="B219" s="3" t="s">
        <v>224</v>
      </c>
      <c r="C219" s="3" t="s">
        <v>307</v>
      </c>
      <c r="D219" s="4">
        <v>45173</v>
      </c>
      <c r="E219" s="4">
        <v>45221</v>
      </c>
      <c r="F219" s="3">
        <v>9378</v>
      </c>
      <c r="G219" s="3">
        <v>15587</v>
      </c>
      <c r="H219" s="3">
        <f>VLOOKUP(B219,'Updated Revenue Generated'!B219:D518,2,0)</f>
        <v>89580</v>
      </c>
      <c r="I219" s="3">
        <f>VLOOKUP(B219,'Updated Revenue Generated'!B219:D518,3,0)</f>
        <v>27742</v>
      </c>
      <c r="J219" s="3">
        <f t="shared" si="18"/>
        <v>117322</v>
      </c>
      <c r="K219" s="3">
        <f>VLOOKUP(B219,'Updated User Engagement'!B219:F518,2,0)</f>
        <v>888090</v>
      </c>
      <c r="L219" s="3">
        <f>VLOOKUP(B219,'Updated User Engagement'!B219:F518,3,0)</f>
        <v>83680</v>
      </c>
      <c r="M219" s="3">
        <f>VLOOKUP(B219,'Updated User Engagement'!B219:F518,4,0)</f>
        <v>9666</v>
      </c>
      <c r="N219" s="9">
        <f t="shared" si="19"/>
        <v>60.165522550843654</v>
      </c>
      <c r="O219" s="3">
        <f t="shared" si="20"/>
        <v>107944</v>
      </c>
      <c r="P219" s="3">
        <f>VLOOKUP(B219,'Updated User Engagement'!B219:F518,5,0)</f>
        <v>27417</v>
      </c>
      <c r="Q219" s="9">
        <f t="shared" si="21"/>
        <v>32.76410133843212</v>
      </c>
      <c r="R219" s="9">
        <f t="shared" si="22"/>
        <v>283.64369956548728</v>
      </c>
      <c r="S219" s="3">
        <f t="shared" si="23"/>
        <v>7.9933857247575055</v>
      </c>
    </row>
    <row r="220" spans="1:19" x14ac:dyDescent="0.3">
      <c r="A220" s="3">
        <v>219</v>
      </c>
      <c r="B220" s="3" t="s">
        <v>225</v>
      </c>
      <c r="C220" s="3" t="s">
        <v>311</v>
      </c>
      <c r="D220" s="4">
        <v>45027</v>
      </c>
      <c r="E220" s="4">
        <v>45289</v>
      </c>
      <c r="F220" s="3">
        <v>7015</v>
      </c>
      <c r="G220" s="3">
        <v>32428</v>
      </c>
      <c r="H220" s="3">
        <f>VLOOKUP(B220,'Updated Revenue Generated'!B220:D519,2,0)</f>
        <v>47788</v>
      </c>
      <c r="I220" s="3">
        <f>VLOOKUP(B220,'Updated Revenue Generated'!B220:D519,3,0)</f>
        <v>25208</v>
      </c>
      <c r="J220" s="3">
        <f t="shared" si="18"/>
        <v>72996</v>
      </c>
      <c r="K220" s="3">
        <f>VLOOKUP(B220,'Updated User Engagement'!B220:F519,2,0)</f>
        <v>68114</v>
      </c>
      <c r="L220" s="3">
        <f>VLOOKUP(B220,'Updated User Engagement'!B220:F519,3,0)</f>
        <v>20851</v>
      </c>
      <c r="M220" s="3">
        <f>VLOOKUP(B220,'Updated User Engagement'!B220:F519,4,0)</f>
        <v>25840</v>
      </c>
      <c r="N220" s="9">
        <f t="shared" si="19"/>
        <v>21.632539780436659</v>
      </c>
      <c r="O220" s="3">
        <f t="shared" si="20"/>
        <v>65981</v>
      </c>
      <c r="P220" s="3">
        <f>VLOOKUP(B220,'Updated User Engagement'!B220:F519,5,0)</f>
        <v>15005</v>
      </c>
      <c r="Q220" s="9">
        <f t="shared" si="21"/>
        <v>71.962975396863456</v>
      </c>
      <c r="R220" s="9">
        <f t="shared" si="22"/>
        <v>58.068885448916404</v>
      </c>
      <c r="S220" s="3">
        <f t="shared" si="23"/>
        <v>9.6101156227738507</v>
      </c>
    </row>
    <row r="221" spans="1:19" x14ac:dyDescent="0.3">
      <c r="A221" s="3">
        <v>220</v>
      </c>
      <c r="B221" s="3" t="s">
        <v>226</v>
      </c>
      <c r="C221" s="3" t="s">
        <v>311</v>
      </c>
      <c r="D221" s="4">
        <v>45148</v>
      </c>
      <c r="E221" s="4">
        <v>45308</v>
      </c>
      <c r="F221" s="3">
        <v>4966</v>
      </c>
      <c r="G221" s="3">
        <v>30983</v>
      </c>
      <c r="H221" s="3">
        <f>VLOOKUP(B221,'Updated Revenue Generated'!B221:D520,2,0)</f>
        <v>33553</v>
      </c>
      <c r="I221" s="3">
        <f>VLOOKUP(B221,'Updated Revenue Generated'!B221:D520,3,0)</f>
        <v>17200</v>
      </c>
      <c r="J221" s="3">
        <f t="shared" si="18"/>
        <v>50753</v>
      </c>
      <c r="K221" s="3">
        <f>VLOOKUP(B221,'Updated User Engagement'!B221:F520,2,0)</f>
        <v>363657</v>
      </c>
      <c r="L221" s="3">
        <f>VLOOKUP(B221,'Updated User Engagement'!B221:F520,3,0)</f>
        <v>93287</v>
      </c>
      <c r="M221" s="3">
        <f>VLOOKUP(B221,'Updated User Engagement'!B221:F520,4,0)</f>
        <v>41670</v>
      </c>
      <c r="N221" s="9">
        <f t="shared" si="19"/>
        <v>16.028144466320242</v>
      </c>
      <c r="O221" s="3">
        <f t="shared" si="20"/>
        <v>45787</v>
      </c>
      <c r="P221" s="3">
        <f>VLOOKUP(B221,'Updated User Engagement'!B221:F520,5,0)</f>
        <v>28825</v>
      </c>
      <c r="Q221" s="9">
        <f t="shared" si="21"/>
        <v>30.899267850825947</v>
      </c>
      <c r="R221" s="9">
        <f t="shared" si="22"/>
        <v>69.174466042716588</v>
      </c>
      <c r="S221" s="3">
        <f t="shared" si="23"/>
        <v>9.7846432723188776</v>
      </c>
    </row>
    <row r="222" spans="1:19" x14ac:dyDescent="0.3">
      <c r="A222" s="3">
        <v>221</v>
      </c>
      <c r="B222" s="3" t="s">
        <v>227</v>
      </c>
      <c r="C222" s="3" t="s">
        <v>308</v>
      </c>
      <c r="D222" s="4">
        <v>45105</v>
      </c>
      <c r="E222" s="4">
        <v>44949</v>
      </c>
      <c r="F222" s="3">
        <v>5049</v>
      </c>
      <c r="G222" s="3">
        <v>10612</v>
      </c>
      <c r="H222" s="3">
        <f>VLOOKUP(B222,'Updated Revenue Generated'!B222:D521,2,0)</f>
        <v>11732</v>
      </c>
      <c r="I222" s="3">
        <f>VLOOKUP(B222,'Updated Revenue Generated'!B222:D521,3,0)</f>
        <v>39840</v>
      </c>
      <c r="J222" s="3">
        <f t="shared" si="18"/>
        <v>51572</v>
      </c>
      <c r="K222" s="3">
        <f>VLOOKUP(B222,'Updated User Engagement'!B222:F521,2,0)</f>
        <v>932607</v>
      </c>
      <c r="L222" s="3">
        <f>VLOOKUP(B222,'Updated User Engagement'!B222:F521,3,0)</f>
        <v>159153</v>
      </c>
      <c r="M222" s="3">
        <f>VLOOKUP(B222,'Updated User Engagement'!B222:F521,4,0)</f>
        <v>18407</v>
      </c>
      <c r="N222" s="9">
        <f t="shared" si="19"/>
        <v>47.578213343384846</v>
      </c>
      <c r="O222" s="3">
        <f t="shared" si="20"/>
        <v>46523</v>
      </c>
      <c r="P222" s="3">
        <f>VLOOKUP(B222,'Updated User Engagement'!B222:F521,5,0)</f>
        <v>24725</v>
      </c>
      <c r="Q222" s="9">
        <f t="shared" si="21"/>
        <v>15.535365340270054</v>
      </c>
      <c r="R222" s="9">
        <f t="shared" si="22"/>
        <v>134.32389851686858</v>
      </c>
      <c r="S222" s="3">
        <f t="shared" si="23"/>
        <v>9.7901962305126808</v>
      </c>
    </row>
    <row r="223" spans="1:19" x14ac:dyDescent="0.3">
      <c r="A223" s="3">
        <v>222</v>
      </c>
      <c r="B223" s="3" t="s">
        <v>228</v>
      </c>
      <c r="C223" s="3" t="s">
        <v>310</v>
      </c>
      <c r="D223" s="4">
        <v>45101</v>
      </c>
      <c r="E223" s="4">
        <v>45220</v>
      </c>
      <c r="F223" s="3">
        <v>6596</v>
      </c>
      <c r="G223" s="3">
        <v>46165</v>
      </c>
      <c r="H223" s="3">
        <f>VLOOKUP(B223,'Updated Revenue Generated'!B223:D522,2,0)</f>
        <v>40323</v>
      </c>
      <c r="I223" s="3">
        <f>VLOOKUP(B223,'Updated Revenue Generated'!B223:D522,3,0)</f>
        <v>11730</v>
      </c>
      <c r="J223" s="3">
        <f t="shared" si="18"/>
        <v>52053</v>
      </c>
      <c r="K223" s="3">
        <f>VLOOKUP(B223,'Updated User Engagement'!B223:F522,2,0)</f>
        <v>42843</v>
      </c>
      <c r="L223" s="3">
        <f>VLOOKUP(B223,'Updated User Engagement'!B223:F522,3,0)</f>
        <v>183026</v>
      </c>
      <c r="M223" s="3">
        <f>VLOOKUP(B223,'Updated User Engagement'!B223:F522,4,0)</f>
        <v>26956</v>
      </c>
      <c r="N223" s="9">
        <f t="shared" si="19"/>
        <v>14.287880428896349</v>
      </c>
      <c r="O223" s="3">
        <f t="shared" si="20"/>
        <v>45457</v>
      </c>
      <c r="P223" s="3">
        <f>VLOOKUP(B223,'Updated User Engagement'!B223:F522,5,0)</f>
        <v>22992</v>
      </c>
      <c r="Q223" s="9">
        <f t="shared" si="21"/>
        <v>12.562149639941866</v>
      </c>
      <c r="R223" s="9">
        <f t="shared" si="22"/>
        <v>85.294554088143641</v>
      </c>
      <c r="S223" s="3">
        <f t="shared" si="23"/>
        <v>12.67169999807888</v>
      </c>
    </row>
    <row r="224" spans="1:19" x14ac:dyDescent="0.3">
      <c r="A224" s="3">
        <v>223</v>
      </c>
      <c r="B224" s="3" t="s">
        <v>229</v>
      </c>
      <c r="C224" s="3" t="s">
        <v>308</v>
      </c>
      <c r="D224" s="4">
        <v>45020</v>
      </c>
      <c r="E224" s="4">
        <v>45296</v>
      </c>
      <c r="F224" s="3">
        <v>8824</v>
      </c>
      <c r="G224" s="3">
        <v>31675</v>
      </c>
      <c r="H224" s="3">
        <f>VLOOKUP(B224,'Updated Revenue Generated'!B224:D523,2,0)</f>
        <v>49781</v>
      </c>
      <c r="I224" s="3">
        <f>VLOOKUP(B224,'Updated Revenue Generated'!B224:D523,3,0)</f>
        <v>50745</v>
      </c>
      <c r="J224" s="3">
        <f t="shared" si="18"/>
        <v>100526</v>
      </c>
      <c r="K224" s="3">
        <f>VLOOKUP(B224,'Updated User Engagement'!B224:F523,2,0)</f>
        <v>798398</v>
      </c>
      <c r="L224" s="3">
        <f>VLOOKUP(B224,'Updated User Engagement'!B224:F523,3,0)</f>
        <v>101876</v>
      </c>
      <c r="M224" s="3">
        <f>VLOOKUP(B224,'Updated User Engagement'!B224:F523,4,0)</f>
        <v>7796</v>
      </c>
      <c r="N224" s="9">
        <f t="shared" si="19"/>
        <v>27.857932123125494</v>
      </c>
      <c r="O224" s="3">
        <f t="shared" si="20"/>
        <v>91702</v>
      </c>
      <c r="P224" s="3">
        <f>VLOOKUP(B224,'Updated User Engagement'!B224:F523,5,0)</f>
        <v>5926</v>
      </c>
      <c r="Q224" s="9">
        <f t="shared" si="21"/>
        <v>5.8168754171738186</v>
      </c>
      <c r="R224" s="9">
        <f t="shared" si="22"/>
        <v>76.013340174448444</v>
      </c>
      <c r="S224" s="3">
        <f t="shared" si="23"/>
        <v>8.7778286214511674</v>
      </c>
    </row>
    <row r="225" spans="1:19" x14ac:dyDescent="0.3">
      <c r="A225" s="3">
        <v>224</v>
      </c>
      <c r="B225" s="3" t="s">
        <v>230</v>
      </c>
      <c r="C225" s="3" t="s">
        <v>307</v>
      </c>
      <c r="D225" s="4">
        <v>45041</v>
      </c>
      <c r="E225" s="4">
        <v>45100</v>
      </c>
      <c r="F225" s="3">
        <v>6691</v>
      </c>
      <c r="G225" s="3">
        <v>34233</v>
      </c>
      <c r="H225" s="3">
        <f>VLOOKUP(B225,'Updated Revenue Generated'!B225:D524,2,0)</f>
        <v>40168</v>
      </c>
      <c r="I225" s="3">
        <f>VLOOKUP(B225,'Updated Revenue Generated'!B225:D524,3,0)</f>
        <v>35395</v>
      </c>
      <c r="J225" s="3">
        <f t="shared" si="18"/>
        <v>75563</v>
      </c>
      <c r="K225" s="3">
        <f>VLOOKUP(B225,'Updated User Engagement'!B225:F524,2,0)</f>
        <v>652099</v>
      </c>
      <c r="L225" s="3">
        <f>VLOOKUP(B225,'Updated User Engagement'!B225:F524,3,0)</f>
        <v>52113</v>
      </c>
      <c r="M225" s="3">
        <f>VLOOKUP(B225,'Updated User Engagement'!B225:F524,4,0)</f>
        <v>2409</v>
      </c>
      <c r="N225" s="9">
        <f t="shared" si="19"/>
        <v>19.545467823445215</v>
      </c>
      <c r="O225" s="3">
        <f t="shared" si="20"/>
        <v>68872</v>
      </c>
      <c r="P225" s="3">
        <f>VLOOKUP(B225,'Updated User Engagement'!B225:F524,5,0)</f>
        <v>5928</v>
      </c>
      <c r="Q225" s="9">
        <f t="shared" si="21"/>
        <v>11.375280640147373</v>
      </c>
      <c r="R225" s="9">
        <f t="shared" si="22"/>
        <v>246.07721046077211</v>
      </c>
      <c r="S225" s="3">
        <f t="shared" si="23"/>
        <v>8.8548628296917808</v>
      </c>
    </row>
    <row r="226" spans="1:19" x14ac:dyDescent="0.3">
      <c r="A226" s="3">
        <v>225</v>
      </c>
      <c r="B226" s="3" t="s">
        <v>231</v>
      </c>
      <c r="C226" s="3" t="s">
        <v>308</v>
      </c>
      <c r="D226" s="4">
        <v>45088</v>
      </c>
      <c r="E226" s="4">
        <v>45188</v>
      </c>
      <c r="F226" s="3">
        <v>2004</v>
      </c>
      <c r="G226" s="3">
        <v>37287</v>
      </c>
      <c r="H226" s="3">
        <f>VLOOKUP(B226,'Updated Revenue Generated'!B226:D525,2,0)</f>
        <v>11058</v>
      </c>
      <c r="I226" s="3">
        <f>VLOOKUP(B226,'Updated Revenue Generated'!B226:D525,3,0)</f>
        <v>27820</v>
      </c>
      <c r="J226" s="3">
        <f t="shared" si="18"/>
        <v>38878</v>
      </c>
      <c r="K226" s="3">
        <f>VLOOKUP(B226,'Updated User Engagement'!B226:F525,2,0)</f>
        <v>786692</v>
      </c>
      <c r="L226" s="3">
        <f>VLOOKUP(B226,'Updated User Engagement'!B226:F525,3,0)</f>
        <v>182351</v>
      </c>
      <c r="M226" s="3">
        <f>VLOOKUP(B226,'Updated User Engagement'!B226:F525,4,0)</f>
        <v>42523</v>
      </c>
      <c r="N226" s="9">
        <f t="shared" si="19"/>
        <v>5.3745273151500523</v>
      </c>
      <c r="O226" s="3">
        <f t="shared" si="20"/>
        <v>36874</v>
      </c>
      <c r="P226" s="3">
        <f>VLOOKUP(B226,'Updated User Engagement'!B226:F525,5,0)</f>
        <v>12731</v>
      </c>
      <c r="Q226" s="9">
        <f t="shared" si="21"/>
        <v>6.9815904491886531</v>
      </c>
      <c r="R226" s="9">
        <f t="shared" si="22"/>
        <v>29.939091785621898</v>
      </c>
      <c r="S226" s="3">
        <f t="shared" si="23"/>
        <v>5.1545861412624108</v>
      </c>
    </row>
    <row r="227" spans="1:19" x14ac:dyDescent="0.3">
      <c r="A227" s="3">
        <v>226</v>
      </c>
      <c r="B227" s="3" t="s">
        <v>232</v>
      </c>
      <c r="C227" s="3" t="s">
        <v>309</v>
      </c>
      <c r="D227" s="4">
        <v>45195</v>
      </c>
      <c r="E227" s="4">
        <v>45022</v>
      </c>
      <c r="F227" s="3">
        <v>6127</v>
      </c>
      <c r="G227" s="3">
        <v>36201</v>
      </c>
      <c r="H227" s="3">
        <f>VLOOKUP(B227,'Updated Revenue Generated'!B227:D526,2,0)</f>
        <v>3781</v>
      </c>
      <c r="I227" s="3">
        <f>VLOOKUP(B227,'Updated Revenue Generated'!B227:D526,3,0)</f>
        <v>47133</v>
      </c>
      <c r="J227" s="3">
        <f t="shared" si="18"/>
        <v>50914</v>
      </c>
      <c r="K227" s="3">
        <f>VLOOKUP(B227,'Updated User Engagement'!B227:F526,2,0)</f>
        <v>120505</v>
      </c>
      <c r="L227" s="3">
        <f>VLOOKUP(B227,'Updated User Engagement'!B227:F526,3,0)</f>
        <v>1510</v>
      </c>
      <c r="M227" s="3">
        <f>VLOOKUP(B227,'Updated User Engagement'!B227:F526,4,0)</f>
        <v>48129</v>
      </c>
      <c r="N227" s="9">
        <f t="shared" si="19"/>
        <v>16.924946824673352</v>
      </c>
      <c r="O227" s="3">
        <f t="shared" si="20"/>
        <v>44787</v>
      </c>
      <c r="P227" s="3">
        <f>VLOOKUP(B227,'Updated User Engagement'!B227:F526,5,0)</f>
        <v>17320</v>
      </c>
      <c r="Q227" s="9">
        <f t="shared" si="21"/>
        <v>1147.019867549669</v>
      </c>
      <c r="R227" s="9">
        <f t="shared" si="22"/>
        <v>35.986619293980759</v>
      </c>
      <c r="S227" s="3">
        <f t="shared" si="23"/>
        <v>12.03401814824999</v>
      </c>
    </row>
    <row r="228" spans="1:19" x14ac:dyDescent="0.3">
      <c r="A228" s="3">
        <v>227</v>
      </c>
      <c r="B228" s="3" t="s">
        <v>233</v>
      </c>
      <c r="C228" s="3" t="s">
        <v>311</v>
      </c>
      <c r="D228" s="4">
        <v>45151</v>
      </c>
      <c r="E228" s="4">
        <v>45097</v>
      </c>
      <c r="F228" s="3">
        <v>4796</v>
      </c>
      <c r="G228" s="3">
        <v>28151</v>
      </c>
      <c r="H228" s="3">
        <f>VLOOKUP(B228,'Updated Revenue Generated'!B228:D527,2,0)</f>
        <v>1846</v>
      </c>
      <c r="I228" s="3">
        <f>VLOOKUP(B228,'Updated Revenue Generated'!B228:D527,3,0)</f>
        <v>73820</v>
      </c>
      <c r="J228" s="3">
        <f t="shared" si="18"/>
        <v>75666</v>
      </c>
      <c r="K228" s="3">
        <f>VLOOKUP(B228,'Updated User Engagement'!B228:F527,2,0)</f>
        <v>14090</v>
      </c>
      <c r="L228" s="3">
        <f>VLOOKUP(B228,'Updated User Engagement'!B228:F527,3,0)</f>
        <v>34479</v>
      </c>
      <c r="M228" s="3">
        <f>VLOOKUP(B228,'Updated User Engagement'!B228:F527,4,0)</f>
        <v>18201</v>
      </c>
      <c r="N228" s="9">
        <f t="shared" si="19"/>
        <v>17.036694966431032</v>
      </c>
      <c r="O228" s="3">
        <f t="shared" si="20"/>
        <v>70870</v>
      </c>
      <c r="P228" s="3">
        <f>VLOOKUP(B228,'Updated User Engagement'!B228:F527,5,0)</f>
        <v>25446</v>
      </c>
      <c r="Q228" s="9">
        <f t="shared" si="21"/>
        <v>73.80144435743496</v>
      </c>
      <c r="R228" s="9">
        <f t="shared" si="22"/>
        <v>139.80550519202242</v>
      </c>
      <c r="S228" s="3">
        <f t="shared" si="23"/>
        <v>6.3383818359633119</v>
      </c>
    </row>
    <row r="229" spans="1:19" x14ac:dyDescent="0.3">
      <c r="A229" s="3">
        <v>228</v>
      </c>
      <c r="B229" s="3" t="s">
        <v>234</v>
      </c>
      <c r="C229" s="3" t="s">
        <v>308</v>
      </c>
      <c r="D229" s="4">
        <v>45160</v>
      </c>
      <c r="E229" s="4">
        <v>44989</v>
      </c>
      <c r="F229" s="3">
        <v>5843</v>
      </c>
      <c r="G229" s="3">
        <v>16106</v>
      </c>
      <c r="H229" s="3">
        <f>VLOOKUP(B229,'Updated Revenue Generated'!B229:D528,2,0)</f>
        <v>67688</v>
      </c>
      <c r="I229" s="3">
        <f>VLOOKUP(B229,'Updated Revenue Generated'!B229:D528,3,0)</f>
        <v>52068</v>
      </c>
      <c r="J229" s="3">
        <f t="shared" si="18"/>
        <v>119756</v>
      </c>
      <c r="K229" s="3">
        <f>VLOOKUP(B229,'Updated User Engagement'!B229:F528,2,0)</f>
        <v>46483</v>
      </c>
      <c r="L229" s="3">
        <f>VLOOKUP(B229,'Updated User Engagement'!B229:F528,3,0)</f>
        <v>79369</v>
      </c>
      <c r="M229" s="3">
        <f>VLOOKUP(B229,'Updated User Engagement'!B229:F528,4,0)</f>
        <v>24954</v>
      </c>
      <c r="N229" s="9">
        <f t="shared" si="19"/>
        <v>36.278405563144176</v>
      </c>
      <c r="O229" s="3">
        <f t="shared" si="20"/>
        <v>113913</v>
      </c>
      <c r="P229" s="3">
        <f>VLOOKUP(B229,'Updated User Engagement'!B229:F528,5,0)</f>
        <v>27997</v>
      </c>
      <c r="Q229" s="9">
        <f t="shared" si="21"/>
        <v>35.274477440814422</v>
      </c>
      <c r="R229" s="9">
        <f t="shared" si="22"/>
        <v>112.1944377654885</v>
      </c>
      <c r="S229" s="3">
        <f t="shared" si="23"/>
        <v>4.8790874778716722</v>
      </c>
    </row>
    <row r="230" spans="1:19" x14ac:dyDescent="0.3">
      <c r="A230" s="3">
        <v>229</v>
      </c>
      <c r="B230" s="3" t="s">
        <v>235</v>
      </c>
      <c r="C230" s="3" t="s">
        <v>308</v>
      </c>
      <c r="D230" s="4">
        <v>45263</v>
      </c>
      <c r="E230" s="4">
        <v>45056</v>
      </c>
      <c r="F230" s="3">
        <v>4293</v>
      </c>
      <c r="G230" s="3">
        <v>29391</v>
      </c>
      <c r="H230" s="3">
        <f>VLOOKUP(B230,'Updated Revenue Generated'!B230:D529,2,0)</f>
        <v>20712</v>
      </c>
      <c r="I230" s="3">
        <f>VLOOKUP(B230,'Updated Revenue Generated'!B230:D529,3,0)</f>
        <v>46010</v>
      </c>
      <c r="J230" s="3">
        <f t="shared" si="18"/>
        <v>66722</v>
      </c>
      <c r="K230" s="3">
        <f>VLOOKUP(B230,'Updated User Engagement'!B230:F529,2,0)</f>
        <v>454688</v>
      </c>
      <c r="L230" s="3">
        <f>VLOOKUP(B230,'Updated User Engagement'!B230:F529,3,0)</f>
        <v>45619</v>
      </c>
      <c r="M230" s="3">
        <f>VLOOKUP(B230,'Updated User Engagement'!B230:F529,4,0)</f>
        <v>19067</v>
      </c>
      <c r="N230" s="9">
        <f t="shared" si="19"/>
        <v>14.606512197611513</v>
      </c>
      <c r="O230" s="3">
        <f t="shared" si="20"/>
        <v>62429</v>
      </c>
      <c r="P230" s="3">
        <f>VLOOKUP(B230,'Updated User Engagement'!B230:F529,5,0)</f>
        <v>27523</v>
      </c>
      <c r="Q230" s="9">
        <f t="shared" si="21"/>
        <v>60.332317674653105</v>
      </c>
      <c r="R230" s="9">
        <f t="shared" si="22"/>
        <v>144.3488750196675</v>
      </c>
      <c r="S230" s="3">
        <f t="shared" si="23"/>
        <v>6.4341596474925806</v>
      </c>
    </row>
    <row r="231" spans="1:19" x14ac:dyDescent="0.3">
      <c r="A231" s="3">
        <v>230</v>
      </c>
      <c r="B231" s="3" t="s">
        <v>236</v>
      </c>
      <c r="C231" s="3" t="s">
        <v>310</v>
      </c>
      <c r="D231" s="4">
        <v>44993</v>
      </c>
      <c r="E231" s="4">
        <v>44953</v>
      </c>
      <c r="F231" s="3">
        <v>2064</v>
      </c>
      <c r="G231" s="3">
        <v>33254</v>
      </c>
      <c r="H231" s="3">
        <f>VLOOKUP(B231,'Updated Revenue Generated'!B231:D530,2,0)</f>
        <v>7240</v>
      </c>
      <c r="I231" s="3">
        <f>VLOOKUP(B231,'Updated Revenue Generated'!B231:D530,3,0)</f>
        <v>8487</v>
      </c>
      <c r="J231" s="3">
        <f t="shared" si="18"/>
        <v>15727</v>
      </c>
      <c r="K231" s="3">
        <f>VLOOKUP(B231,'Updated User Engagement'!B231:F530,2,0)</f>
        <v>943183</v>
      </c>
      <c r="L231" s="3">
        <f>VLOOKUP(B231,'Updated User Engagement'!B231:F530,3,0)</f>
        <v>55506</v>
      </c>
      <c r="M231" s="3">
        <f>VLOOKUP(B231,'Updated User Engagement'!B231:F530,4,0)</f>
        <v>8543</v>
      </c>
      <c r="N231" s="9">
        <f t="shared" si="19"/>
        <v>6.206772117639983</v>
      </c>
      <c r="O231" s="3">
        <f t="shared" si="20"/>
        <v>13663</v>
      </c>
      <c r="P231" s="3">
        <f>VLOOKUP(B231,'Updated User Engagement'!B231:F530,5,0)</f>
        <v>21954</v>
      </c>
      <c r="Q231" s="9">
        <f t="shared" si="21"/>
        <v>39.552480812885094</v>
      </c>
      <c r="R231" s="9">
        <f t="shared" si="22"/>
        <v>256.98232471028916</v>
      </c>
      <c r="S231" s="3">
        <f t="shared" si="23"/>
        <v>13.123927004514529</v>
      </c>
    </row>
    <row r="232" spans="1:19" x14ac:dyDescent="0.3">
      <c r="A232" s="3">
        <v>231</v>
      </c>
      <c r="B232" s="3" t="s">
        <v>237</v>
      </c>
      <c r="C232" s="3" t="s">
        <v>310</v>
      </c>
      <c r="D232" s="4">
        <v>45052</v>
      </c>
      <c r="E232" s="4">
        <v>45276</v>
      </c>
      <c r="F232" s="3">
        <v>9404</v>
      </c>
      <c r="G232" s="3">
        <v>44725</v>
      </c>
      <c r="H232" s="3">
        <f>VLOOKUP(B232,'Updated Revenue Generated'!B232:D531,2,0)</f>
        <v>17139</v>
      </c>
      <c r="I232" s="3">
        <f>VLOOKUP(B232,'Updated Revenue Generated'!B232:D531,3,0)</f>
        <v>11939</v>
      </c>
      <c r="J232" s="3">
        <f t="shared" si="18"/>
        <v>29078</v>
      </c>
      <c r="K232" s="3">
        <f>VLOOKUP(B232,'Updated User Engagement'!B232:F531,2,0)</f>
        <v>942672</v>
      </c>
      <c r="L232" s="3">
        <f>VLOOKUP(B232,'Updated User Engagement'!B232:F531,3,0)</f>
        <v>114668</v>
      </c>
      <c r="M232" s="3">
        <f>VLOOKUP(B232,'Updated User Engagement'!B232:F531,4,0)</f>
        <v>4062</v>
      </c>
      <c r="N232" s="9">
        <f t="shared" si="19"/>
        <v>21.026271660145333</v>
      </c>
      <c r="O232" s="3">
        <f t="shared" si="20"/>
        <v>19674</v>
      </c>
      <c r="P232" s="3">
        <f>VLOOKUP(B232,'Updated User Engagement'!B232:F531,5,0)</f>
        <v>10060</v>
      </c>
      <c r="Q232" s="9">
        <f t="shared" si="21"/>
        <v>8.7731538005372034</v>
      </c>
      <c r="R232" s="9">
        <f t="shared" si="22"/>
        <v>247.66125061546038</v>
      </c>
      <c r="S232" s="3">
        <f t="shared" si="23"/>
        <v>32.34060114175665</v>
      </c>
    </row>
    <row r="233" spans="1:19" x14ac:dyDescent="0.3">
      <c r="A233" s="3">
        <v>232</v>
      </c>
      <c r="B233" s="3" t="s">
        <v>238</v>
      </c>
      <c r="C233" s="3" t="s">
        <v>308</v>
      </c>
      <c r="D233" s="4">
        <v>45065</v>
      </c>
      <c r="E233" s="4">
        <v>45228</v>
      </c>
      <c r="F233" s="3">
        <v>5199</v>
      </c>
      <c r="G233" s="3">
        <v>41560</v>
      </c>
      <c r="H233" s="3">
        <f>VLOOKUP(B233,'Updated Revenue Generated'!B233:D532,2,0)</f>
        <v>23557</v>
      </c>
      <c r="I233" s="3">
        <f>VLOOKUP(B233,'Updated Revenue Generated'!B233:D532,3,0)</f>
        <v>8316</v>
      </c>
      <c r="J233" s="3">
        <f t="shared" si="18"/>
        <v>31873</v>
      </c>
      <c r="K233" s="3">
        <f>VLOOKUP(B233,'Updated User Engagement'!B233:F532,2,0)</f>
        <v>116253</v>
      </c>
      <c r="L233" s="3">
        <f>VLOOKUP(B233,'Updated User Engagement'!B233:F532,3,0)</f>
        <v>190553</v>
      </c>
      <c r="M233" s="3">
        <f>VLOOKUP(B233,'Updated User Engagement'!B233:F532,4,0)</f>
        <v>9224</v>
      </c>
      <c r="N233" s="9">
        <f t="shared" si="19"/>
        <v>12.509624639076034</v>
      </c>
      <c r="O233" s="3">
        <f t="shared" si="20"/>
        <v>26674</v>
      </c>
      <c r="P233" s="3">
        <f>VLOOKUP(B233,'Updated User Engagement'!B233:F532,5,0)</f>
        <v>14521</v>
      </c>
      <c r="Q233" s="9">
        <f t="shared" si="21"/>
        <v>7.6204520527097444</v>
      </c>
      <c r="R233" s="9">
        <f t="shared" si="22"/>
        <v>157.42627927146575</v>
      </c>
      <c r="S233" s="3">
        <f t="shared" si="23"/>
        <v>16.311611708969977</v>
      </c>
    </row>
    <row r="234" spans="1:19" x14ac:dyDescent="0.3">
      <c r="A234" s="3">
        <v>233</v>
      </c>
      <c r="B234" s="3" t="s">
        <v>239</v>
      </c>
      <c r="C234" s="3" t="s">
        <v>309</v>
      </c>
      <c r="D234" s="4">
        <v>45039</v>
      </c>
      <c r="E234" s="4">
        <v>45032</v>
      </c>
      <c r="F234" s="3">
        <v>9772</v>
      </c>
      <c r="G234" s="3">
        <v>15305</v>
      </c>
      <c r="H234" s="3">
        <f>VLOOKUP(B234,'Updated Revenue Generated'!B234:D533,2,0)</f>
        <v>87713</v>
      </c>
      <c r="I234" s="3">
        <f>VLOOKUP(B234,'Updated Revenue Generated'!B234:D533,3,0)</f>
        <v>40567</v>
      </c>
      <c r="J234" s="3">
        <f t="shared" si="18"/>
        <v>128280</v>
      </c>
      <c r="K234" s="3">
        <f>VLOOKUP(B234,'Updated User Engagement'!B234:F533,2,0)</f>
        <v>79414</v>
      </c>
      <c r="L234" s="3">
        <f>VLOOKUP(B234,'Updated User Engagement'!B234:F533,3,0)</f>
        <v>108739</v>
      </c>
      <c r="M234" s="3">
        <f>VLOOKUP(B234,'Updated User Engagement'!B234:F533,4,0)</f>
        <v>24399</v>
      </c>
      <c r="N234" s="9">
        <f t="shared" si="19"/>
        <v>63.848415550473703</v>
      </c>
      <c r="O234" s="3">
        <f t="shared" si="20"/>
        <v>118508</v>
      </c>
      <c r="P234" s="3">
        <f>VLOOKUP(B234,'Updated User Engagement'!B234:F533,5,0)</f>
        <v>9704</v>
      </c>
      <c r="Q234" s="9">
        <f t="shared" si="21"/>
        <v>8.924121060521065</v>
      </c>
      <c r="R234" s="9">
        <f t="shared" si="22"/>
        <v>39.772121808270832</v>
      </c>
      <c r="S234" s="3">
        <f t="shared" si="23"/>
        <v>7.6177112566261309</v>
      </c>
    </row>
    <row r="235" spans="1:19" x14ac:dyDescent="0.3">
      <c r="A235" s="3">
        <v>234</v>
      </c>
      <c r="B235" s="3" t="s">
        <v>240</v>
      </c>
      <c r="C235" s="3" t="s">
        <v>308</v>
      </c>
      <c r="D235" s="4">
        <v>45145</v>
      </c>
      <c r="E235" s="4">
        <v>45232</v>
      </c>
      <c r="F235" s="3">
        <v>9686</v>
      </c>
      <c r="G235" s="3">
        <v>23520</v>
      </c>
      <c r="H235" s="3">
        <f>VLOOKUP(B235,'Updated Revenue Generated'!B235:D534,2,0)</f>
        <v>10502</v>
      </c>
      <c r="I235" s="3">
        <f>VLOOKUP(B235,'Updated Revenue Generated'!B235:D534,3,0)</f>
        <v>6751</v>
      </c>
      <c r="J235" s="3">
        <f t="shared" si="18"/>
        <v>17253</v>
      </c>
      <c r="K235" s="3">
        <f>VLOOKUP(B235,'Updated User Engagement'!B235:F534,2,0)</f>
        <v>997396</v>
      </c>
      <c r="L235" s="3">
        <f>VLOOKUP(B235,'Updated User Engagement'!B235:F534,3,0)</f>
        <v>14979</v>
      </c>
      <c r="M235" s="3">
        <f>VLOOKUP(B235,'Updated User Engagement'!B235:F534,4,0)</f>
        <v>45343</v>
      </c>
      <c r="N235" s="9">
        <f t="shared" si="19"/>
        <v>41.181972789115648</v>
      </c>
      <c r="O235" s="3">
        <f t="shared" si="20"/>
        <v>7567</v>
      </c>
      <c r="P235" s="3">
        <f>VLOOKUP(B235,'Updated User Engagement'!B235:F534,5,0)</f>
        <v>15236</v>
      </c>
      <c r="Q235" s="9">
        <f t="shared" si="21"/>
        <v>101.71573536284131</v>
      </c>
      <c r="R235" s="9">
        <f t="shared" si="22"/>
        <v>33.601658469885095</v>
      </c>
      <c r="S235" s="3">
        <f t="shared" si="23"/>
        <v>56.140960992291198</v>
      </c>
    </row>
    <row r="236" spans="1:19" x14ac:dyDescent="0.3">
      <c r="A236" s="3">
        <v>235</v>
      </c>
      <c r="B236" s="3" t="s">
        <v>241</v>
      </c>
      <c r="C236" s="3" t="s">
        <v>309</v>
      </c>
      <c r="D236" s="4">
        <v>45082</v>
      </c>
      <c r="E236" s="4">
        <v>44996</v>
      </c>
      <c r="F236" s="3">
        <v>8116</v>
      </c>
      <c r="G236" s="3">
        <v>11445</v>
      </c>
      <c r="H236" s="3">
        <f>VLOOKUP(B236,'Updated Revenue Generated'!B236:D535,2,0)</f>
        <v>28410</v>
      </c>
      <c r="I236" s="3">
        <f>VLOOKUP(B236,'Updated Revenue Generated'!B236:D535,3,0)</f>
        <v>31018</v>
      </c>
      <c r="J236" s="3">
        <f t="shared" si="18"/>
        <v>59428</v>
      </c>
      <c r="K236" s="3">
        <f>VLOOKUP(B236,'Updated User Engagement'!B236:F535,2,0)</f>
        <v>221459</v>
      </c>
      <c r="L236" s="3">
        <f>VLOOKUP(B236,'Updated User Engagement'!B236:F535,3,0)</f>
        <v>159197</v>
      </c>
      <c r="M236" s="3">
        <f>VLOOKUP(B236,'Updated User Engagement'!B236:F535,4,0)</f>
        <v>44166</v>
      </c>
      <c r="N236" s="9">
        <f t="shared" si="19"/>
        <v>70.913062472695501</v>
      </c>
      <c r="O236" s="3">
        <f t="shared" si="20"/>
        <v>51312</v>
      </c>
      <c r="P236" s="3">
        <f>VLOOKUP(B236,'Updated User Engagement'!B236:F535,5,0)</f>
        <v>17789</v>
      </c>
      <c r="Q236" s="9">
        <f t="shared" si="21"/>
        <v>11.174205544074322</v>
      </c>
      <c r="R236" s="9">
        <f t="shared" si="22"/>
        <v>40.277589095684462</v>
      </c>
      <c r="S236" s="3">
        <f t="shared" si="23"/>
        <v>13.656862085212357</v>
      </c>
    </row>
    <row r="237" spans="1:19" x14ac:dyDescent="0.3">
      <c r="A237" s="3">
        <v>236</v>
      </c>
      <c r="B237" s="3" t="s">
        <v>242</v>
      </c>
      <c r="C237" s="3" t="s">
        <v>308</v>
      </c>
      <c r="D237" s="4">
        <v>45111</v>
      </c>
      <c r="E237" s="4">
        <v>45279</v>
      </c>
      <c r="F237" s="3">
        <v>5080</v>
      </c>
      <c r="G237" s="3">
        <v>44131</v>
      </c>
      <c r="H237" s="3">
        <f>VLOOKUP(B237,'Updated Revenue Generated'!B237:D536,2,0)</f>
        <v>38482</v>
      </c>
      <c r="I237" s="3">
        <f>VLOOKUP(B237,'Updated Revenue Generated'!B237:D536,3,0)</f>
        <v>22314</v>
      </c>
      <c r="J237" s="3">
        <f t="shared" si="18"/>
        <v>60796</v>
      </c>
      <c r="K237" s="3">
        <f>VLOOKUP(B237,'Updated User Engagement'!B237:F536,2,0)</f>
        <v>789155</v>
      </c>
      <c r="L237" s="3">
        <f>VLOOKUP(B237,'Updated User Engagement'!B237:F536,3,0)</f>
        <v>182497</v>
      </c>
      <c r="M237" s="3">
        <f>VLOOKUP(B237,'Updated User Engagement'!B237:F536,4,0)</f>
        <v>39978</v>
      </c>
      <c r="N237" s="9">
        <f t="shared" si="19"/>
        <v>11.511182615395073</v>
      </c>
      <c r="O237" s="3">
        <f t="shared" si="20"/>
        <v>55716</v>
      </c>
      <c r="P237" s="3">
        <f>VLOOKUP(B237,'Updated User Engagement'!B237:F536,5,0)</f>
        <v>6507</v>
      </c>
      <c r="Q237" s="9">
        <f t="shared" si="21"/>
        <v>3.5655380636394023</v>
      </c>
      <c r="R237" s="9">
        <f t="shared" si="22"/>
        <v>16.276452048626744</v>
      </c>
      <c r="S237" s="3">
        <f t="shared" si="23"/>
        <v>8.3558128824264752</v>
      </c>
    </row>
    <row r="238" spans="1:19" x14ac:dyDescent="0.3">
      <c r="A238" s="3">
        <v>237</v>
      </c>
      <c r="B238" s="3" t="s">
        <v>243</v>
      </c>
      <c r="C238" s="3" t="s">
        <v>307</v>
      </c>
      <c r="D238" s="4">
        <v>45047</v>
      </c>
      <c r="E238" s="4">
        <v>45105</v>
      </c>
      <c r="F238" s="3">
        <v>3596</v>
      </c>
      <c r="G238" s="3">
        <v>37933</v>
      </c>
      <c r="H238" s="3">
        <f>VLOOKUP(B238,'Updated Revenue Generated'!B238:D537,2,0)</f>
        <v>25592</v>
      </c>
      <c r="I238" s="3">
        <f>VLOOKUP(B238,'Updated Revenue Generated'!B238:D537,3,0)</f>
        <v>21261</v>
      </c>
      <c r="J238" s="3">
        <f t="shared" si="18"/>
        <v>46853</v>
      </c>
      <c r="K238" s="3">
        <f>VLOOKUP(B238,'Updated User Engagement'!B238:F537,2,0)</f>
        <v>588129</v>
      </c>
      <c r="L238" s="3">
        <f>VLOOKUP(B238,'Updated User Engagement'!B238:F537,3,0)</f>
        <v>24581</v>
      </c>
      <c r="M238" s="3">
        <f>VLOOKUP(B238,'Updated User Engagement'!B238:F537,4,0)</f>
        <v>23018</v>
      </c>
      <c r="N238" s="9">
        <f t="shared" si="19"/>
        <v>9.4798724066116566</v>
      </c>
      <c r="O238" s="3">
        <f t="shared" si="20"/>
        <v>43257</v>
      </c>
      <c r="P238" s="3">
        <f>VLOOKUP(B238,'Updated User Engagement'!B238:F537,5,0)</f>
        <v>24300</v>
      </c>
      <c r="Q238" s="9">
        <f t="shared" si="21"/>
        <v>98.856840649281963</v>
      </c>
      <c r="R238" s="9">
        <f t="shared" si="22"/>
        <v>105.56955426188202</v>
      </c>
      <c r="S238" s="3">
        <f t="shared" si="23"/>
        <v>7.6750688323052954</v>
      </c>
    </row>
    <row r="239" spans="1:19" x14ac:dyDescent="0.3">
      <c r="A239" s="3">
        <v>238</v>
      </c>
      <c r="B239" s="3" t="s">
        <v>244</v>
      </c>
      <c r="C239" s="3" t="s">
        <v>307</v>
      </c>
      <c r="D239" s="4">
        <v>45248</v>
      </c>
      <c r="E239" s="4">
        <v>45013</v>
      </c>
      <c r="F239" s="3">
        <v>1165</v>
      </c>
      <c r="G239" s="3">
        <v>21818</v>
      </c>
      <c r="H239" s="3">
        <f>VLOOKUP(B239,'Updated Revenue Generated'!B239:D538,2,0)</f>
        <v>27487</v>
      </c>
      <c r="I239" s="3">
        <f>VLOOKUP(B239,'Updated Revenue Generated'!B239:D538,3,0)</f>
        <v>16955</v>
      </c>
      <c r="J239" s="3">
        <f t="shared" si="18"/>
        <v>44442</v>
      </c>
      <c r="K239" s="3">
        <f>VLOOKUP(B239,'Updated User Engagement'!B239:F538,2,0)</f>
        <v>996256</v>
      </c>
      <c r="L239" s="3">
        <f>VLOOKUP(B239,'Updated User Engagement'!B239:F538,3,0)</f>
        <v>43433</v>
      </c>
      <c r="M239" s="3">
        <f>VLOOKUP(B239,'Updated User Engagement'!B239:F538,4,0)</f>
        <v>33212</v>
      </c>
      <c r="N239" s="9">
        <f t="shared" si="19"/>
        <v>5.3396278302319189</v>
      </c>
      <c r="O239" s="3">
        <f t="shared" si="20"/>
        <v>43277</v>
      </c>
      <c r="P239" s="3">
        <f>VLOOKUP(B239,'Updated User Engagement'!B239:F538,5,0)</f>
        <v>27646</v>
      </c>
      <c r="Q239" s="9">
        <f t="shared" si="21"/>
        <v>63.652061796329981</v>
      </c>
      <c r="R239" s="9">
        <f t="shared" si="22"/>
        <v>83.2409972299169</v>
      </c>
      <c r="S239" s="3">
        <f t="shared" si="23"/>
        <v>2.6213941766797175</v>
      </c>
    </row>
    <row r="240" spans="1:19" x14ac:dyDescent="0.3">
      <c r="A240" s="3">
        <v>239</v>
      </c>
      <c r="B240" s="3" t="s">
        <v>245</v>
      </c>
      <c r="C240" s="3" t="s">
        <v>308</v>
      </c>
      <c r="D240" s="4">
        <v>45124</v>
      </c>
      <c r="E240" s="4">
        <v>45307</v>
      </c>
      <c r="F240" s="3">
        <v>9926</v>
      </c>
      <c r="G240" s="3">
        <v>39736</v>
      </c>
      <c r="H240" s="3">
        <f>VLOOKUP(B240,'Updated Revenue Generated'!B240:D539,2,0)</f>
        <v>45369</v>
      </c>
      <c r="I240" s="3">
        <f>VLOOKUP(B240,'Updated Revenue Generated'!B240:D539,3,0)</f>
        <v>55121</v>
      </c>
      <c r="J240" s="3">
        <f t="shared" si="18"/>
        <v>100490</v>
      </c>
      <c r="K240" s="3">
        <f>VLOOKUP(B240,'Updated User Engagement'!B240:F539,2,0)</f>
        <v>340110</v>
      </c>
      <c r="L240" s="3">
        <f>VLOOKUP(B240,'Updated User Engagement'!B240:F539,3,0)</f>
        <v>16266</v>
      </c>
      <c r="M240" s="3">
        <f>VLOOKUP(B240,'Updated User Engagement'!B240:F539,4,0)</f>
        <v>38005</v>
      </c>
      <c r="N240" s="9">
        <f t="shared" si="19"/>
        <v>24.979867123011879</v>
      </c>
      <c r="O240" s="3">
        <f t="shared" si="20"/>
        <v>90564</v>
      </c>
      <c r="P240" s="3">
        <f>VLOOKUP(B240,'Updated User Engagement'!B240:F539,5,0)</f>
        <v>10559</v>
      </c>
      <c r="Q240" s="9">
        <f t="shared" si="21"/>
        <v>64.914545678101561</v>
      </c>
      <c r="R240" s="9">
        <f t="shared" si="22"/>
        <v>27.783186422839101</v>
      </c>
      <c r="S240" s="3">
        <f t="shared" si="23"/>
        <v>9.8775997611702646</v>
      </c>
    </row>
    <row r="241" spans="1:19" x14ac:dyDescent="0.3">
      <c r="A241" s="3">
        <v>240</v>
      </c>
      <c r="B241" s="3" t="s">
        <v>246</v>
      </c>
      <c r="C241" s="3" t="s">
        <v>310</v>
      </c>
      <c r="D241" s="4">
        <v>45271</v>
      </c>
      <c r="E241" s="4">
        <v>45257</v>
      </c>
      <c r="F241" s="3">
        <v>1373</v>
      </c>
      <c r="G241" s="3">
        <v>38996</v>
      </c>
      <c r="H241" s="3">
        <f>VLOOKUP(B241,'Updated Revenue Generated'!B241:D540,2,0)</f>
        <v>47283</v>
      </c>
      <c r="I241" s="3">
        <f>VLOOKUP(B241,'Updated Revenue Generated'!B241:D540,3,0)</f>
        <v>9458</v>
      </c>
      <c r="J241" s="3">
        <f t="shared" si="18"/>
        <v>56741</v>
      </c>
      <c r="K241" s="3">
        <f>VLOOKUP(B241,'Updated User Engagement'!B241:F540,2,0)</f>
        <v>74327</v>
      </c>
      <c r="L241" s="3">
        <f>VLOOKUP(B241,'Updated User Engagement'!B241:F540,3,0)</f>
        <v>79809</v>
      </c>
      <c r="M241" s="3">
        <f>VLOOKUP(B241,'Updated User Engagement'!B241:F540,4,0)</f>
        <v>42644</v>
      </c>
      <c r="N241" s="9">
        <f t="shared" si="19"/>
        <v>3.5208739357882859</v>
      </c>
      <c r="O241" s="3">
        <f t="shared" si="20"/>
        <v>55368</v>
      </c>
      <c r="P241" s="3">
        <f>VLOOKUP(B241,'Updated User Engagement'!B241:F540,5,0)</f>
        <v>17402</v>
      </c>
      <c r="Q241" s="9">
        <f t="shared" si="21"/>
        <v>21.804558383139746</v>
      </c>
      <c r="R241" s="9">
        <f t="shared" si="22"/>
        <v>40.807616546290213</v>
      </c>
      <c r="S241" s="3">
        <f t="shared" si="23"/>
        <v>2.4197670115084331</v>
      </c>
    </row>
    <row r="242" spans="1:19" x14ac:dyDescent="0.3">
      <c r="A242" s="3">
        <v>241</v>
      </c>
      <c r="B242" s="3" t="s">
        <v>247</v>
      </c>
      <c r="C242" s="3" t="s">
        <v>309</v>
      </c>
      <c r="D242" s="4">
        <v>45217</v>
      </c>
      <c r="E242" s="4">
        <v>45054</v>
      </c>
      <c r="F242" s="3">
        <v>8459</v>
      </c>
      <c r="G242" s="3">
        <v>14220</v>
      </c>
      <c r="H242" s="3">
        <f>VLOOKUP(B242,'Updated Revenue Generated'!B242:D541,2,0)</f>
        <v>76785</v>
      </c>
      <c r="I242" s="3">
        <f>VLOOKUP(B242,'Updated Revenue Generated'!B242:D541,3,0)</f>
        <v>53689</v>
      </c>
      <c r="J242" s="3">
        <f t="shared" si="18"/>
        <v>130474</v>
      </c>
      <c r="K242" s="3">
        <f>VLOOKUP(B242,'Updated User Engagement'!B242:F541,2,0)</f>
        <v>444840</v>
      </c>
      <c r="L242" s="3">
        <f>VLOOKUP(B242,'Updated User Engagement'!B242:F541,3,0)</f>
        <v>93859</v>
      </c>
      <c r="M242" s="3">
        <f>VLOOKUP(B242,'Updated User Engagement'!B242:F541,4,0)</f>
        <v>48228</v>
      </c>
      <c r="N242" s="9">
        <f t="shared" si="19"/>
        <v>59.486638537271453</v>
      </c>
      <c r="O242" s="3">
        <f t="shared" si="20"/>
        <v>122015</v>
      </c>
      <c r="P242" s="3">
        <f>VLOOKUP(B242,'Updated User Engagement'!B242:F541,5,0)</f>
        <v>282</v>
      </c>
      <c r="Q242" s="9">
        <f t="shared" si="21"/>
        <v>0.30045067601402103</v>
      </c>
      <c r="R242" s="9">
        <f t="shared" si="22"/>
        <v>0.58472256780293608</v>
      </c>
      <c r="S242" s="3">
        <f t="shared" si="23"/>
        <v>6.4832840259362019</v>
      </c>
    </row>
    <row r="243" spans="1:19" x14ac:dyDescent="0.3">
      <c r="A243" s="3">
        <v>242</v>
      </c>
      <c r="B243" s="3" t="s">
        <v>248</v>
      </c>
      <c r="C243" s="3" t="s">
        <v>307</v>
      </c>
      <c r="D243" s="4">
        <v>44930</v>
      </c>
      <c r="E243" s="4">
        <v>45010</v>
      </c>
      <c r="F243" s="3">
        <v>7064</v>
      </c>
      <c r="G243" s="3">
        <v>26427</v>
      </c>
      <c r="H243" s="3">
        <f>VLOOKUP(B243,'Updated Revenue Generated'!B243:D542,2,0)</f>
        <v>84849</v>
      </c>
      <c r="I243" s="3">
        <f>VLOOKUP(B243,'Updated Revenue Generated'!B243:D542,3,0)</f>
        <v>10266</v>
      </c>
      <c r="J243" s="3">
        <f t="shared" si="18"/>
        <v>95115</v>
      </c>
      <c r="K243" s="3">
        <f>VLOOKUP(B243,'Updated User Engagement'!B243:F542,2,0)</f>
        <v>821158</v>
      </c>
      <c r="L243" s="3">
        <f>VLOOKUP(B243,'Updated User Engagement'!B243:F542,3,0)</f>
        <v>92342</v>
      </c>
      <c r="M243" s="3">
        <f>VLOOKUP(B243,'Updated User Engagement'!B243:F542,4,0)</f>
        <v>36398</v>
      </c>
      <c r="N243" s="9">
        <f t="shared" si="19"/>
        <v>26.730238014152192</v>
      </c>
      <c r="O243" s="3">
        <f t="shared" si="20"/>
        <v>88051</v>
      </c>
      <c r="P243" s="3">
        <f>VLOOKUP(B243,'Updated User Engagement'!B243:F542,5,0)</f>
        <v>8004</v>
      </c>
      <c r="Q243" s="9">
        <f t="shared" si="21"/>
        <v>8.6677784756665428</v>
      </c>
      <c r="R243" s="9">
        <f t="shared" si="22"/>
        <v>21.990219242815538</v>
      </c>
      <c r="S243" s="3">
        <f t="shared" si="23"/>
        <v>7.426799137885717</v>
      </c>
    </row>
    <row r="244" spans="1:19" x14ac:dyDescent="0.3">
      <c r="A244" s="3">
        <v>243</v>
      </c>
      <c r="B244" s="3" t="s">
        <v>249</v>
      </c>
      <c r="C244" s="3" t="s">
        <v>309</v>
      </c>
      <c r="D244" s="4">
        <v>45115</v>
      </c>
      <c r="E244" s="4">
        <v>44955</v>
      </c>
      <c r="F244" s="3">
        <v>6681</v>
      </c>
      <c r="G244" s="3">
        <v>38966</v>
      </c>
      <c r="H244" s="3">
        <f>VLOOKUP(B244,'Updated Revenue Generated'!B244:D543,2,0)</f>
        <v>89794</v>
      </c>
      <c r="I244" s="3">
        <f>VLOOKUP(B244,'Updated Revenue Generated'!B244:D543,3,0)</f>
        <v>2487</v>
      </c>
      <c r="J244" s="3">
        <f t="shared" si="18"/>
        <v>92281</v>
      </c>
      <c r="K244" s="3">
        <f>VLOOKUP(B244,'Updated User Engagement'!B244:F543,2,0)</f>
        <v>554316</v>
      </c>
      <c r="L244" s="3">
        <f>VLOOKUP(B244,'Updated User Engagement'!B244:F543,3,0)</f>
        <v>58111</v>
      </c>
      <c r="M244" s="3">
        <f>VLOOKUP(B244,'Updated User Engagement'!B244:F543,4,0)</f>
        <v>6869</v>
      </c>
      <c r="N244" s="9">
        <f t="shared" si="19"/>
        <v>17.145716778730176</v>
      </c>
      <c r="O244" s="3">
        <f t="shared" si="20"/>
        <v>85600</v>
      </c>
      <c r="P244" s="3">
        <f>VLOOKUP(B244,'Updated User Engagement'!B244:F543,5,0)</f>
        <v>27843</v>
      </c>
      <c r="Q244" s="9">
        <f t="shared" si="21"/>
        <v>47.913475933988401</v>
      </c>
      <c r="R244" s="9">
        <f t="shared" si="22"/>
        <v>405.34284466443438</v>
      </c>
      <c r="S244" s="3">
        <f t="shared" si="23"/>
        <v>7.2398435214182761</v>
      </c>
    </row>
    <row r="245" spans="1:19" x14ac:dyDescent="0.3">
      <c r="A245" s="3">
        <v>244</v>
      </c>
      <c r="B245" s="3" t="s">
        <v>250</v>
      </c>
      <c r="C245" s="3" t="s">
        <v>311</v>
      </c>
      <c r="D245" s="4">
        <v>45165</v>
      </c>
      <c r="E245" s="4">
        <v>45043</v>
      </c>
      <c r="F245" s="3">
        <v>4257</v>
      </c>
      <c r="G245" s="3">
        <v>33558</v>
      </c>
      <c r="H245" s="3">
        <f>VLOOKUP(B245,'Updated Revenue Generated'!B245:D544,2,0)</f>
        <v>26676</v>
      </c>
      <c r="I245" s="3">
        <f>VLOOKUP(B245,'Updated Revenue Generated'!B245:D544,3,0)</f>
        <v>67323</v>
      </c>
      <c r="J245" s="3">
        <f t="shared" si="18"/>
        <v>93999</v>
      </c>
      <c r="K245" s="3">
        <f>VLOOKUP(B245,'Updated User Engagement'!B245:F544,2,0)</f>
        <v>183275</v>
      </c>
      <c r="L245" s="3">
        <f>VLOOKUP(B245,'Updated User Engagement'!B245:F544,3,0)</f>
        <v>199037</v>
      </c>
      <c r="M245" s="3">
        <f>VLOOKUP(B245,'Updated User Engagement'!B245:F544,4,0)</f>
        <v>27600</v>
      </c>
      <c r="N245" s="9">
        <f t="shared" si="19"/>
        <v>12.685499731807617</v>
      </c>
      <c r="O245" s="3">
        <f t="shared" si="20"/>
        <v>89742</v>
      </c>
      <c r="P245" s="3">
        <f>VLOOKUP(B245,'Updated User Engagement'!B245:F544,5,0)</f>
        <v>29916</v>
      </c>
      <c r="Q245" s="9">
        <f t="shared" si="21"/>
        <v>15.030371237508605</v>
      </c>
      <c r="R245" s="9">
        <f t="shared" si="22"/>
        <v>108.39130434782609</v>
      </c>
      <c r="S245" s="3">
        <f t="shared" si="23"/>
        <v>4.5287715826764119</v>
      </c>
    </row>
    <row r="246" spans="1:19" x14ac:dyDescent="0.3">
      <c r="A246" s="3">
        <v>245</v>
      </c>
      <c r="B246" s="3" t="s">
        <v>251</v>
      </c>
      <c r="C246" s="3" t="s">
        <v>310</v>
      </c>
      <c r="D246" s="4">
        <v>45092</v>
      </c>
      <c r="E246" s="4">
        <v>45217</v>
      </c>
      <c r="F246" s="3">
        <v>5361</v>
      </c>
      <c r="G246" s="3">
        <v>49273</v>
      </c>
      <c r="H246" s="3">
        <f>VLOOKUP(B246,'Updated Revenue Generated'!B246:D545,2,0)</f>
        <v>71887</v>
      </c>
      <c r="I246" s="3">
        <f>VLOOKUP(B246,'Updated Revenue Generated'!B246:D545,3,0)</f>
        <v>50022</v>
      </c>
      <c r="J246" s="3">
        <f t="shared" si="18"/>
        <v>121909</v>
      </c>
      <c r="K246" s="3">
        <f>VLOOKUP(B246,'Updated User Engagement'!B246:F545,2,0)</f>
        <v>784786</v>
      </c>
      <c r="L246" s="3">
        <f>VLOOKUP(B246,'Updated User Engagement'!B246:F545,3,0)</f>
        <v>195558</v>
      </c>
      <c r="M246" s="3">
        <f>VLOOKUP(B246,'Updated User Engagement'!B246:F545,4,0)</f>
        <v>7272</v>
      </c>
      <c r="N246" s="9">
        <f t="shared" si="19"/>
        <v>10.880198080084428</v>
      </c>
      <c r="O246" s="3">
        <f t="shared" si="20"/>
        <v>116548</v>
      </c>
      <c r="P246" s="3">
        <f>VLOOKUP(B246,'Updated User Engagement'!B246:F545,5,0)</f>
        <v>19806</v>
      </c>
      <c r="Q246" s="9">
        <f t="shared" si="21"/>
        <v>10.1279415825484</v>
      </c>
      <c r="R246" s="9">
        <f t="shared" si="22"/>
        <v>272.35973597359737</v>
      </c>
      <c r="S246" s="3">
        <f t="shared" si="23"/>
        <v>4.3975424291889853</v>
      </c>
    </row>
    <row r="247" spans="1:19" x14ac:dyDescent="0.3">
      <c r="A247" s="3">
        <v>246</v>
      </c>
      <c r="B247" s="3" t="s">
        <v>252</v>
      </c>
      <c r="C247" s="3" t="s">
        <v>310</v>
      </c>
      <c r="D247" s="4">
        <v>45098</v>
      </c>
      <c r="E247" s="4">
        <v>45305</v>
      </c>
      <c r="F247" s="3">
        <v>7194</v>
      </c>
      <c r="G247" s="3">
        <v>19730</v>
      </c>
      <c r="H247" s="3">
        <f>VLOOKUP(B247,'Updated Revenue Generated'!B247:D546,2,0)</f>
        <v>27524</v>
      </c>
      <c r="I247" s="3">
        <f>VLOOKUP(B247,'Updated Revenue Generated'!B247:D546,3,0)</f>
        <v>33183</v>
      </c>
      <c r="J247" s="3">
        <f t="shared" si="18"/>
        <v>60707</v>
      </c>
      <c r="K247" s="3">
        <f>VLOOKUP(B247,'Updated User Engagement'!B247:F546,2,0)</f>
        <v>539288</v>
      </c>
      <c r="L247" s="3">
        <f>VLOOKUP(B247,'Updated User Engagement'!B247:F546,3,0)</f>
        <v>45482</v>
      </c>
      <c r="M247" s="3">
        <f>VLOOKUP(B247,'Updated User Engagement'!B247:F546,4,0)</f>
        <v>24259</v>
      </c>
      <c r="N247" s="9">
        <f t="shared" si="19"/>
        <v>36.462240243284342</v>
      </c>
      <c r="O247" s="3">
        <f t="shared" si="20"/>
        <v>53513</v>
      </c>
      <c r="P247" s="3">
        <f>VLOOKUP(B247,'Updated User Engagement'!B247:F546,5,0)</f>
        <v>19732</v>
      </c>
      <c r="Q247" s="9">
        <f t="shared" si="21"/>
        <v>43.384195945648827</v>
      </c>
      <c r="R247" s="9">
        <f t="shared" si="22"/>
        <v>81.338884537697353</v>
      </c>
      <c r="S247" s="3">
        <f t="shared" si="23"/>
        <v>11.850363220056995</v>
      </c>
    </row>
    <row r="248" spans="1:19" x14ac:dyDescent="0.3">
      <c r="A248" s="3">
        <v>247</v>
      </c>
      <c r="B248" s="3" t="s">
        <v>253</v>
      </c>
      <c r="C248" s="3" t="s">
        <v>311</v>
      </c>
      <c r="D248" s="4">
        <v>45138</v>
      </c>
      <c r="E248" s="4">
        <v>45206</v>
      </c>
      <c r="F248" s="3">
        <v>9177</v>
      </c>
      <c r="G248" s="3">
        <v>12579</v>
      </c>
      <c r="H248" s="3">
        <f>VLOOKUP(B248,'Updated Revenue Generated'!B248:D547,2,0)</f>
        <v>19166</v>
      </c>
      <c r="I248" s="3">
        <f>VLOOKUP(B248,'Updated Revenue Generated'!B248:D547,3,0)</f>
        <v>5515</v>
      </c>
      <c r="J248" s="3">
        <f t="shared" si="18"/>
        <v>24681</v>
      </c>
      <c r="K248" s="3">
        <f>VLOOKUP(B248,'Updated User Engagement'!B248:F547,2,0)</f>
        <v>392024</v>
      </c>
      <c r="L248" s="3">
        <f>VLOOKUP(B248,'Updated User Engagement'!B248:F547,3,0)</f>
        <v>1447</v>
      </c>
      <c r="M248" s="3">
        <f>VLOOKUP(B248,'Updated User Engagement'!B248:F547,4,0)</f>
        <v>34531</v>
      </c>
      <c r="N248" s="9">
        <f t="shared" si="19"/>
        <v>72.954924874791317</v>
      </c>
      <c r="O248" s="3">
        <f t="shared" si="20"/>
        <v>15504</v>
      </c>
      <c r="P248" s="3">
        <f>VLOOKUP(B248,'Updated User Engagement'!B248:F547,5,0)</f>
        <v>9981</v>
      </c>
      <c r="Q248" s="9">
        <f t="shared" si="21"/>
        <v>689.77194194885976</v>
      </c>
      <c r="R248" s="9">
        <f t="shared" si="22"/>
        <v>28.904462656743217</v>
      </c>
      <c r="S248" s="3">
        <f t="shared" si="23"/>
        <v>37.182448036951499</v>
      </c>
    </row>
    <row r="249" spans="1:19" x14ac:dyDescent="0.3">
      <c r="A249" s="3">
        <v>248</v>
      </c>
      <c r="B249" s="3" t="s">
        <v>254</v>
      </c>
      <c r="C249" s="3" t="s">
        <v>310</v>
      </c>
      <c r="D249" s="4">
        <v>45271</v>
      </c>
      <c r="E249" s="4">
        <v>45294</v>
      </c>
      <c r="F249" s="3">
        <v>3547</v>
      </c>
      <c r="G249" s="3">
        <v>41174</v>
      </c>
      <c r="H249" s="3">
        <f>VLOOKUP(B249,'Updated Revenue Generated'!B249:D548,2,0)</f>
        <v>44853</v>
      </c>
      <c r="I249" s="3">
        <f>VLOOKUP(B249,'Updated Revenue Generated'!B249:D548,3,0)</f>
        <v>3788</v>
      </c>
      <c r="J249" s="3">
        <f t="shared" si="18"/>
        <v>48641</v>
      </c>
      <c r="K249" s="3">
        <f>VLOOKUP(B249,'Updated User Engagement'!B249:F548,2,0)</f>
        <v>40425</v>
      </c>
      <c r="L249" s="3">
        <f>VLOOKUP(B249,'Updated User Engagement'!B249:F548,3,0)</f>
        <v>160291</v>
      </c>
      <c r="M249" s="3">
        <f>VLOOKUP(B249,'Updated User Engagement'!B249:F548,4,0)</f>
        <v>23150</v>
      </c>
      <c r="N249" s="9">
        <f t="shared" si="19"/>
        <v>8.6146597367270612</v>
      </c>
      <c r="O249" s="3">
        <f t="shared" si="20"/>
        <v>45094</v>
      </c>
      <c r="P249" s="3">
        <f>VLOOKUP(B249,'Updated User Engagement'!B249:F548,5,0)</f>
        <v>27529</v>
      </c>
      <c r="Q249" s="9">
        <f t="shared" si="21"/>
        <v>17.174389079861001</v>
      </c>
      <c r="R249" s="9">
        <f t="shared" si="22"/>
        <v>118.91576673866091</v>
      </c>
      <c r="S249" s="3">
        <f t="shared" si="23"/>
        <v>7.2922020517670276</v>
      </c>
    </row>
    <row r="250" spans="1:19" x14ac:dyDescent="0.3">
      <c r="A250" s="3">
        <v>249</v>
      </c>
      <c r="B250" s="3" t="s">
        <v>255</v>
      </c>
      <c r="C250" s="3" t="s">
        <v>307</v>
      </c>
      <c r="D250" s="4">
        <v>44997</v>
      </c>
      <c r="E250" s="4">
        <v>45151</v>
      </c>
      <c r="F250" s="3">
        <v>6156</v>
      </c>
      <c r="G250" s="3">
        <v>9966</v>
      </c>
      <c r="H250" s="3">
        <f>VLOOKUP(B250,'Updated Revenue Generated'!B250:D549,2,0)</f>
        <v>44962</v>
      </c>
      <c r="I250" s="3">
        <f>VLOOKUP(B250,'Updated Revenue Generated'!B250:D549,3,0)</f>
        <v>20966</v>
      </c>
      <c r="J250" s="3">
        <f t="shared" si="18"/>
        <v>65928</v>
      </c>
      <c r="K250" s="3">
        <f>VLOOKUP(B250,'Updated User Engagement'!B250:F549,2,0)</f>
        <v>704566</v>
      </c>
      <c r="L250" s="3">
        <f>VLOOKUP(B250,'Updated User Engagement'!B250:F549,3,0)</f>
        <v>129406</v>
      </c>
      <c r="M250" s="3">
        <f>VLOOKUP(B250,'Updated User Engagement'!B250:F549,4,0)</f>
        <v>4993</v>
      </c>
      <c r="N250" s="9">
        <f t="shared" si="19"/>
        <v>61.770018061408791</v>
      </c>
      <c r="O250" s="3">
        <f t="shared" si="20"/>
        <v>59772</v>
      </c>
      <c r="P250" s="3">
        <f>VLOOKUP(B250,'Updated User Engagement'!B250:F549,5,0)</f>
        <v>13176</v>
      </c>
      <c r="Q250" s="9">
        <f t="shared" si="21"/>
        <v>10.181908103179142</v>
      </c>
      <c r="R250" s="9">
        <f t="shared" si="22"/>
        <v>263.88944522331263</v>
      </c>
      <c r="S250" s="3">
        <f t="shared" si="23"/>
        <v>9.3374590462322526</v>
      </c>
    </row>
    <row r="251" spans="1:19" x14ac:dyDescent="0.3">
      <c r="A251" s="3">
        <v>250</v>
      </c>
      <c r="B251" s="3" t="s">
        <v>256</v>
      </c>
      <c r="C251" s="3" t="s">
        <v>311</v>
      </c>
      <c r="D251" s="4">
        <v>45075</v>
      </c>
      <c r="E251" s="4">
        <v>45139</v>
      </c>
      <c r="F251" s="3">
        <v>8454</v>
      </c>
      <c r="G251" s="3">
        <v>43285</v>
      </c>
      <c r="H251" s="3">
        <f>VLOOKUP(B251,'Updated Revenue Generated'!B251:D550,2,0)</f>
        <v>44641</v>
      </c>
      <c r="I251" s="3">
        <f>VLOOKUP(B251,'Updated Revenue Generated'!B251:D550,3,0)</f>
        <v>62737</v>
      </c>
      <c r="J251" s="3">
        <f t="shared" si="18"/>
        <v>107378</v>
      </c>
      <c r="K251" s="3">
        <f>VLOOKUP(B251,'Updated User Engagement'!B251:F550,2,0)</f>
        <v>470340</v>
      </c>
      <c r="L251" s="3">
        <f>VLOOKUP(B251,'Updated User Engagement'!B251:F550,3,0)</f>
        <v>176101</v>
      </c>
      <c r="M251" s="3">
        <f>VLOOKUP(B251,'Updated User Engagement'!B251:F550,4,0)</f>
        <v>22477</v>
      </c>
      <c r="N251" s="9">
        <f t="shared" si="19"/>
        <v>19.531015363289821</v>
      </c>
      <c r="O251" s="3">
        <f t="shared" si="20"/>
        <v>98924</v>
      </c>
      <c r="P251" s="3">
        <f>VLOOKUP(B251,'Updated User Engagement'!B251:F550,5,0)</f>
        <v>11872</v>
      </c>
      <c r="Q251" s="9">
        <f t="shared" si="21"/>
        <v>6.7415857945156477</v>
      </c>
      <c r="R251" s="9">
        <f t="shared" si="22"/>
        <v>52.818436624104635</v>
      </c>
      <c r="S251" s="3">
        <f t="shared" si="23"/>
        <v>7.8731211235076088</v>
      </c>
    </row>
    <row r="252" spans="1:19" x14ac:dyDescent="0.3">
      <c r="A252" s="3">
        <v>251</v>
      </c>
      <c r="B252" s="3" t="s">
        <v>257</v>
      </c>
      <c r="C252" s="3" t="s">
        <v>307</v>
      </c>
      <c r="D252" s="4">
        <v>45211</v>
      </c>
      <c r="E252" s="4">
        <v>45322</v>
      </c>
      <c r="F252" s="3">
        <v>6746</v>
      </c>
      <c r="G252" s="3">
        <v>26206</v>
      </c>
      <c r="H252" s="3">
        <f>VLOOKUP(B252,'Updated Revenue Generated'!B252:D551,2,0)</f>
        <v>94595</v>
      </c>
      <c r="I252" s="3">
        <f>VLOOKUP(B252,'Updated Revenue Generated'!B252:D551,3,0)</f>
        <v>49541</v>
      </c>
      <c r="J252" s="3">
        <f t="shared" si="18"/>
        <v>144136</v>
      </c>
      <c r="K252" s="3">
        <f>VLOOKUP(B252,'Updated User Engagement'!B252:F551,2,0)</f>
        <v>108017</v>
      </c>
      <c r="L252" s="3">
        <f>VLOOKUP(B252,'Updated User Engagement'!B252:F551,3,0)</f>
        <v>15090</v>
      </c>
      <c r="M252" s="3">
        <f>VLOOKUP(B252,'Updated User Engagement'!B252:F551,4,0)</f>
        <v>34132</v>
      </c>
      <c r="N252" s="9">
        <f t="shared" si="19"/>
        <v>25.742196443562541</v>
      </c>
      <c r="O252" s="3">
        <f t="shared" si="20"/>
        <v>137390</v>
      </c>
      <c r="P252" s="3">
        <f>VLOOKUP(B252,'Updated User Engagement'!B252:F551,5,0)</f>
        <v>15976</v>
      </c>
      <c r="Q252" s="9">
        <f t="shared" si="21"/>
        <v>105.87143803843605</v>
      </c>
      <c r="R252" s="9">
        <f t="shared" si="22"/>
        <v>46.806515879526543</v>
      </c>
      <c r="S252" s="3">
        <f t="shared" si="23"/>
        <v>4.6803019370594434</v>
      </c>
    </row>
    <row r="253" spans="1:19" x14ac:dyDescent="0.3">
      <c r="A253" s="3">
        <v>252</v>
      </c>
      <c r="B253" s="3" t="s">
        <v>258</v>
      </c>
      <c r="C253" s="3" t="s">
        <v>307</v>
      </c>
      <c r="D253" s="4">
        <v>45042</v>
      </c>
      <c r="E253" s="4">
        <v>45042</v>
      </c>
      <c r="F253" s="3">
        <v>8315</v>
      </c>
      <c r="G253" s="3">
        <v>44965</v>
      </c>
      <c r="H253" s="3">
        <f>VLOOKUP(B253,'Updated Revenue Generated'!B253:D552,2,0)</f>
        <v>11091</v>
      </c>
      <c r="I253" s="3">
        <f>VLOOKUP(B253,'Updated Revenue Generated'!B253:D552,3,0)</f>
        <v>7573</v>
      </c>
      <c r="J253" s="3">
        <f t="shared" si="18"/>
        <v>18664</v>
      </c>
      <c r="K253" s="3">
        <f>VLOOKUP(B253,'Updated User Engagement'!B253:F552,2,0)</f>
        <v>192616</v>
      </c>
      <c r="L253" s="3">
        <f>VLOOKUP(B253,'Updated User Engagement'!B253:F552,3,0)</f>
        <v>175978</v>
      </c>
      <c r="M253" s="3">
        <f>VLOOKUP(B253,'Updated User Engagement'!B253:F552,4,0)</f>
        <v>1649</v>
      </c>
      <c r="N253" s="9">
        <f t="shared" si="19"/>
        <v>18.492160569331702</v>
      </c>
      <c r="O253" s="3">
        <f t="shared" si="20"/>
        <v>10349</v>
      </c>
      <c r="P253" s="3">
        <f>VLOOKUP(B253,'Updated User Engagement'!B253:F552,5,0)</f>
        <v>24292</v>
      </c>
      <c r="Q253" s="9">
        <f t="shared" si="21"/>
        <v>13.803998227051109</v>
      </c>
      <c r="R253" s="9">
        <f t="shared" si="22"/>
        <v>1473.1352334748331</v>
      </c>
      <c r="S253" s="3">
        <f t="shared" si="23"/>
        <v>44.551007286755251</v>
      </c>
    </row>
    <row r="254" spans="1:19" x14ac:dyDescent="0.3">
      <c r="A254" s="3">
        <v>253</v>
      </c>
      <c r="B254" s="3" t="s">
        <v>259</v>
      </c>
      <c r="C254" s="3" t="s">
        <v>311</v>
      </c>
      <c r="D254" s="4">
        <v>45249</v>
      </c>
      <c r="E254" s="4">
        <v>45195</v>
      </c>
      <c r="F254" s="3">
        <v>1035</v>
      </c>
      <c r="G254" s="3">
        <v>14166</v>
      </c>
      <c r="H254" s="3">
        <f>VLOOKUP(B254,'Updated Revenue Generated'!B254:D553,2,0)</f>
        <v>29825</v>
      </c>
      <c r="I254" s="3">
        <f>VLOOKUP(B254,'Updated Revenue Generated'!B254:D553,3,0)</f>
        <v>11458</v>
      </c>
      <c r="J254" s="3">
        <f t="shared" si="18"/>
        <v>41283</v>
      </c>
      <c r="K254" s="3">
        <f>VLOOKUP(B254,'Updated User Engagement'!B254:F553,2,0)</f>
        <v>844879</v>
      </c>
      <c r="L254" s="3">
        <f>VLOOKUP(B254,'Updated User Engagement'!B254:F553,3,0)</f>
        <v>53152</v>
      </c>
      <c r="M254" s="3">
        <f>VLOOKUP(B254,'Updated User Engagement'!B254:F553,4,0)</f>
        <v>37239</v>
      </c>
      <c r="N254" s="9">
        <f t="shared" si="19"/>
        <v>7.306226175349428</v>
      </c>
      <c r="O254" s="3">
        <f t="shared" si="20"/>
        <v>40248</v>
      </c>
      <c r="P254" s="3">
        <f>VLOOKUP(B254,'Updated User Engagement'!B254:F553,5,0)</f>
        <v>93</v>
      </c>
      <c r="Q254" s="9">
        <f t="shared" si="21"/>
        <v>0.17496989765201687</v>
      </c>
      <c r="R254" s="9">
        <f t="shared" si="22"/>
        <v>0.24973817771690968</v>
      </c>
      <c r="S254" s="3">
        <f t="shared" si="23"/>
        <v>2.5070852408981903</v>
      </c>
    </row>
    <row r="255" spans="1:19" x14ac:dyDescent="0.3">
      <c r="A255" s="3">
        <v>254</v>
      </c>
      <c r="B255" s="3" t="s">
        <v>260</v>
      </c>
      <c r="C255" s="3" t="s">
        <v>309</v>
      </c>
      <c r="D255" s="4">
        <v>45019</v>
      </c>
      <c r="E255" s="4">
        <v>45099</v>
      </c>
      <c r="F255" s="3">
        <v>5878</v>
      </c>
      <c r="G255" s="3">
        <v>28722</v>
      </c>
      <c r="H255" s="3">
        <f>VLOOKUP(B255,'Updated Revenue Generated'!B255:D554,2,0)</f>
        <v>72636</v>
      </c>
      <c r="I255" s="3">
        <f>VLOOKUP(B255,'Updated Revenue Generated'!B255:D554,3,0)</f>
        <v>73924</v>
      </c>
      <c r="J255" s="3">
        <f t="shared" si="18"/>
        <v>146560</v>
      </c>
      <c r="K255" s="3">
        <f>VLOOKUP(B255,'Updated User Engagement'!B255:F554,2,0)</f>
        <v>742053</v>
      </c>
      <c r="L255" s="3">
        <f>VLOOKUP(B255,'Updated User Engagement'!B255:F554,3,0)</f>
        <v>154300</v>
      </c>
      <c r="M255" s="3">
        <f>VLOOKUP(B255,'Updated User Engagement'!B255:F554,4,0)</f>
        <v>49293</v>
      </c>
      <c r="N255" s="9">
        <f t="shared" si="19"/>
        <v>20.465148666527398</v>
      </c>
      <c r="O255" s="3">
        <f t="shared" si="20"/>
        <v>140682</v>
      </c>
      <c r="P255" s="3">
        <f>VLOOKUP(B255,'Updated User Engagement'!B255:F554,5,0)</f>
        <v>8819</v>
      </c>
      <c r="Q255" s="9">
        <f t="shared" si="21"/>
        <v>5.71548930654569</v>
      </c>
      <c r="R255" s="9">
        <f t="shared" si="22"/>
        <v>17.890978435071915</v>
      </c>
      <c r="S255" s="3">
        <f t="shared" si="23"/>
        <v>4.010644104803494</v>
      </c>
    </row>
    <row r="256" spans="1:19" x14ac:dyDescent="0.3">
      <c r="A256" s="3">
        <v>255</v>
      </c>
      <c r="B256" s="3" t="s">
        <v>261</v>
      </c>
      <c r="C256" s="3" t="s">
        <v>309</v>
      </c>
      <c r="D256" s="4">
        <v>45029</v>
      </c>
      <c r="E256" s="4">
        <v>45172</v>
      </c>
      <c r="F256" s="3">
        <v>7173</v>
      </c>
      <c r="G256" s="3">
        <v>22611</v>
      </c>
      <c r="H256" s="3">
        <f>VLOOKUP(B256,'Updated Revenue Generated'!B256:D555,2,0)</f>
        <v>23639</v>
      </c>
      <c r="I256" s="3">
        <f>VLOOKUP(B256,'Updated Revenue Generated'!B256:D555,3,0)</f>
        <v>70371</v>
      </c>
      <c r="J256" s="3">
        <f t="shared" si="18"/>
        <v>94010</v>
      </c>
      <c r="K256" s="3">
        <f>VLOOKUP(B256,'Updated User Engagement'!B256:F555,2,0)</f>
        <v>139540</v>
      </c>
      <c r="L256" s="3">
        <f>VLOOKUP(B256,'Updated User Engagement'!B256:F555,3,0)</f>
        <v>148448</v>
      </c>
      <c r="M256" s="3">
        <f>VLOOKUP(B256,'Updated User Engagement'!B256:F555,4,0)</f>
        <v>40464</v>
      </c>
      <c r="N256" s="9">
        <f t="shared" si="19"/>
        <v>31.723497412763702</v>
      </c>
      <c r="O256" s="3">
        <f t="shared" si="20"/>
        <v>86837</v>
      </c>
      <c r="P256" s="3">
        <f>VLOOKUP(B256,'Updated User Engagement'!B256:F555,5,0)</f>
        <v>27648</v>
      </c>
      <c r="Q256" s="9">
        <f t="shared" si="21"/>
        <v>18.624703599913776</v>
      </c>
      <c r="R256" s="9">
        <f t="shared" si="22"/>
        <v>68.327402135231324</v>
      </c>
      <c r="S256" s="3">
        <f t="shared" si="23"/>
        <v>7.6300393575151571</v>
      </c>
    </row>
    <row r="257" spans="1:19" x14ac:dyDescent="0.3">
      <c r="A257" s="3">
        <v>256</v>
      </c>
      <c r="B257" s="3" t="s">
        <v>262</v>
      </c>
      <c r="C257" s="3" t="s">
        <v>310</v>
      </c>
      <c r="D257" s="4">
        <v>45284</v>
      </c>
      <c r="E257" s="4">
        <v>45092</v>
      </c>
      <c r="F257" s="3">
        <v>1060</v>
      </c>
      <c r="G257" s="3">
        <v>28771</v>
      </c>
      <c r="H257" s="3">
        <f>VLOOKUP(B257,'Updated Revenue Generated'!B257:D556,2,0)</f>
        <v>88628</v>
      </c>
      <c r="I257" s="3">
        <f>VLOOKUP(B257,'Updated Revenue Generated'!B257:D556,3,0)</f>
        <v>47593</v>
      </c>
      <c r="J257" s="3">
        <f t="shared" si="18"/>
        <v>136221</v>
      </c>
      <c r="K257" s="3">
        <f>VLOOKUP(B257,'Updated User Engagement'!B257:F556,2,0)</f>
        <v>848047</v>
      </c>
      <c r="L257" s="3">
        <f>VLOOKUP(B257,'Updated User Engagement'!B257:F556,3,0)</f>
        <v>110809</v>
      </c>
      <c r="M257" s="3">
        <f>VLOOKUP(B257,'Updated User Engagement'!B257:F556,4,0)</f>
        <v>47255</v>
      </c>
      <c r="N257" s="9">
        <f t="shared" si="19"/>
        <v>3.6842654061381248</v>
      </c>
      <c r="O257" s="3">
        <f t="shared" si="20"/>
        <v>135161</v>
      </c>
      <c r="P257" s="3">
        <f>VLOOKUP(B257,'Updated User Engagement'!B257:F556,5,0)</f>
        <v>12695</v>
      </c>
      <c r="Q257" s="9">
        <f t="shared" si="21"/>
        <v>11.456650633071321</v>
      </c>
      <c r="R257" s="9">
        <f t="shared" si="22"/>
        <v>26.864882023066343</v>
      </c>
      <c r="S257" s="3">
        <f t="shared" si="23"/>
        <v>0.77814727538338435</v>
      </c>
    </row>
    <row r="258" spans="1:19" x14ac:dyDescent="0.3">
      <c r="A258" s="3">
        <v>257</v>
      </c>
      <c r="B258" s="3" t="s">
        <v>263</v>
      </c>
      <c r="C258" s="3" t="s">
        <v>311</v>
      </c>
      <c r="D258" s="4">
        <v>45124</v>
      </c>
      <c r="E258" s="4">
        <v>44972</v>
      </c>
      <c r="F258" s="3">
        <v>8505</v>
      </c>
      <c r="G258" s="3">
        <v>12278</v>
      </c>
      <c r="H258" s="3">
        <f>VLOOKUP(B258,'Updated Revenue Generated'!B258:D557,2,0)</f>
        <v>18944</v>
      </c>
      <c r="I258" s="3">
        <f>VLOOKUP(B258,'Updated Revenue Generated'!B258:D557,3,0)</f>
        <v>32606</v>
      </c>
      <c r="J258" s="3">
        <f t="shared" si="18"/>
        <v>51550</v>
      </c>
      <c r="K258" s="3">
        <f>VLOOKUP(B258,'Updated User Engagement'!B258:F557,2,0)</f>
        <v>805379</v>
      </c>
      <c r="L258" s="3">
        <f>VLOOKUP(B258,'Updated User Engagement'!B258:F557,3,0)</f>
        <v>176646</v>
      </c>
      <c r="M258" s="3">
        <f>VLOOKUP(B258,'Updated User Engagement'!B258:F557,4,0)</f>
        <v>25807</v>
      </c>
      <c r="N258" s="9">
        <f t="shared" si="19"/>
        <v>69.27023945267959</v>
      </c>
      <c r="O258" s="3">
        <f t="shared" si="20"/>
        <v>43045</v>
      </c>
      <c r="P258" s="3">
        <f>VLOOKUP(B258,'Updated User Engagement'!B258:F557,5,0)</f>
        <v>14648</v>
      </c>
      <c r="Q258" s="9">
        <f t="shared" si="21"/>
        <v>8.2922907962818293</v>
      </c>
      <c r="R258" s="9">
        <f t="shared" si="22"/>
        <v>56.75979385438059</v>
      </c>
      <c r="S258" s="3">
        <f t="shared" si="23"/>
        <v>16.498545101842872</v>
      </c>
    </row>
    <row r="259" spans="1:19" x14ac:dyDescent="0.3">
      <c r="A259" s="3">
        <v>258</v>
      </c>
      <c r="B259" s="3" t="s">
        <v>264</v>
      </c>
      <c r="C259" s="3" t="s">
        <v>307</v>
      </c>
      <c r="D259" s="4">
        <v>45036</v>
      </c>
      <c r="E259" s="4">
        <v>45197</v>
      </c>
      <c r="F259" s="3">
        <v>7979</v>
      </c>
      <c r="G259" s="3">
        <v>34483</v>
      </c>
      <c r="H259" s="3">
        <f>VLOOKUP(B259,'Updated Revenue Generated'!B259:D558,2,0)</f>
        <v>21229</v>
      </c>
      <c r="I259" s="3">
        <f>VLOOKUP(B259,'Updated Revenue Generated'!B259:D558,3,0)</f>
        <v>60647</v>
      </c>
      <c r="J259" s="3">
        <f t="shared" ref="J259:J301" si="24">SUM(H259:I259)</f>
        <v>81876</v>
      </c>
      <c r="K259" s="3">
        <f>VLOOKUP(B259,'Updated User Engagement'!B259:F558,2,0)</f>
        <v>516059</v>
      </c>
      <c r="L259" s="3">
        <f>VLOOKUP(B259,'Updated User Engagement'!B259:F558,3,0)</f>
        <v>148461</v>
      </c>
      <c r="M259" s="3">
        <f>VLOOKUP(B259,'Updated User Engagement'!B259:F558,4,0)</f>
        <v>28770</v>
      </c>
      <c r="N259" s="9">
        <f t="shared" ref="N259:N301" si="25">F259/G259*100</f>
        <v>23.138938027433809</v>
      </c>
      <c r="O259" s="3">
        <f t="shared" ref="O259:O301" si="26">J259-F259</f>
        <v>73897</v>
      </c>
      <c r="P259" s="3">
        <f>VLOOKUP(B259,'Updated User Engagement'!B259:F558,5,0)</f>
        <v>18603</v>
      </c>
      <c r="Q259" s="9">
        <f t="shared" ref="Q259:Q301" si="27">P259/L259*100</f>
        <v>12.530563582354961</v>
      </c>
      <c r="R259" s="9">
        <f t="shared" ref="R259:R301" si="28">P259/M259*100</f>
        <v>64.661105318039631</v>
      </c>
      <c r="S259" s="3">
        <f t="shared" ref="S259:S301" si="29">F259/J259*100</f>
        <v>9.7452244858078068</v>
      </c>
    </row>
    <row r="260" spans="1:19" x14ac:dyDescent="0.3">
      <c r="A260" s="3">
        <v>259</v>
      </c>
      <c r="B260" s="3" t="s">
        <v>265</v>
      </c>
      <c r="C260" s="3" t="s">
        <v>309</v>
      </c>
      <c r="D260" s="4">
        <v>45256</v>
      </c>
      <c r="E260" s="4">
        <v>44961</v>
      </c>
      <c r="F260" s="3">
        <v>2057</v>
      </c>
      <c r="G260" s="3">
        <v>39260</v>
      </c>
      <c r="H260" s="3">
        <f>VLOOKUP(B260,'Updated Revenue Generated'!B260:D559,2,0)</f>
        <v>14346</v>
      </c>
      <c r="I260" s="3">
        <f>VLOOKUP(B260,'Updated Revenue Generated'!B260:D559,3,0)</f>
        <v>54915</v>
      </c>
      <c r="J260" s="3">
        <f t="shared" si="24"/>
        <v>69261</v>
      </c>
      <c r="K260" s="3">
        <f>VLOOKUP(B260,'Updated User Engagement'!B260:F559,2,0)</f>
        <v>41397</v>
      </c>
      <c r="L260" s="3">
        <f>VLOOKUP(B260,'Updated User Engagement'!B260:F559,3,0)</f>
        <v>181977</v>
      </c>
      <c r="M260" s="3">
        <f>VLOOKUP(B260,'Updated User Engagement'!B260:F559,4,0)</f>
        <v>43862</v>
      </c>
      <c r="N260" s="9">
        <f t="shared" si="25"/>
        <v>5.2394294447274579</v>
      </c>
      <c r="O260" s="3">
        <f t="shared" si="26"/>
        <v>67204</v>
      </c>
      <c r="P260" s="3">
        <f>VLOOKUP(B260,'Updated User Engagement'!B260:F559,5,0)</f>
        <v>29921</v>
      </c>
      <c r="Q260" s="9">
        <f t="shared" si="27"/>
        <v>16.442187749001246</v>
      </c>
      <c r="R260" s="9">
        <f t="shared" si="28"/>
        <v>68.216223610414488</v>
      </c>
      <c r="S260" s="3">
        <f t="shared" si="29"/>
        <v>2.9699253548172853</v>
      </c>
    </row>
    <row r="261" spans="1:19" x14ac:dyDescent="0.3">
      <c r="A261" s="3">
        <v>260</v>
      </c>
      <c r="B261" s="3" t="s">
        <v>266</v>
      </c>
      <c r="C261" s="3" t="s">
        <v>309</v>
      </c>
      <c r="D261" s="4">
        <v>45027</v>
      </c>
      <c r="E261" s="4">
        <v>45202</v>
      </c>
      <c r="F261" s="3">
        <v>5531</v>
      </c>
      <c r="G261" s="3">
        <v>41535</v>
      </c>
      <c r="H261" s="3">
        <f>VLOOKUP(B261,'Updated Revenue Generated'!B261:D560,2,0)</f>
        <v>82996</v>
      </c>
      <c r="I261" s="3">
        <f>VLOOKUP(B261,'Updated Revenue Generated'!B261:D560,3,0)</f>
        <v>836</v>
      </c>
      <c r="J261" s="3">
        <f t="shared" si="24"/>
        <v>83832</v>
      </c>
      <c r="K261" s="3">
        <f>VLOOKUP(B261,'Updated User Engagement'!B261:F560,2,0)</f>
        <v>368151</v>
      </c>
      <c r="L261" s="3">
        <f>VLOOKUP(B261,'Updated User Engagement'!B261:F560,3,0)</f>
        <v>194648</v>
      </c>
      <c r="M261" s="3">
        <f>VLOOKUP(B261,'Updated User Engagement'!B261:F560,4,0)</f>
        <v>4105</v>
      </c>
      <c r="N261" s="9">
        <f t="shared" si="25"/>
        <v>13.316480077043458</v>
      </c>
      <c r="O261" s="3">
        <f t="shared" si="26"/>
        <v>78301</v>
      </c>
      <c r="P261" s="3">
        <f>VLOOKUP(B261,'Updated User Engagement'!B261:F560,5,0)</f>
        <v>3294</v>
      </c>
      <c r="Q261" s="9">
        <f t="shared" si="27"/>
        <v>1.6922855616291972</v>
      </c>
      <c r="R261" s="9">
        <f t="shared" si="28"/>
        <v>80.243605359317911</v>
      </c>
      <c r="S261" s="3">
        <f t="shared" si="29"/>
        <v>6.5977192480198497</v>
      </c>
    </row>
    <row r="262" spans="1:19" x14ac:dyDescent="0.3">
      <c r="A262" s="3">
        <v>261</v>
      </c>
      <c r="B262" s="3" t="s">
        <v>267</v>
      </c>
      <c r="C262" s="3" t="s">
        <v>310</v>
      </c>
      <c r="D262" s="4">
        <v>45109</v>
      </c>
      <c r="E262" s="4">
        <v>45090</v>
      </c>
      <c r="F262" s="3">
        <v>4958</v>
      </c>
      <c r="G262" s="3">
        <v>20101</v>
      </c>
      <c r="H262" s="3">
        <f>VLOOKUP(B262,'Updated Revenue Generated'!B262:D561,2,0)</f>
        <v>4627</v>
      </c>
      <c r="I262" s="3">
        <f>VLOOKUP(B262,'Updated Revenue Generated'!B262:D561,3,0)</f>
        <v>45756</v>
      </c>
      <c r="J262" s="3">
        <f t="shared" si="24"/>
        <v>50383</v>
      </c>
      <c r="K262" s="3">
        <f>VLOOKUP(B262,'Updated User Engagement'!B262:F561,2,0)</f>
        <v>357798</v>
      </c>
      <c r="L262" s="3">
        <f>VLOOKUP(B262,'Updated User Engagement'!B262:F561,3,0)</f>
        <v>33630</v>
      </c>
      <c r="M262" s="3">
        <f>VLOOKUP(B262,'Updated User Engagement'!B262:F561,4,0)</f>
        <v>42610</v>
      </c>
      <c r="N262" s="9">
        <f t="shared" si="25"/>
        <v>24.665439530371625</v>
      </c>
      <c r="O262" s="3">
        <f t="shared" si="26"/>
        <v>45425</v>
      </c>
      <c r="P262" s="3">
        <f>VLOOKUP(B262,'Updated User Engagement'!B262:F561,5,0)</f>
        <v>19259</v>
      </c>
      <c r="Q262" s="9">
        <f t="shared" si="27"/>
        <v>57.26732084448409</v>
      </c>
      <c r="R262" s="9">
        <f t="shared" si="28"/>
        <v>45.198310255808494</v>
      </c>
      <c r="S262" s="3">
        <f t="shared" si="29"/>
        <v>9.8406208443324132</v>
      </c>
    </row>
    <row r="263" spans="1:19" x14ac:dyDescent="0.3">
      <c r="A263" s="3">
        <v>262</v>
      </c>
      <c r="B263" s="3" t="s">
        <v>268</v>
      </c>
      <c r="C263" s="3" t="s">
        <v>310</v>
      </c>
      <c r="D263" s="4">
        <v>45260</v>
      </c>
      <c r="E263" s="4">
        <v>45304</v>
      </c>
      <c r="F263" s="3">
        <v>2435</v>
      </c>
      <c r="G263" s="3">
        <v>29217</v>
      </c>
      <c r="H263" s="3">
        <f>VLOOKUP(B263,'Updated Revenue Generated'!B263:D562,2,0)</f>
        <v>42935</v>
      </c>
      <c r="I263" s="3">
        <f>VLOOKUP(B263,'Updated Revenue Generated'!B263:D562,3,0)</f>
        <v>47281</v>
      </c>
      <c r="J263" s="3">
        <f t="shared" si="24"/>
        <v>90216</v>
      </c>
      <c r="K263" s="3">
        <f>VLOOKUP(B263,'Updated User Engagement'!B263:F562,2,0)</f>
        <v>333196</v>
      </c>
      <c r="L263" s="3">
        <f>VLOOKUP(B263,'Updated User Engagement'!B263:F562,3,0)</f>
        <v>2705</v>
      </c>
      <c r="M263" s="3">
        <f>VLOOKUP(B263,'Updated User Engagement'!B263:F562,4,0)</f>
        <v>17160</v>
      </c>
      <c r="N263" s="9">
        <f t="shared" si="25"/>
        <v>8.3341889995550531</v>
      </c>
      <c r="O263" s="3">
        <f t="shared" si="26"/>
        <v>87781</v>
      </c>
      <c r="P263" s="3">
        <f>VLOOKUP(B263,'Updated User Engagement'!B263:F562,5,0)</f>
        <v>565</v>
      </c>
      <c r="Q263" s="9">
        <f t="shared" si="27"/>
        <v>20.887245841035121</v>
      </c>
      <c r="R263" s="9">
        <f t="shared" si="28"/>
        <v>3.2925407925407928</v>
      </c>
      <c r="S263" s="3">
        <f t="shared" si="29"/>
        <v>2.699077768910171</v>
      </c>
    </row>
    <row r="264" spans="1:19" x14ac:dyDescent="0.3">
      <c r="A264" s="3">
        <v>263</v>
      </c>
      <c r="B264" s="3" t="s">
        <v>269</v>
      </c>
      <c r="C264" s="3" t="s">
        <v>310</v>
      </c>
      <c r="D264" s="4">
        <v>45086</v>
      </c>
      <c r="E264" s="4">
        <v>45016</v>
      </c>
      <c r="F264" s="3">
        <v>4300</v>
      </c>
      <c r="G264" s="3">
        <v>35840</v>
      </c>
      <c r="H264" s="3">
        <f>VLOOKUP(B264,'Updated Revenue Generated'!B264:D563,2,0)</f>
        <v>10019</v>
      </c>
      <c r="I264" s="3">
        <f>VLOOKUP(B264,'Updated Revenue Generated'!B264:D563,3,0)</f>
        <v>15658</v>
      </c>
      <c r="J264" s="3">
        <f t="shared" si="24"/>
        <v>25677</v>
      </c>
      <c r="K264" s="3">
        <f>VLOOKUP(B264,'Updated User Engagement'!B264:F563,2,0)</f>
        <v>429114</v>
      </c>
      <c r="L264" s="3">
        <f>VLOOKUP(B264,'Updated User Engagement'!B264:F563,3,0)</f>
        <v>173711</v>
      </c>
      <c r="M264" s="3">
        <f>VLOOKUP(B264,'Updated User Engagement'!B264:F563,4,0)</f>
        <v>48342</v>
      </c>
      <c r="N264" s="9">
        <f t="shared" si="25"/>
        <v>11.997767857142858</v>
      </c>
      <c r="O264" s="3">
        <f t="shared" si="26"/>
        <v>21377</v>
      </c>
      <c r="P264" s="3">
        <f>VLOOKUP(B264,'Updated User Engagement'!B264:F563,5,0)</f>
        <v>26043</v>
      </c>
      <c r="Q264" s="9">
        <f t="shared" si="27"/>
        <v>14.992142121109197</v>
      </c>
      <c r="R264" s="9">
        <f t="shared" si="28"/>
        <v>53.872409085267471</v>
      </c>
      <c r="S264" s="3">
        <f t="shared" si="29"/>
        <v>16.746504653970479</v>
      </c>
    </row>
    <row r="265" spans="1:19" x14ac:dyDescent="0.3">
      <c r="A265" s="3">
        <v>264</v>
      </c>
      <c r="B265" s="3" t="s">
        <v>270</v>
      </c>
      <c r="C265" s="3" t="s">
        <v>310</v>
      </c>
      <c r="D265" s="4">
        <v>45008</v>
      </c>
      <c r="E265" s="4">
        <v>45065</v>
      </c>
      <c r="F265" s="3">
        <v>9248</v>
      </c>
      <c r="G265" s="3">
        <v>23048</v>
      </c>
      <c r="H265" s="3">
        <f>VLOOKUP(B265,'Updated Revenue Generated'!B265:D564,2,0)</f>
        <v>8665</v>
      </c>
      <c r="I265" s="3">
        <f>VLOOKUP(B265,'Updated Revenue Generated'!B265:D564,3,0)</f>
        <v>34719</v>
      </c>
      <c r="J265" s="3">
        <f t="shared" si="24"/>
        <v>43384</v>
      </c>
      <c r="K265" s="3">
        <f>VLOOKUP(B265,'Updated User Engagement'!B265:F564,2,0)</f>
        <v>327627</v>
      </c>
      <c r="L265" s="3">
        <f>VLOOKUP(B265,'Updated User Engagement'!B265:F564,3,0)</f>
        <v>23685</v>
      </c>
      <c r="M265" s="3">
        <f>VLOOKUP(B265,'Updated User Engagement'!B265:F564,4,0)</f>
        <v>13544</v>
      </c>
      <c r="N265" s="9">
        <f t="shared" si="25"/>
        <v>40.124956612287399</v>
      </c>
      <c r="O265" s="3">
        <f t="shared" si="26"/>
        <v>34136</v>
      </c>
      <c r="P265" s="3">
        <f>VLOOKUP(B265,'Updated User Engagement'!B265:F564,5,0)</f>
        <v>28845</v>
      </c>
      <c r="Q265" s="9">
        <f t="shared" si="27"/>
        <v>121.78594046865105</v>
      </c>
      <c r="R265" s="9">
        <f t="shared" si="28"/>
        <v>212.97253396337859</v>
      </c>
      <c r="S265" s="3">
        <f t="shared" si="29"/>
        <v>21.316614420062695</v>
      </c>
    </row>
    <row r="266" spans="1:19" x14ac:dyDescent="0.3">
      <c r="A266" s="3">
        <v>265</v>
      </c>
      <c r="B266" s="3" t="s">
        <v>271</v>
      </c>
      <c r="C266" s="3" t="s">
        <v>311</v>
      </c>
      <c r="D266" s="4">
        <v>44962</v>
      </c>
      <c r="E266" s="4">
        <v>45156</v>
      </c>
      <c r="F266" s="3">
        <v>7421</v>
      </c>
      <c r="G266" s="3">
        <v>24807</v>
      </c>
      <c r="H266" s="3">
        <f>VLOOKUP(B266,'Updated Revenue Generated'!B266:D565,2,0)</f>
        <v>7508</v>
      </c>
      <c r="I266" s="3">
        <f>VLOOKUP(B266,'Updated Revenue Generated'!B266:D565,3,0)</f>
        <v>5005</v>
      </c>
      <c r="J266" s="3">
        <f t="shared" si="24"/>
        <v>12513</v>
      </c>
      <c r="K266" s="3">
        <f>VLOOKUP(B266,'Updated User Engagement'!B266:F565,2,0)</f>
        <v>872943</v>
      </c>
      <c r="L266" s="3">
        <f>VLOOKUP(B266,'Updated User Engagement'!B266:F565,3,0)</f>
        <v>95150</v>
      </c>
      <c r="M266" s="3">
        <f>VLOOKUP(B266,'Updated User Engagement'!B266:F565,4,0)</f>
        <v>41046</v>
      </c>
      <c r="N266" s="9">
        <f t="shared" si="25"/>
        <v>29.914943362760511</v>
      </c>
      <c r="O266" s="3">
        <f t="shared" si="26"/>
        <v>5092</v>
      </c>
      <c r="P266" s="3">
        <f>VLOOKUP(B266,'Updated User Engagement'!B266:F565,5,0)</f>
        <v>10797</v>
      </c>
      <c r="Q266" s="9">
        <f t="shared" si="27"/>
        <v>11.347346295323174</v>
      </c>
      <c r="R266" s="9">
        <f t="shared" si="28"/>
        <v>26.304633825464112</v>
      </c>
      <c r="S266" s="3">
        <f t="shared" si="29"/>
        <v>59.306321425717258</v>
      </c>
    </row>
    <row r="267" spans="1:19" x14ac:dyDescent="0.3">
      <c r="A267" s="3">
        <v>266</v>
      </c>
      <c r="B267" s="3" t="s">
        <v>272</v>
      </c>
      <c r="C267" s="3" t="s">
        <v>308</v>
      </c>
      <c r="D267" s="4">
        <v>45164</v>
      </c>
      <c r="E267" s="4">
        <v>45258</v>
      </c>
      <c r="F267" s="3">
        <v>4818</v>
      </c>
      <c r="G267" s="3">
        <v>5184</v>
      </c>
      <c r="H267" s="3">
        <f>VLOOKUP(B267,'Updated Revenue Generated'!B267:D566,2,0)</f>
        <v>18932</v>
      </c>
      <c r="I267" s="3">
        <f>VLOOKUP(B267,'Updated Revenue Generated'!B267:D566,3,0)</f>
        <v>33396</v>
      </c>
      <c r="J267" s="3">
        <f t="shared" si="24"/>
        <v>52328</v>
      </c>
      <c r="K267" s="3">
        <f>VLOOKUP(B267,'Updated User Engagement'!B267:F566,2,0)</f>
        <v>518214</v>
      </c>
      <c r="L267" s="3">
        <f>VLOOKUP(B267,'Updated User Engagement'!B267:F566,3,0)</f>
        <v>181119</v>
      </c>
      <c r="M267" s="3">
        <f>VLOOKUP(B267,'Updated User Engagement'!B267:F566,4,0)</f>
        <v>33171</v>
      </c>
      <c r="N267" s="9">
        <f t="shared" si="25"/>
        <v>92.93981481481481</v>
      </c>
      <c r="O267" s="3">
        <f t="shared" si="26"/>
        <v>47510</v>
      </c>
      <c r="P267" s="3">
        <f>VLOOKUP(B267,'Updated User Engagement'!B267:F566,5,0)</f>
        <v>21588</v>
      </c>
      <c r="Q267" s="9">
        <f t="shared" si="27"/>
        <v>11.919235419806867</v>
      </c>
      <c r="R267" s="9">
        <f t="shared" si="28"/>
        <v>65.080944198245462</v>
      </c>
      <c r="S267" s="3">
        <f t="shared" si="29"/>
        <v>9.2073077511083934</v>
      </c>
    </row>
    <row r="268" spans="1:19" x14ac:dyDescent="0.3">
      <c r="A268" s="3">
        <v>267</v>
      </c>
      <c r="B268" s="3" t="s">
        <v>273</v>
      </c>
      <c r="C268" s="3" t="s">
        <v>309</v>
      </c>
      <c r="D268" s="4">
        <v>45170</v>
      </c>
      <c r="E268" s="4">
        <v>45171</v>
      </c>
      <c r="F268" s="3">
        <v>8498</v>
      </c>
      <c r="G268" s="3">
        <v>45046</v>
      </c>
      <c r="H268" s="3">
        <f>VLOOKUP(B268,'Updated Revenue Generated'!B268:D567,2,0)</f>
        <v>77656</v>
      </c>
      <c r="I268" s="3">
        <f>VLOOKUP(B268,'Updated Revenue Generated'!B268:D567,3,0)</f>
        <v>72303</v>
      </c>
      <c r="J268" s="3">
        <f t="shared" si="24"/>
        <v>149959</v>
      </c>
      <c r="K268" s="3">
        <f>VLOOKUP(B268,'Updated User Engagement'!B268:F567,2,0)</f>
        <v>753369</v>
      </c>
      <c r="L268" s="3">
        <f>VLOOKUP(B268,'Updated User Engagement'!B268:F567,3,0)</f>
        <v>134949</v>
      </c>
      <c r="M268" s="3">
        <f>VLOOKUP(B268,'Updated User Engagement'!B268:F567,4,0)</f>
        <v>42980</v>
      </c>
      <c r="N268" s="9">
        <f t="shared" si="25"/>
        <v>18.865160058606758</v>
      </c>
      <c r="O268" s="3">
        <f t="shared" si="26"/>
        <v>141461</v>
      </c>
      <c r="P268" s="3">
        <f>VLOOKUP(B268,'Updated User Engagement'!B268:F567,5,0)</f>
        <v>19984</v>
      </c>
      <c r="Q268" s="9">
        <f t="shared" si="27"/>
        <v>14.808557306834432</v>
      </c>
      <c r="R268" s="9">
        <f t="shared" si="28"/>
        <v>46.496044671940439</v>
      </c>
      <c r="S268" s="3">
        <f t="shared" si="29"/>
        <v>5.6668822811568491</v>
      </c>
    </row>
    <row r="269" spans="1:19" x14ac:dyDescent="0.3">
      <c r="A269" s="3">
        <v>268</v>
      </c>
      <c r="B269" s="3" t="s">
        <v>274</v>
      </c>
      <c r="C269" s="3" t="s">
        <v>310</v>
      </c>
      <c r="D269" s="4">
        <v>45177</v>
      </c>
      <c r="E269" s="4">
        <v>45192</v>
      </c>
      <c r="F269" s="3">
        <v>3589</v>
      </c>
      <c r="G269" s="3">
        <v>49742</v>
      </c>
      <c r="H269" s="3">
        <f>VLOOKUP(B269,'Updated Revenue Generated'!B269:D568,2,0)</f>
        <v>58989</v>
      </c>
      <c r="I269" s="3">
        <f>VLOOKUP(B269,'Updated Revenue Generated'!B269:D568,3,0)</f>
        <v>64293</v>
      </c>
      <c r="J269" s="3">
        <f t="shared" si="24"/>
        <v>123282</v>
      </c>
      <c r="K269" s="3">
        <f>VLOOKUP(B269,'Updated User Engagement'!B269:F568,2,0)</f>
        <v>550531</v>
      </c>
      <c r="L269" s="3">
        <f>VLOOKUP(B269,'Updated User Engagement'!B269:F568,3,0)</f>
        <v>79676</v>
      </c>
      <c r="M269" s="3">
        <f>VLOOKUP(B269,'Updated User Engagement'!B269:F568,4,0)</f>
        <v>12181</v>
      </c>
      <c r="N269" s="9">
        <f t="shared" si="25"/>
        <v>7.2152305898435927</v>
      </c>
      <c r="O269" s="3">
        <f t="shared" si="26"/>
        <v>119693</v>
      </c>
      <c r="P269" s="3">
        <f>VLOOKUP(B269,'Updated User Engagement'!B269:F568,5,0)</f>
        <v>23091</v>
      </c>
      <c r="Q269" s="9">
        <f t="shared" si="27"/>
        <v>28.981123550379035</v>
      </c>
      <c r="R269" s="9">
        <f t="shared" si="28"/>
        <v>189.56571710040225</v>
      </c>
      <c r="S269" s="3">
        <f t="shared" si="29"/>
        <v>2.9112116935156798</v>
      </c>
    </row>
    <row r="270" spans="1:19" x14ac:dyDescent="0.3">
      <c r="A270" s="3">
        <v>269</v>
      </c>
      <c r="B270" s="3" t="s">
        <v>275</v>
      </c>
      <c r="C270" s="3" t="s">
        <v>307</v>
      </c>
      <c r="D270" s="4">
        <v>45181</v>
      </c>
      <c r="E270" s="4">
        <v>45035</v>
      </c>
      <c r="F270" s="3">
        <v>1957</v>
      </c>
      <c r="G270" s="3">
        <v>10074</v>
      </c>
      <c r="H270" s="3">
        <f>VLOOKUP(B270,'Updated Revenue Generated'!B270:D569,2,0)</f>
        <v>2660</v>
      </c>
      <c r="I270" s="3">
        <f>VLOOKUP(B270,'Updated Revenue Generated'!B270:D569,3,0)</f>
        <v>66422</v>
      </c>
      <c r="J270" s="3">
        <f t="shared" si="24"/>
        <v>69082</v>
      </c>
      <c r="K270" s="3">
        <f>VLOOKUP(B270,'Updated User Engagement'!B270:F569,2,0)</f>
        <v>89283</v>
      </c>
      <c r="L270" s="3">
        <f>VLOOKUP(B270,'Updated User Engagement'!B270:F569,3,0)</f>
        <v>136012</v>
      </c>
      <c r="M270" s="3">
        <f>VLOOKUP(B270,'Updated User Engagement'!B270:F569,4,0)</f>
        <v>12847</v>
      </c>
      <c r="N270" s="9">
        <f t="shared" si="25"/>
        <v>19.426245781218977</v>
      </c>
      <c r="O270" s="3">
        <f t="shared" si="26"/>
        <v>67125</v>
      </c>
      <c r="P270" s="3">
        <f>VLOOKUP(B270,'Updated User Engagement'!B270:F569,5,0)</f>
        <v>5464</v>
      </c>
      <c r="Q270" s="9">
        <f t="shared" si="27"/>
        <v>4.0172925918301328</v>
      </c>
      <c r="R270" s="9">
        <f t="shared" si="28"/>
        <v>42.531330271658753</v>
      </c>
      <c r="S270" s="3">
        <f t="shared" si="29"/>
        <v>2.8328652905243041</v>
      </c>
    </row>
    <row r="271" spans="1:19" x14ac:dyDescent="0.3">
      <c r="A271" s="3">
        <v>270</v>
      </c>
      <c r="B271" s="3" t="s">
        <v>276</v>
      </c>
      <c r="C271" s="3" t="s">
        <v>309</v>
      </c>
      <c r="D271" s="4">
        <v>45208</v>
      </c>
      <c r="E271" s="4">
        <v>45111</v>
      </c>
      <c r="F271" s="3">
        <v>6912</v>
      </c>
      <c r="G271" s="3">
        <v>36318</v>
      </c>
      <c r="H271" s="3">
        <f>VLOOKUP(B271,'Updated Revenue Generated'!B271:D570,2,0)</f>
        <v>32391</v>
      </c>
      <c r="I271" s="3">
        <f>VLOOKUP(B271,'Updated Revenue Generated'!B271:D570,3,0)</f>
        <v>18106</v>
      </c>
      <c r="J271" s="3">
        <f t="shared" si="24"/>
        <v>50497</v>
      </c>
      <c r="K271" s="3">
        <f>VLOOKUP(B271,'Updated User Engagement'!B271:F570,2,0)</f>
        <v>627042</v>
      </c>
      <c r="L271" s="3">
        <f>VLOOKUP(B271,'Updated User Engagement'!B271:F570,3,0)</f>
        <v>59383</v>
      </c>
      <c r="M271" s="3">
        <f>VLOOKUP(B271,'Updated User Engagement'!B271:F570,4,0)</f>
        <v>23440</v>
      </c>
      <c r="N271" s="9">
        <f t="shared" si="25"/>
        <v>19.031885015694698</v>
      </c>
      <c r="O271" s="3">
        <f t="shared" si="26"/>
        <v>43585</v>
      </c>
      <c r="P271" s="3">
        <f>VLOOKUP(B271,'Updated User Engagement'!B271:F570,5,0)</f>
        <v>26880</v>
      </c>
      <c r="Q271" s="9">
        <f t="shared" si="27"/>
        <v>45.265480019534209</v>
      </c>
      <c r="R271" s="9">
        <f t="shared" si="28"/>
        <v>114.67576791808874</v>
      </c>
      <c r="S271" s="3">
        <f t="shared" si="29"/>
        <v>13.687941857932154</v>
      </c>
    </row>
    <row r="272" spans="1:19" x14ac:dyDescent="0.3">
      <c r="A272" s="3">
        <v>271</v>
      </c>
      <c r="B272" s="3" t="s">
        <v>277</v>
      </c>
      <c r="C272" s="3" t="s">
        <v>310</v>
      </c>
      <c r="D272" s="4">
        <v>44948</v>
      </c>
      <c r="E272" s="4">
        <v>44982</v>
      </c>
      <c r="F272" s="3">
        <v>5210</v>
      </c>
      <c r="G272" s="3">
        <v>48198</v>
      </c>
      <c r="H272" s="3">
        <f>VLOOKUP(B272,'Updated Revenue Generated'!B272:D571,2,0)</f>
        <v>64330</v>
      </c>
      <c r="I272" s="3">
        <f>VLOOKUP(B272,'Updated Revenue Generated'!B272:D571,3,0)</f>
        <v>52599</v>
      </c>
      <c r="J272" s="3">
        <f t="shared" si="24"/>
        <v>116929</v>
      </c>
      <c r="K272" s="3">
        <f>VLOOKUP(B272,'Updated User Engagement'!B272:F571,2,0)</f>
        <v>824871</v>
      </c>
      <c r="L272" s="3">
        <f>VLOOKUP(B272,'Updated User Engagement'!B272:F571,3,0)</f>
        <v>102310</v>
      </c>
      <c r="M272" s="3">
        <f>VLOOKUP(B272,'Updated User Engagement'!B272:F571,4,0)</f>
        <v>22185</v>
      </c>
      <c r="N272" s="9">
        <f t="shared" si="25"/>
        <v>10.809577160878044</v>
      </c>
      <c r="O272" s="3">
        <f t="shared" si="26"/>
        <v>111719</v>
      </c>
      <c r="P272" s="3">
        <f>VLOOKUP(B272,'Updated User Engagement'!B272:F571,5,0)</f>
        <v>6146</v>
      </c>
      <c r="Q272" s="9">
        <f t="shared" si="27"/>
        <v>6.0072329195582048</v>
      </c>
      <c r="R272" s="9">
        <f t="shared" si="28"/>
        <v>27.703403200360604</v>
      </c>
      <c r="S272" s="3">
        <f t="shared" si="29"/>
        <v>4.4556953364862437</v>
      </c>
    </row>
    <row r="273" spans="1:19" x14ac:dyDescent="0.3">
      <c r="A273" s="3">
        <v>272</v>
      </c>
      <c r="B273" s="3" t="s">
        <v>278</v>
      </c>
      <c r="C273" s="3" t="s">
        <v>310</v>
      </c>
      <c r="D273" s="4">
        <v>45156</v>
      </c>
      <c r="E273" s="4">
        <v>45130</v>
      </c>
      <c r="F273" s="3">
        <v>7592</v>
      </c>
      <c r="G273" s="3">
        <v>37511</v>
      </c>
      <c r="H273" s="3">
        <f>VLOOKUP(B273,'Updated Revenue Generated'!B273:D572,2,0)</f>
        <v>31227</v>
      </c>
      <c r="I273" s="3">
        <f>VLOOKUP(B273,'Updated Revenue Generated'!B273:D572,3,0)</f>
        <v>15481</v>
      </c>
      <c r="J273" s="3">
        <f t="shared" si="24"/>
        <v>46708</v>
      </c>
      <c r="K273" s="3">
        <f>VLOOKUP(B273,'Updated User Engagement'!B273:F572,2,0)</f>
        <v>746339</v>
      </c>
      <c r="L273" s="3">
        <f>VLOOKUP(B273,'Updated User Engagement'!B273:F572,3,0)</f>
        <v>147587</v>
      </c>
      <c r="M273" s="3">
        <f>VLOOKUP(B273,'Updated User Engagement'!B273:F572,4,0)</f>
        <v>16978</v>
      </c>
      <c r="N273" s="9">
        <f t="shared" si="25"/>
        <v>20.239396443709843</v>
      </c>
      <c r="O273" s="3">
        <f t="shared" si="26"/>
        <v>39116</v>
      </c>
      <c r="P273" s="3">
        <f>VLOOKUP(B273,'Updated User Engagement'!B273:F572,5,0)</f>
        <v>19344</v>
      </c>
      <c r="Q273" s="9">
        <f t="shared" si="27"/>
        <v>13.106845453867887</v>
      </c>
      <c r="R273" s="9">
        <f t="shared" si="28"/>
        <v>113.93568147013782</v>
      </c>
      <c r="S273" s="3">
        <f t="shared" si="29"/>
        <v>16.254174873683308</v>
      </c>
    </row>
    <row r="274" spans="1:19" x14ac:dyDescent="0.3">
      <c r="A274" s="3">
        <v>273</v>
      </c>
      <c r="B274" s="3" t="s">
        <v>279</v>
      </c>
      <c r="C274" s="3" t="s">
        <v>311</v>
      </c>
      <c r="D274" s="4">
        <v>45080</v>
      </c>
      <c r="E274" s="4">
        <v>45151</v>
      </c>
      <c r="F274" s="3">
        <v>4940</v>
      </c>
      <c r="G274" s="3">
        <v>45494</v>
      </c>
      <c r="H274" s="3">
        <f>VLOOKUP(B274,'Updated Revenue Generated'!B274:D573,2,0)</f>
        <v>7741</v>
      </c>
      <c r="I274" s="3">
        <f>VLOOKUP(B274,'Updated Revenue Generated'!B274:D573,3,0)</f>
        <v>66692</v>
      </c>
      <c r="J274" s="3">
        <f t="shared" si="24"/>
        <v>74433</v>
      </c>
      <c r="K274" s="3">
        <f>VLOOKUP(B274,'Updated User Engagement'!B274:F573,2,0)</f>
        <v>294441</v>
      </c>
      <c r="L274" s="3">
        <f>VLOOKUP(B274,'Updated User Engagement'!B274:F573,3,0)</f>
        <v>160173</v>
      </c>
      <c r="M274" s="3">
        <f>VLOOKUP(B274,'Updated User Engagement'!B274:F573,4,0)</f>
        <v>30068</v>
      </c>
      <c r="N274" s="9">
        <f t="shared" si="25"/>
        <v>10.858574757110828</v>
      </c>
      <c r="O274" s="3">
        <f t="shared" si="26"/>
        <v>69493</v>
      </c>
      <c r="P274" s="3">
        <f>VLOOKUP(B274,'Updated User Engagement'!B274:F573,5,0)</f>
        <v>11748</v>
      </c>
      <c r="Q274" s="9">
        <f t="shared" si="27"/>
        <v>7.3345694967316595</v>
      </c>
      <c r="R274" s="9">
        <f t="shared" si="28"/>
        <v>39.071438073699618</v>
      </c>
      <c r="S274" s="3">
        <f t="shared" si="29"/>
        <v>6.6368411860330765</v>
      </c>
    </row>
    <row r="275" spans="1:19" x14ac:dyDescent="0.3">
      <c r="A275" s="3">
        <v>274</v>
      </c>
      <c r="B275" s="3" t="s">
        <v>280</v>
      </c>
      <c r="C275" s="3" t="s">
        <v>308</v>
      </c>
      <c r="D275" s="4">
        <v>45046</v>
      </c>
      <c r="E275" s="4">
        <v>45121</v>
      </c>
      <c r="F275" s="3">
        <v>1769</v>
      </c>
      <c r="G275" s="3">
        <v>18051</v>
      </c>
      <c r="H275" s="3">
        <f>VLOOKUP(B275,'Updated Revenue Generated'!B275:D574,2,0)</f>
        <v>3863</v>
      </c>
      <c r="I275" s="3">
        <f>VLOOKUP(B275,'Updated Revenue Generated'!B275:D574,3,0)</f>
        <v>48065</v>
      </c>
      <c r="J275" s="3">
        <f t="shared" si="24"/>
        <v>51928</v>
      </c>
      <c r="K275" s="3">
        <f>VLOOKUP(B275,'Updated User Engagement'!B275:F574,2,0)</f>
        <v>97865</v>
      </c>
      <c r="L275" s="3">
        <f>VLOOKUP(B275,'Updated User Engagement'!B275:F574,3,0)</f>
        <v>180855</v>
      </c>
      <c r="M275" s="3">
        <f>VLOOKUP(B275,'Updated User Engagement'!B275:F574,4,0)</f>
        <v>36457</v>
      </c>
      <c r="N275" s="9">
        <f t="shared" si="25"/>
        <v>9.8000110797185744</v>
      </c>
      <c r="O275" s="3">
        <f t="shared" si="26"/>
        <v>50159</v>
      </c>
      <c r="P275" s="3">
        <f>VLOOKUP(B275,'Updated User Engagement'!B275:F574,5,0)</f>
        <v>8383</v>
      </c>
      <c r="Q275" s="9">
        <f t="shared" si="27"/>
        <v>4.6352049984794448</v>
      </c>
      <c r="R275" s="9">
        <f t="shared" si="28"/>
        <v>22.994212359766301</v>
      </c>
      <c r="S275" s="3">
        <f t="shared" si="29"/>
        <v>3.4066399630257282</v>
      </c>
    </row>
    <row r="276" spans="1:19" x14ac:dyDescent="0.3">
      <c r="A276" s="3">
        <v>275</v>
      </c>
      <c r="B276" s="3" t="s">
        <v>281</v>
      </c>
      <c r="C276" s="3" t="s">
        <v>308</v>
      </c>
      <c r="D276" s="4">
        <v>45092</v>
      </c>
      <c r="E276" s="4">
        <v>45238</v>
      </c>
      <c r="F276" s="3">
        <v>5354</v>
      </c>
      <c r="G276" s="3">
        <v>42977</v>
      </c>
      <c r="H276" s="3">
        <f>VLOOKUP(B276,'Updated Revenue Generated'!B276:D575,2,0)</f>
        <v>3042</v>
      </c>
      <c r="I276" s="3">
        <f>VLOOKUP(B276,'Updated Revenue Generated'!B276:D575,3,0)</f>
        <v>24444</v>
      </c>
      <c r="J276" s="3">
        <f t="shared" si="24"/>
        <v>27486</v>
      </c>
      <c r="K276" s="3">
        <f>VLOOKUP(B276,'Updated User Engagement'!B276:F575,2,0)</f>
        <v>590805</v>
      </c>
      <c r="L276" s="3">
        <f>VLOOKUP(B276,'Updated User Engagement'!B276:F575,3,0)</f>
        <v>24938</v>
      </c>
      <c r="M276" s="3">
        <f>VLOOKUP(B276,'Updated User Engagement'!B276:F575,4,0)</f>
        <v>7163</v>
      </c>
      <c r="N276" s="9">
        <f t="shared" si="25"/>
        <v>12.457826279172581</v>
      </c>
      <c r="O276" s="3">
        <f t="shared" si="26"/>
        <v>22132</v>
      </c>
      <c r="P276" s="3">
        <f>VLOOKUP(B276,'Updated User Engagement'!B276:F575,5,0)</f>
        <v>6024</v>
      </c>
      <c r="Q276" s="9">
        <f t="shared" si="27"/>
        <v>24.155906648488251</v>
      </c>
      <c r="R276" s="9">
        <f t="shared" si="28"/>
        <v>84.098841267625303</v>
      </c>
      <c r="S276" s="3">
        <f t="shared" si="29"/>
        <v>19.479007494724588</v>
      </c>
    </row>
    <row r="277" spans="1:19" x14ac:dyDescent="0.3">
      <c r="A277" s="3">
        <v>276</v>
      </c>
      <c r="B277" s="3" t="s">
        <v>282</v>
      </c>
      <c r="C277" s="3" t="s">
        <v>311</v>
      </c>
      <c r="D277" s="4">
        <v>45125</v>
      </c>
      <c r="E277" s="4">
        <v>45001</v>
      </c>
      <c r="F277" s="3">
        <v>2858</v>
      </c>
      <c r="G277" s="3">
        <v>11462</v>
      </c>
      <c r="H277" s="3">
        <f>VLOOKUP(B277,'Updated Revenue Generated'!B277:D576,2,0)</f>
        <v>53998</v>
      </c>
      <c r="I277" s="3">
        <f>VLOOKUP(B277,'Updated Revenue Generated'!B277:D576,3,0)</f>
        <v>74255</v>
      </c>
      <c r="J277" s="3">
        <f t="shared" si="24"/>
        <v>128253</v>
      </c>
      <c r="K277" s="3">
        <f>VLOOKUP(B277,'Updated User Engagement'!B277:F576,2,0)</f>
        <v>262249</v>
      </c>
      <c r="L277" s="3">
        <f>VLOOKUP(B277,'Updated User Engagement'!B277:F576,3,0)</f>
        <v>187864</v>
      </c>
      <c r="M277" s="3">
        <f>VLOOKUP(B277,'Updated User Engagement'!B277:F576,4,0)</f>
        <v>23571</v>
      </c>
      <c r="N277" s="9">
        <f t="shared" si="25"/>
        <v>24.934566393299598</v>
      </c>
      <c r="O277" s="3">
        <f t="shared" si="26"/>
        <v>125395</v>
      </c>
      <c r="P277" s="3">
        <f>VLOOKUP(B277,'Updated User Engagement'!B277:F576,5,0)</f>
        <v>9097</v>
      </c>
      <c r="Q277" s="9">
        <f t="shared" si="27"/>
        <v>4.8423327513520418</v>
      </c>
      <c r="R277" s="9">
        <f t="shared" si="28"/>
        <v>38.594035043061389</v>
      </c>
      <c r="S277" s="3">
        <f t="shared" si="29"/>
        <v>2.2284079124854776</v>
      </c>
    </row>
    <row r="278" spans="1:19" x14ac:dyDescent="0.3">
      <c r="A278" s="3">
        <v>277</v>
      </c>
      <c r="B278" s="3" t="s">
        <v>283</v>
      </c>
      <c r="C278" s="3" t="s">
        <v>307</v>
      </c>
      <c r="D278" s="4">
        <v>45273</v>
      </c>
      <c r="E278" s="4">
        <v>44971</v>
      </c>
      <c r="F278" s="3">
        <v>4834</v>
      </c>
      <c r="G278" s="3">
        <v>9983</v>
      </c>
      <c r="H278" s="3">
        <f>VLOOKUP(B278,'Updated Revenue Generated'!B278:D577,2,0)</f>
        <v>33836</v>
      </c>
      <c r="I278" s="3">
        <f>VLOOKUP(B278,'Updated Revenue Generated'!B278:D577,3,0)</f>
        <v>5498</v>
      </c>
      <c r="J278" s="3">
        <f t="shared" si="24"/>
        <v>39334</v>
      </c>
      <c r="K278" s="3">
        <f>VLOOKUP(B278,'Updated User Engagement'!B278:F577,2,0)</f>
        <v>190525</v>
      </c>
      <c r="L278" s="3">
        <f>VLOOKUP(B278,'Updated User Engagement'!B278:F577,3,0)</f>
        <v>6576</v>
      </c>
      <c r="M278" s="3">
        <f>VLOOKUP(B278,'Updated User Engagement'!B278:F577,4,0)</f>
        <v>26279</v>
      </c>
      <c r="N278" s="9">
        <f t="shared" si="25"/>
        <v>48.42231794049885</v>
      </c>
      <c r="O278" s="3">
        <f t="shared" si="26"/>
        <v>34500</v>
      </c>
      <c r="P278" s="3">
        <f>VLOOKUP(B278,'Updated User Engagement'!B278:F577,5,0)</f>
        <v>9047</v>
      </c>
      <c r="Q278" s="9">
        <f t="shared" si="27"/>
        <v>137.57603406326032</v>
      </c>
      <c r="R278" s="9">
        <f t="shared" si="28"/>
        <v>34.426728566536021</v>
      </c>
      <c r="S278" s="3">
        <f t="shared" si="29"/>
        <v>12.289622209793054</v>
      </c>
    </row>
    <row r="279" spans="1:19" x14ac:dyDescent="0.3">
      <c r="A279" s="3">
        <v>278</v>
      </c>
      <c r="B279" s="3" t="s">
        <v>284</v>
      </c>
      <c r="C279" s="3" t="s">
        <v>308</v>
      </c>
      <c r="D279" s="4">
        <v>45001</v>
      </c>
      <c r="E279" s="4">
        <v>45167</v>
      </c>
      <c r="F279" s="3">
        <v>6580</v>
      </c>
      <c r="G279" s="3">
        <v>13092</v>
      </c>
      <c r="H279" s="3">
        <f>VLOOKUP(B279,'Updated Revenue Generated'!B279:D578,2,0)</f>
        <v>22705</v>
      </c>
      <c r="I279" s="3">
        <f>VLOOKUP(B279,'Updated Revenue Generated'!B279:D578,3,0)</f>
        <v>61674</v>
      </c>
      <c r="J279" s="3">
        <f t="shared" si="24"/>
        <v>84379</v>
      </c>
      <c r="K279" s="3">
        <f>VLOOKUP(B279,'Updated User Engagement'!B279:F578,2,0)</f>
        <v>386175</v>
      </c>
      <c r="L279" s="3">
        <f>VLOOKUP(B279,'Updated User Engagement'!B279:F578,3,0)</f>
        <v>174491</v>
      </c>
      <c r="M279" s="3">
        <f>VLOOKUP(B279,'Updated User Engagement'!B279:F578,4,0)</f>
        <v>40202</v>
      </c>
      <c r="N279" s="9">
        <f t="shared" si="25"/>
        <v>50.259700580507186</v>
      </c>
      <c r="O279" s="3">
        <f t="shared" si="26"/>
        <v>77799</v>
      </c>
      <c r="P279" s="3">
        <f>VLOOKUP(B279,'Updated User Engagement'!B279:F578,5,0)</f>
        <v>12175</v>
      </c>
      <c r="Q279" s="9">
        <f t="shared" si="27"/>
        <v>6.977437231719688</v>
      </c>
      <c r="R279" s="9">
        <f t="shared" si="28"/>
        <v>30.284562957066814</v>
      </c>
      <c r="S279" s="3">
        <f t="shared" si="29"/>
        <v>7.7981488284999818</v>
      </c>
    </row>
    <row r="280" spans="1:19" x14ac:dyDescent="0.3">
      <c r="A280" s="3">
        <v>279</v>
      </c>
      <c r="B280" s="3" t="s">
        <v>285</v>
      </c>
      <c r="C280" s="3" t="s">
        <v>307</v>
      </c>
      <c r="D280" s="4">
        <v>45005</v>
      </c>
      <c r="E280" s="4">
        <v>45036</v>
      </c>
      <c r="F280" s="3">
        <v>4742</v>
      </c>
      <c r="G280" s="3">
        <v>34011</v>
      </c>
      <c r="H280" s="3">
        <f>VLOOKUP(B280,'Updated Revenue Generated'!B280:D579,2,0)</f>
        <v>66048</v>
      </c>
      <c r="I280" s="3">
        <f>VLOOKUP(B280,'Updated Revenue Generated'!B280:D579,3,0)</f>
        <v>19576</v>
      </c>
      <c r="J280" s="3">
        <f t="shared" si="24"/>
        <v>85624</v>
      </c>
      <c r="K280" s="3">
        <f>VLOOKUP(B280,'Updated User Engagement'!B280:F579,2,0)</f>
        <v>630120</v>
      </c>
      <c r="L280" s="3">
        <f>VLOOKUP(B280,'Updated User Engagement'!B280:F579,3,0)</f>
        <v>145394</v>
      </c>
      <c r="M280" s="3">
        <f>VLOOKUP(B280,'Updated User Engagement'!B280:F579,4,0)</f>
        <v>40020</v>
      </c>
      <c r="N280" s="9">
        <f t="shared" si="25"/>
        <v>13.942547999176739</v>
      </c>
      <c r="O280" s="3">
        <f t="shared" si="26"/>
        <v>80882</v>
      </c>
      <c r="P280" s="3">
        <f>VLOOKUP(B280,'Updated User Engagement'!B280:F579,5,0)</f>
        <v>12063</v>
      </c>
      <c r="Q280" s="9">
        <f t="shared" si="27"/>
        <v>8.2967660288595138</v>
      </c>
      <c r="R280" s="9">
        <f t="shared" si="28"/>
        <v>30.142428785607194</v>
      </c>
      <c r="S280" s="3">
        <f t="shared" si="29"/>
        <v>5.5381668691021204</v>
      </c>
    </row>
    <row r="281" spans="1:19" x14ac:dyDescent="0.3">
      <c r="A281" s="3">
        <v>280</v>
      </c>
      <c r="B281" s="3" t="s">
        <v>286</v>
      </c>
      <c r="C281" s="3" t="s">
        <v>309</v>
      </c>
      <c r="D281" s="4">
        <v>45245</v>
      </c>
      <c r="E281" s="4">
        <v>45180</v>
      </c>
      <c r="F281" s="3">
        <v>2575</v>
      </c>
      <c r="G281" s="3">
        <v>33456</v>
      </c>
      <c r="H281" s="3">
        <f>VLOOKUP(B281,'Updated Revenue Generated'!B281:D580,2,0)</f>
        <v>25480</v>
      </c>
      <c r="I281" s="3">
        <f>VLOOKUP(B281,'Updated Revenue Generated'!B281:D580,3,0)</f>
        <v>24028</v>
      </c>
      <c r="J281" s="3">
        <f t="shared" si="24"/>
        <v>49508</v>
      </c>
      <c r="K281" s="3">
        <f>VLOOKUP(B281,'Updated User Engagement'!B281:F580,2,0)</f>
        <v>626371</v>
      </c>
      <c r="L281" s="3">
        <f>VLOOKUP(B281,'Updated User Engagement'!B281:F580,3,0)</f>
        <v>125385</v>
      </c>
      <c r="M281" s="3">
        <f>VLOOKUP(B281,'Updated User Engagement'!B281:F580,4,0)</f>
        <v>43382</v>
      </c>
      <c r="N281" s="9">
        <f t="shared" si="25"/>
        <v>7.6966762314681967</v>
      </c>
      <c r="O281" s="3">
        <f t="shared" si="26"/>
        <v>46933</v>
      </c>
      <c r="P281" s="3">
        <f>VLOOKUP(B281,'Updated User Engagement'!B281:F580,5,0)</f>
        <v>19852</v>
      </c>
      <c r="Q281" s="9">
        <f t="shared" si="27"/>
        <v>15.832834868604698</v>
      </c>
      <c r="R281" s="9">
        <f t="shared" si="28"/>
        <v>45.760914665068462</v>
      </c>
      <c r="S281" s="3">
        <f t="shared" si="29"/>
        <v>5.2011796073361882</v>
      </c>
    </row>
    <row r="282" spans="1:19" x14ac:dyDescent="0.3">
      <c r="A282" s="3">
        <v>281</v>
      </c>
      <c r="B282" s="3" t="s">
        <v>287</v>
      </c>
      <c r="C282" s="3" t="s">
        <v>309</v>
      </c>
      <c r="D282" s="4">
        <v>44999</v>
      </c>
      <c r="E282" s="4">
        <v>45107</v>
      </c>
      <c r="F282" s="3">
        <v>6709</v>
      </c>
      <c r="G282" s="3">
        <v>47344</v>
      </c>
      <c r="H282" s="3">
        <f>VLOOKUP(B282,'Updated Revenue Generated'!B282:D581,2,0)</f>
        <v>21955</v>
      </c>
      <c r="I282" s="3">
        <f>VLOOKUP(B282,'Updated Revenue Generated'!B282:D581,3,0)</f>
        <v>74627</v>
      </c>
      <c r="J282" s="3">
        <f t="shared" si="24"/>
        <v>96582</v>
      </c>
      <c r="K282" s="3">
        <f>VLOOKUP(B282,'Updated User Engagement'!B282:F581,2,0)</f>
        <v>273483</v>
      </c>
      <c r="L282" s="3">
        <f>VLOOKUP(B282,'Updated User Engagement'!B282:F581,3,0)</f>
        <v>184977</v>
      </c>
      <c r="M282" s="3">
        <f>VLOOKUP(B282,'Updated User Engagement'!B282:F581,4,0)</f>
        <v>6338</v>
      </c>
      <c r="N282" s="9">
        <f t="shared" si="25"/>
        <v>14.170750253464007</v>
      </c>
      <c r="O282" s="3">
        <f t="shared" si="26"/>
        <v>89873</v>
      </c>
      <c r="P282" s="3">
        <f>VLOOKUP(B282,'Updated User Engagement'!B282:F581,5,0)</f>
        <v>24708</v>
      </c>
      <c r="Q282" s="9">
        <f t="shared" si="27"/>
        <v>13.357336317488119</v>
      </c>
      <c r="R282" s="9">
        <f t="shared" si="28"/>
        <v>389.83906595140422</v>
      </c>
      <c r="S282" s="3">
        <f t="shared" si="29"/>
        <v>6.946428941210578</v>
      </c>
    </row>
    <row r="283" spans="1:19" x14ac:dyDescent="0.3">
      <c r="A283" s="3">
        <v>282</v>
      </c>
      <c r="B283" s="3" t="s">
        <v>288</v>
      </c>
      <c r="C283" s="3" t="s">
        <v>308</v>
      </c>
      <c r="D283" s="4">
        <v>45126</v>
      </c>
      <c r="E283" s="4">
        <v>45324</v>
      </c>
      <c r="F283" s="3">
        <v>3993</v>
      </c>
      <c r="G283" s="3">
        <v>35073</v>
      </c>
      <c r="H283" s="3">
        <f>VLOOKUP(B283,'Updated Revenue Generated'!B283:D582,2,0)</f>
        <v>35064</v>
      </c>
      <c r="I283" s="3">
        <f>VLOOKUP(B283,'Updated Revenue Generated'!B283:D582,3,0)</f>
        <v>49012</v>
      </c>
      <c r="J283" s="3">
        <f t="shared" si="24"/>
        <v>84076</v>
      </c>
      <c r="K283" s="3">
        <f>VLOOKUP(B283,'Updated User Engagement'!B283:F582,2,0)</f>
        <v>356028</v>
      </c>
      <c r="L283" s="3">
        <f>VLOOKUP(B283,'Updated User Engagement'!B283:F582,3,0)</f>
        <v>19881</v>
      </c>
      <c r="M283" s="3">
        <f>VLOOKUP(B283,'Updated User Engagement'!B283:F582,4,0)</f>
        <v>46979</v>
      </c>
      <c r="N283" s="9">
        <f t="shared" si="25"/>
        <v>11.384825934479515</v>
      </c>
      <c r="O283" s="3">
        <f t="shared" si="26"/>
        <v>80083</v>
      </c>
      <c r="P283" s="3">
        <f>VLOOKUP(B283,'Updated User Engagement'!B283:F582,5,0)</f>
        <v>4104</v>
      </c>
      <c r="Q283" s="9">
        <f t="shared" si="27"/>
        <v>20.642824807605251</v>
      </c>
      <c r="R283" s="9">
        <f t="shared" si="28"/>
        <v>8.7358181315055674</v>
      </c>
      <c r="S283" s="3">
        <f t="shared" si="29"/>
        <v>4.7492744659593704</v>
      </c>
    </row>
    <row r="284" spans="1:19" x14ac:dyDescent="0.3">
      <c r="A284" s="3">
        <v>283</v>
      </c>
      <c r="B284" s="3" t="s">
        <v>289</v>
      </c>
      <c r="C284" s="3" t="s">
        <v>308</v>
      </c>
      <c r="D284" s="4">
        <v>45228</v>
      </c>
      <c r="E284" s="4">
        <v>45158</v>
      </c>
      <c r="F284" s="3">
        <v>2306</v>
      </c>
      <c r="G284" s="3">
        <v>29153</v>
      </c>
      <c r="H284" s="3">
        <f>VLOOKUP(B284,'Updated Revenue Generated'!B284:D583,2,0)</f>
        <v>2762</v>
      </c>
      <c r="I284" s="3">
        <f>VLOOKUP(B284,'Updated Revenue Generated'!B284:D583,3,0)</f>
        <v>37882</v>
      </c>
      <c r="J284" s="3">
        <f t="shared" si="24"/>
        <v>40644</v>
      </c>
      <c r="K284" s="3">
        <f>VLOOKUP(B284,'Updated User Engagement'!B284:F583,2,0)</f>
        <v>748458</v>
      </c>
      <c r="L284" s="3">
        <f>VLOOKUP(B284,'Updated User Engagement'!B284:F583,3,0)</f>
        <v>176695</v>
      </c>
      <c r="M284" s="3">
        <f>VLOOKUP(B284,'Updated User Engagement'!B284:F583,4,0)</f>
        <v>40313</v>
      </c>
      <c r="N284" s="9">
        <f t="shared" si="25"/>
        <v>7.9099921105889619</v>
      </c>
      <c r="O284" s="3">
        <f t="shared" si="26"/>
        <v>38338</v>
      </c>
      <c r="P284" s="3">
        <f>VLOOKUP(B284,'Updated User Engagement'!B284:F583,5,0)</f>
        <v>4664</v>
      </c>
      <c r="Q284" s="9">
        <f t="shared" si="27"/>
        <v>2.6395766716658651</v>
      </c>
      <c r="R284" s="9">
        <f t="shared" si="28"/>
        <v>11.569468905812021</v>
      </c>
      <c r="S284" s="3">
        <f t="shared" si="29"/>
        <v>5.6736541678968608</v>
      </c>
    </row>
    <row r="285" spans="1:19" x14ac:dyDescent="0.3">
      <c r="A285" s="3">
        <v>284</v>
      </c>
      <c r="B285" s="3" t="s">
        <v>290</v>
      </c>
      <c r="C285" s="3" t="s">
        <v>309</v>
      </c>
      <c r="D285" s="4">
        <v>45060</v>
      </c>
      <c r="E285" s="4">
        <v>45214</v>
      </c>
      <c r="F285" s="3">
        <v>2164</v>
      </c>
      <c r="G285" s="3">
        <v>17271</v>
      </c>
      <c r="H285" s="3">
        <f>VLOOKUP(B285,'Updated Revenue Generated'!B285:D584,2,0)</f>
        <v>90238</v>
      </c>
      <c r="I285" s="3">
        <f>VLOOKUP(B285,'Updated Revenue Generated'!B285:D584,3,0)</f>
        <v>12519</v>
      </c>
      <c r="J285" s="3">
        <f t="shared" si="24"/>
        <v>102757</v>
      </c>
      <c r="K285" s="3">
        <f>VLOOKUP(B285,'Updated User Engagement'!B285:F584,2,0)</f>
        <v>439688</v>
      </c>
      <c r="L285" s="3">
        <f>VLOOKUP(B285,'Updated User Engagement'!B285:F584,3,0)</f>
        <v>55999</v>
      </c>
      <c r="M285" s="3">
        <f>VLOOKUP(B285,'Updated User Engagement'!B285:F584,4,0)</f>
        <v>37957</v>
      </c>
      <c r="N285" s="9">
        <f t="shared" si="25"/>
        <v>12.529674020033582</v>
      </c>
      <c r="O285" s="3">
        <f t="shared" si="26"/>
        <v>100593</v>
      </c>
      <c r="P285" s="3">
        <f>VLOOKUP(B285,'Updated User Engagement'!B285:F584,5,0)</f>
        <v>26236</v>
      </c>
      <c r="Q285" s="9">
        <f t="shared" si="27"/>
        <v>46.850836622082539</v>
      </c>
      <c r="R285" s="9">
        <f t="shared" si="28"/>
        <v>69.120320362515471</v>
      </c>
      <c r="S285" s="3">
        <f t="shared" si="29"/>
        <v>2.1059392547466351</v>
      </c>
    </row>
    <row r="286" spans="1:19" x14ac:dyDescent="0.3">
      <c r="A286" s="3">
        <v>285</v>
      </c>
      <c r="B286" s="3" t="s">
        <v>291</v>
      </c>
      <c r="C286" s="3" t="s">
        <v>309</v>
      </c>
      <c r="D286" s="4">
        <v>44974</v>
      </c>
      <c r="E286" s="4">
        <v>45297</v>
      </c>
      <c r="F286" s="3">
        <v>4313</v>
      </c>
      <c r="G286" s="3">
        <v>8869</v>
      </c>
      <c r="H286" s="3">
        <f>VLOOKUP(B286,'Updated Revenue Generated'!B286:D585,2,0)</f>
        <v>71781</v>
      </c>
      <c r="I286" s="3">
        <f>VLOOKUP(B286,'Updated Revenue Generated'!B286:D585,3,0)</f>
        <v>62545</v>
      </c>
      <c r="J286" s="3">
        <f t="shared" si="24"/>
        <v>134326</v>
      </c>
      <c r="K286" s="3">
        <f>VLOOKUP(B286,'Updated User Engagement'!B286:F585,2,0)</f>
        <v>913797</v>
      </c>
      <c r="L286" s="3">
        <f>VLOOKUP(B286,'Updated User Engagement'!B286:F585,3,0)</f>
        <v>188267</v>
      </c>
      <c r="M286" s="3">
        <f>VLOOKUP(B286,'Updated User Engagement'!B286:F585,4,0)</f>
        <v>34222</v>
      </c>
      <c r="N286" s="9">
        <f t="shared" si="25"/>
        <v>48.630059758710118</v>
      </c>
      <c r="O286" s="3">
        <f t="shared" si="26"/>
        <v>130013</v>
      </c>
      <c r="P286" s="3">
        <f>VLOOKUP(B286,'Updated User Engagement'!B286:F585,5,0)</f>
        <v>24029</v>
      </c>
      <c r="Q286" s="9">
        <f t="shared" si="27"/>
        <v>12.763256438993556</v>
      </c>
      <c r="R286" s="9">
        <f t="shared" si="28"/>
        <v>70.215066331599559</v>
      </c>
      <c r="S286" s="3">
        <f t="shared" si="29"/>
        <v>3.2108452570611798</v>
      </c>
    </row>
    <row r="287" spans="1:19" x14ac:dyDescent="0.3">
      <c r="A287" s="3">
        <v>286</v>
      </c>
      <c r="B287" s="3" t="s">
        <v>292</v>
      </c>
      <c r="C287" s="3" t="s">
        <v>308</v>
      </c>
      <c r="D287" s="4">
        <v>45114</v>
      </c>
      <c r="E287" s="4">
        <v>45109</v>
      </c>
      <c r="F287" s="3">
        <v>1960</v>
      </c>
      <c r="G287" s="3">
        <v>30652</v>
      </c>
      <c r="H287" s="3">
        <f>VLOOKUP(B287,'Updated Revenue Generated'!B287:D586,2,0)</f>
        <v>18436</v>
      </c>
      <c r="I287" s="3">
        <f>VLOOKUP(B287,'Updated Revenue Generated'!B287:D586,3,0)</f>
        <v>52526</v>
      </c>
      <c r="J287" s="3">
        <f t="shared" si="24"/>
        <v>70962</v>
      </c>
      <c r="K287" s="3">
        <f>VLOOKUP(B287,'Updated User Engagement'!B287:F586,2,0)</f>
        <v>598715</v>
      </c>
      <c r="L287" s="3">
        <f>VLOOKUP(B287,'Updated User Engagement'!B287:F586,3,0)</f>
        <v>153155</v>
      </c>
      <c r="M287" s="3">
        <f>VLOOKUP(B287,'Updated User Engagement'!B287:F586,4,0)</f>
        <v>10448</v>
      </c>
      <c r="N287" s="9">
        <f t="shared" si="25"/>
        <v>6.3943625212057942</v>
      </c>
      <c r="O287" s="3">
        <f t="shared" si="26"/>
        <v>69002</v>
      </c>
      <c r="P287" s="3">
        <f>VLOOKUP(B287,'Updated User Engagement'!B287:F586,5,0)</f>
        <v>18995</v>
      </c>
      <c r="Q287" s="9">
        <f t="shared" si="27"/>
        <v>12.402468087884824</v>
      </c>
      <c r="R287" s="9">
        <f t="shared" si="28"/>
        <v>181.8051301684533</v>
      </c>
      <c r="S287" s="3">
        <f t="shared" si="29"/>
        <v>2.76204165609763</v>
      </c>
    </row>
    <row r="288" spans="1:19" x14ac:dyDescent="0.3">
      <c r="A288" s="3">
        <v>287</v>
      </c>
      <c r="B288" s="3" t="s">
        <v>293</v>
      </c>
      <c r="C288" s="3" t="s">
        <v>309</v>
      </c>
      <c r="D288" s="4">
        <v>45097</v>
      </c>
      <c r="E288" s="4">
        <v>45099</v>
      </c>
      <c r="F288" s="3">
        <v>4492</v>
      </c>
      <c r="G288" s="3">
        <v>32274</v>
      </c>
      <c r="H288" s="3">
        <f>VLOOKUP(B288,'Updated Revenue Generated'!B288:D587,2,0)</f>
        <v>79108</v>
      </c>
      <c r="I288" s="3">
        <f>VLOOKUP(B288,'Updated Revenue Generated'!B288:D587,3,0)</f>
        <v>63843</v>
      </c>
      <c r="J288" s="3">
        <f t="shared" si="24"/>
        <v>142951</v>
      </c>
      <c r="K288" s="3">
        <f>VLOOKUP(B288,'Updated User Engagement'!B288:F587,2,0)</f>
        <v>915849</v>
      </c>
      <c r="L288" s="3">
        <f>VLOOKUP(B288,'Updated User Engagement'!B288:F587,3,0)</f>
        <v>136270</v>
      </c>
      <c r="M288" s="3">
        <f>VLOOKUP(B288,'Updated User Engagement'!B288:F587,4,0)</f>
        <v>25731</v>
      </c>
      <c r="N288" s="9">
        <f t="shared" si="25"/>
        <v>13.918324347772201</v>
      </c>
      <c r="O288" s="3">
        <f t="shared" si="26"/>
        <v>138459</v>
      </c>
      <c r="P288" s="3">
        <f>VLOOKUP(B288,'Updated User Engagement'!B288:F587,5,0)</f>
        <v>3579</v>
      </c>
      <c r="Q288" s="9">
        <f t="shared" si="27"/>
        <v>2.6264034637117484</v>
      </c>
      <c r="R288" s="9">
        <f t="shared" si="28"/>
        <v>13.909292293342659</v>
      </c>
      <c r="S288" s="3">
        <f t="shared" si="29"/>
        <v>3.1423354855859702</v>
      </c>
    </row>
    <row r="289" spans="1:19" x14ac:dyDescent="0.3">
      <c r="A289" s="3">
        <v>288</v>
      </c>
      <c r="B289" s="3" t="s">
        <v>294</v>
      </c>
      <c r="C289" s="3" t="s">
        <v>308</v>
      </c>
      <c r="D289" s="4">
        <v>45065</v>
      </c>
      <c r="E289" s="4">
        <v>45007</v>
      </c>
      <c r="F289" s="3">
        <v>4946</v>
      </c>
      <c r="G289" s="3">
        <v>41564</v>
      </c>
      <c r="H289" s="3">
        <f>VLOOKUP(B289,'Updated Revenue Generated'!B289:D588,2,0)</f>
        <v>36441</v>
      </c>
      <c r="I289" s="3">
        <f>VLOOKUP(B289,'Updated Revenue Generated'!B289:D588,3,0)</f>
        <v>67981</v>
      </c>
      <c r="J289" s="3">
        <f t="shared" si="24"/>
        <v>104422</v>
      </c>
      <c r="K289" s="3">
        <f>VLOOKUP(B289,'Updated User Engagement'!B289:F588,2,0)</f>
        <v>690352</v>
      </c>
      <c r="L289" s="3">
        <f>VLOOKUP(B289,'Updated User Engagement'!B289:F588,3,0)</f>
        <v>188117</v>
      </c>
      <c r="M289" s="3">
        <f>VLOOKUP(B289,'Updated User Engagement'!B289:F588,4,0)</f>
        <v>17079</v>
      </c>
      <c r="N289" s="9">
        <f t="shared" si="25"/>
        <v>11.899720912327977</v>
      </c>
      <c r="O289" s="3">
        <f t="shared" si="26"/>
        <v>99476</v>
      </c>
      <c r="P289" s="3">
        <f>VLOOKUP(B289,'Updated User Engagement'!B289:F588,5,0)</f>
        <v>14860</v>
      </c>
      <c r="Q289" s="9">
        <f t="shared" si="27"/>
        <v>7.8993392410042693</v>
      </c>
      <c r="R289" s="9">
        <f t="shared" si="28"/>
        <v>87.007436032554594</v>
      </c>
      <c r="S289" s="3">
        <f t="shared" si="29"/>
        <v>4.7365497692057232</v>
      </c>
    </row>
    <row r="290" spans="1:19" x14ac:dyDescent="0.3">
      <c r="A290" s="3">
        <v>289</v>
      </c>
      <c r="B290" s="3" t="s">
        <v>295</v>
      </c>
      <c r="C290" s="3" t="s">
        <v>311</v>
      </c>
      <c r="D290" s="4">
        <v>45169</v>
      </c>
      <c r="E290" s="4">
        <v>45221</v>
      </c>
      <c r="F290" s="3">
        <v>7432</v>
      </c>
      <c r="G290" s="3">
        <v>10393</v>
      </c>
      <c r="H290" s="3">
        <f>VLOOKUP(B290,'Updated Revenue Generated'!B290:D589,2,0)</f>
        <v>8013</v>
      </c>
      <c r="I290" s="3">
        <f>VLOOKUP(B290,'Updated Revenue Generated'!B290:D589,3,0)</f>
        <v>2112</v>
      </c>
      <c r="J290" s="3">
        <f t="shared" si="24"/>
        <v>10125</v>
      </c>
      <c r="K290" s="3">
        <f>VLOOKUP(B290,'Updated User Engagement'!B290:F589,2,0)</f>
        <v>101934</v>
      </c>
      <c r="L290" s="3">
        <f>VLOOKUP(B290,'Updated User Engagement'!B290:F589,3,0)</f>
        <v>22015</v>
      </c>
      <c r="M290" s="3">
        <f>VLOOKUP(B290,'Updated User Engagement'!B290:F589,4,0)</f>
        <v>31910</v>
      </c>
      <c r="N290" s="9">
        <f t="shared" si="25"/>
        <v>71.509669970172226</v>
      </c>
      <c r="O290" s="3">
        <f t="shared" si="26"/>
        <v>2693</v>
      </c>
      <c r="P290" s="3">
        <f>VLOOKUP(B290,'Updated User Engagement'!B290:F589,5,0)</f>
        <v>4322</v>
      </c>
      <c r="Q290" s="9">
        <f t="shared" si="27"/>
        <v>19.632069043833749</v>
      </c>
      <c r="R290" s="9">
        <f t="shared" si="28"/>
        <v>13.544343465998121</v>
      </c>
      <c r="S290" s="3">
        <f t="shared" si="29"/>
        <v>73.402469135802477</v>
      </c>
    </row>
    <row r="291" spans="1:19" x14ac:dyDescent="0.3">
      <c r="A291" s="3">
        <v>290</v>
      </c>
      <c r="B291" s="3" t="s">
        <v>296</v>
      </c>
      <c r="C291" s="3" t="s">
        <v>310</v>
      </c>
      <c r="D291" s="4">
        <v>45240</v>
      </c>
      <c r="E291" s="4">
        <v>45142</v>
      </c>
      <c r="F291" s="3">
        <v>8452</v>
      </c>
      <c r="G291" s="3">
        <v>49711</v>
      </c>
      <c r="H291" s="3">
        <f>VLOOKUP(B291,'Updated Revenue Generated'!B291:D590,2,0)</f>
        <v>11841</v>
      </c>
      <c r="I291" s="3">
        <f>VLOOKUP(B291,'Updated Revenue Generated'!B291:D590,3,0)</f>
        <v>64052</v>
      </c>
      <c r="J291" s="3">
        <f t="shared" si="24"/>
        <v>75893</v>
      </c>
      <c r="K291" s="3">
        <f>VLOOKUP(B291,'Updated User Engagement'!B291:F590,2,0)</f>
        <v>540062</v>
      </c>
      <c r="L291" s="3">
        <f>VLOOKUP(B291,'Updated User Engagement'!B291:F590,3,0)</f>
        <v>40939</v>
      </c>
      <c r="M291" s="3">
        <f>VLOOKUP(B291,'Updated User Engagement'!B291:F590,4,0)</f>
        <v>37111</v>
      </c>
      <c r="N291" s="9">
        <f t="shared" si="25"/>
        <v>17.002273138741927</v>
      </c>
      <c r="O291" s="3">
        <f t="shared" si="26"/>
        <v>67441</v>
      </c>
      <c r="P291" s="3">
        <f>VLOOKUP(B291,'Updated User Engagement'!B291:F590,5,0)</f>
        <v>7041</v>
      </c>
      <c r="Q291" s="9">
        <f t="shared" si="27"/>
        <v>17.198759129436478</v>
      </c>
      <c r="R291" s="9">
        <f t="shared" si="28"/>
        <v>18.972811295842202</v>
      </c>
      <c r="S291" s="3">
        <f t="shared" si="29"/>
        <v>11.136731977916277</v>
      </c>
    </row>
    <row r="292" spans="1:19" x14ac:dyDescent="0.3">
      <c r="A292" s="3">
        <v>291</v>
      </c>
      <c r="B292" s="3" t="s">
        <v>297</v>
      </c>
      <c r="C292" s="3" t="s">
        <v>308</v>
      </c>
      <c r="D292" s="4">
        <v>45272</v>
      </c>
      <c r="E292" s="4">
        <v>45326</v>
      </c>
      <c r="F292" s="3">
        <v>3780</v>
      </c>
      <c r="G292" s="3">
        <v>39274</v>
      </c>
      <c r="H292" s="3">
        <f>VLOOKUP(B292,'Updated Revenue Generated'!B292:D591,2,0)</f>
        <v>84077</v>
      </c>
      <c r="I292" s="3">
        <f>VLOOKUP(B292,'Updated Revenue Generated'!B292:D591,3,0)</f>
        <v>70182</v>
      </c>
      <c r="J292" s="3">
        <f t="shared" si="24"/>
        <v>154259</v>
      </c>
      <c r="K292" s="3">
        <f>VLOOKUP(B292,'Updated User Engagement'!B292:F591,2,0)</f>
        <v>881751</v>
      </c>
      <c r="L292" s="3">
        <f>VLOOKUP(B292,'Updated User Engagement'!B292:F591,3,0)</f>
        <v>60025</v>
      </c>
      <c r="M292" s="3">
        <f>VLOOKUP(B292,'Updated User Engagement'!B292:F591,4,0)</f>
        <v>11523</v>
      </c>
      <c r="N292" s="9">
        <f t="shared" si="25"/>
        <v>9.6246880888119364</v>
      </c>
      <c r="O292" s="3">
        <f t="shared" si="26"/>
        <v>150479</v>
      </c>
      <c r="P292" s="3">
        <f>VLOOKUP(B292,'Updated User Engagement'!B292:F591,5,0)</f>
        <v>13763</v>
      </c>
      <c r="Q292" s="9">
        <f t="shared" si="27"/>
        <v>22.92877967513536</v>
      </c>
      <c r="R292" s="9">
        <f t="shared" si="28"/>
        <v>119.43938210535453</v>
      </c>
      <c r="S292" s="3">
        <f t="shared" si="29"/>
        <v>2.450424286427372</v>
      </c>
    </row>
    <row r="293" spans="1:19" x14ac:dyDescent="0.3">
      <c r="A293" s="3">
        <v>292</v>
      </c>
      <c r="B293" s="3" t="s">
        <v>298</v>
      </c>
      <c r="C293" s="3" t="s">
        <v>307</v>
      </c>
      <c r="D293" s="4">
        <v>45052</v>
      </c>
      <c r="E293" s="4">
        <v>45029</v>
      </c>
      <c r="F293" s="3">
        <v>2229</v>
      </c>
      <c r="G293" s="3">
        <v>29769</v>
      </c>
      <c r="H293" s="3">
        <f>VLOOKUP(B293,'Updated Revenue Generated'!B293:D592,2,0)</f>
        <v>88459</v>
      </c>
      <c r="I293" s="3">
        <f>VLOOKUP(B293,'Updated Revenue Generated'!B293:D592,3,0)</f>
        <v>1936</v>
      </c>
      <c r="J293" s="3">
        <f t="shared" si="24"/>
        <v>90395</v>
      </c>
      <c r="K293" s="3">
        <f>VLOOKUP(B293,'Updated User Engagement'!B293:F592,2,0)</f>
        <v>923504</v>
      </c>
      <c r="L293" s="3">
        <f>VLOOKUP(B293,'Updated User Engagement'!B293:F592,3,0)</f>
        <v>17810</v>
      </c>
      <c r="M293" s="3">
        <f>VLOOKUP(B293,'Updated User Engagement'!B293:F592,4,0)</f>
        <v>19319</v>
      </c>
      <c r="N293" s="9">
        <f t="shared" si="25"/>
        <v>7.4876549430615738</v>
      </c>
      <c r="O293" s="3">
        <f t="shared" si="26"/>
        <v>88166</v>
      </c>
      <c r="P293" s="3">
        <f>VLOOKUP(B293,'Updated User Engagement'!B293:F592,5,0)</f>
        <v>24880</v>
      </c>
      <c r="Q293" s="9">
        <f t="shared" si="27"/>
        <v>139.69679955081415</v>
      </c>
      <c r="R293" s="9">
        <f t="shared" si="28"/>
        <v>128.7851338060976</v>
      </c>
      <c r="S293" s="3">
        <f t="shared" si="29"/>
        <v>2.4658443497981084</v>
      </c>
    </row>
    <row r="294" spans="1:19" x14ac:dyDescent="0.3">
      <c r="A294" s="3">
        <v>293</v>
      </c>
      <c r="B294" s="3" t="s">
        <v>299</v>
      </c>
      <c r="C294" s="3" t="s">
        <v>308</v>
      </c>
      <c r="D294" s="4">
        <v>45133</v>
      </c>
      <c r="E294" s="4">
        <v>45235</v>
      </c>
      <c r="F294" s="3">
        <v>7703</v>
      </c>
      <c r="G294" s="3">
        <v>20920</v>
      </c>
      <c r="H294" s="3">
        <f>VLOOKUP(B294,'Updated Revenue Generated'!B294:D593,2,0)</f>
        <v>59059</v>
      </c>
      <c r="I294" s="3">
        <f>VLOOKUP(B294,'Updated Revenue Generated'!B294:D593,3,0)</f>
        <v>61668</v>
      </c>
      <c r="J294" s="3">
        <f t="shared" si="24"/>
        <v>120727</v>
      </c>
      <c r="K294" s="3">
        <f>VLOOKUP(B294,'Updated User Engagement'!B294:F593,2,0)</f>
        <v>683469</v>
      </c>
      <c r="L294" s="3">
        <f>VLOOKUP(B294,'Updated User Engagement'!B294:F593,3,0)</f>
        <v>93870</v>
      </c>
      <c r="M294" s="3">
        <f>VLOOKUP(B294,'Updated User Engagement'!B294:F593,4,0)</f>
        <v>35723</v>
      </c>
      <c r="N294" s="9">
        <f t="shared" si="25"/>
        <v>36.821223709369029</v>
      </c>
      <c r="O294" s="3">
        <f t="shared" si="26"/>
        <v>113024</v>
      </c>
      <c r="P294" s="3">
        <f>VLOOKUP(B294,'Updated User Engagement'!B294:F593,5,0)</f>
        <v>29893</v>
      </c>
      <c r="Q294" s="9">
        <f t="shared" si="27"/>
        <v>31.845104932353252</v>
      </c>
      <c r="R294" s="9">
        <f t="shared" si="28"/>
        <v>83.679982084371417</v>
      </c>
      <c r="S294" s="3">
        <f t="shared" si="29"/>
        <v>6.3805114017576852</v>
      </c>
    </row>
    <row r="295" spans="1:19" x14ac:dyDescent="0.3">
      <c r="A295" s="3">
        <v>294</v>
      </c>
      <c r="B295" s="3" t="s">
        <v>300</v>
      </c>
      <c r="C295" s="3" t="s">
        <v>309</v>
      </c>
      <c r="D295" s="4">
        <v>45265</v>
      </c>
      <c r="E295" s="4">
        <v>45309</v>
      </c>
      <c r="F295" s="3">
        <v>5745</v>
      </c>
      <c r="G295" s="3">
        <v>19550</v>
      </c>
      <c r="H295" s="3">
        <f>VLOOKUP(B295,'Updated Revenue Generated'!B295:D594,2,0)</f>
        <v>52789</v>
      </c>
      <c r="I295" s="3">
        <f>VLOOKUP(B295,'Updated Revenue Generated'!B295:D594,3,0)</f>
        <v>19323</v>
      </c>
      <c r="J295" s="3">
        <f t="shared" si="24"/>
        <v>72112</v>
      </c>
      <c r="K295" s="3">
        <f>VLOOKUP(B295,'Updated User Engagement'!B295:F594,2,0)</f>
        <v>174353</v>
      </c>
      <c r="L295" s="3">
        <f>VLOOKUP(B295,'Updated User Engagement'!B295:F594,3,0)</f>
        <v>165944</v>
      </c>
      <c r="M295" s="3">
        <f>VLOOKUP(B295,'Updated User Engagement'!B295:F594,4,0)</f>
        <v>31393</v>
      </c>
      <c r="N295" s="9">
        <f t="shared" si="25"/>
        <v>29.386189258312022</v>
      </c>
      <c r="O295" s="3">
        <f t="shared" si="26"/>
        <v>66367</v>
      </c>
      <c r="P295" s="3">
        <f>VLOOKUP(B295,'Updated User Engagement'!B295:F594,5,0)</f>
        <v>11123</v>
      </c>
      <c r="Q295" s="9">
        <f t="shared" si="27"/>
        <v>6.7028636166417588</v>
      </c>
      <c r="R295" s="9">
        <f t="shared" si="28"/>
        <v>35.431465613353296</v>
      </c>
      <c r="S295" s="3">
        <f t="shared" si="29"/>
        <v>7.9667739072553809</v>
      </c>
    </row>
    <row r="296" spans="1:19" x14ac:dyDescent="0.3">
      <c r="A296" s="3">
        <v>295</v>
      </c>
      <c r="B296" s="3" t="s">
        <v>301</v>
      </c>
      <c r="C296" s="3" t="s">
        <v>307</v>
      </c>
      <c r="D296" s="4">
        <v>45124</v>
      </c>
      <c r="E296" s="4">
        <v>45159</v>
      </c>
      <c r="F296" s="3">
        <v>4599</v>
      </c>
      <c r="G296" s="3">
        <v>12213</v>
      </c>
      <c r="H296" s="3">
        <f>VLOOKUP(B296,'Updated Revenue Generated'!B296:D595,2,0)</f>
        <v>89035</v>
      </c>
      <c r="I296" s="3">
        <f>VLOOKUP(B296,'Updated Revenue Generated'!B296:D595,3,0)</f>
        <v>12558</v>
      </c>
      <c r="J296" s="3">
        <f t="shared" si="24"/>
        <v>101593</v>
      </c>
      <c r="K296" s="3">
        <f>VLOOKUP(B296,'Updated User Engagement'!B296:F595,2,0)</f>
        <v>46342</v>
      </c>
      <c r="L296" s="3">
        <f>VLOOKUP(B296,'Updated User Engagement'!B296:F595,3,0)</f>
        <v>42004</v>
      </c>
      <c r="M296" s="3">
        <f>VLOOKUP(B296,'Updated User Engagement'!B296:F595,4,0)</f>
        <v>709</v>
      </c>
      <c r="N296" s="9">
        <f t="shared" si="25"/>
        <v>37.656595431098012</v>
      </c>
      <c r="O296" s="3">
        <f t="shared" si="26"/>
        <v>96994</v>
      </c>
      <c r="P296" s="3">
        <f>VLOOKUP(B296,'Updated User Engagement'!B296:F595,5,0)</f>
        <v>5581</v>
      </c>
      <c r="Q296" s="9">
        <f t="shared" si="27"/>
        <v>13.286829825730884</v>
      </c>
      <c r="R296" s="9">
        <f t="shared" si="28"/>
        <v>787.16502115655851</v>
      </c>
      <c r="S296" s="3">
        <f t="shared" si="29"/>
        <v>4.5268866949494546</v>
      </c>
    </row>
    <row r="297" spans="1:19" x14ac:dyDescent="0.3">
      <c r="A297" s="3">
        <v>296</v>
      </c>
      <c r="B297" s="3" t="s">
        <v>302</v>
      </c>
      <c r="C297" s="3" t="s">
        <v>307</v>
      </c>
      <c r="D297" s="4">
        <v>45113</v>
      </c>
      <c r="E297" s="4">
        <v>45287</v>
      </c>
      <c r="F297" s="3">
        <v>7930</v>
      </c>
      <c r="G297" s="3">
        <v>38914</v>
      </c>
      <c r="H297" s="3">
        <f>VLOOKUP(B297,'Updated Revenue Generated'!B297:D596,2,0)</f>
        <v>61088</v>
      </c>
      <c r="I297" s="3">
        <f>VLOOKUP(B297,'Updated Revenue Generated'!B297:D596,3,0)</f>
        <v>65692</v>
      </c>
      <c r="J297" s="3">
        <f t="shared" si="24"/>
        <v>126780</v>
      </c>
      <c r="K297" s="3">
        <f>VLOOKUP(B297,'Updated User Engagement'!B297:F596,2,0)</f>
        <v>90303</v>
      </c>
      <c r="L297" s="3">
        <f>VLOOKUP(B297,'Updated User Engagement'!B297:F596,3,0)</f>
        <v>53529</v>
      </c>
      <c r="M297" s="3">
        <f>VLOOKUP(B297,'Updated User Engagement'!B297:F596,4,0)</f>
        <v>12304</v>
      </c>
      <c r="N297" s="9">
        <f t="shared" si="25"/>
        <v>20.378270031351185</v>
      </c>
      <c r="O297" s="3">
        <f t="shared" si="26"/>
        <v>118850</v>
      </c>
      <c r="P297" s="3">
        <f>VLOOKUP(B297,'Updated User Engagement'!B297:F596,5,0)</f>
        <v>26661</v>
      </c>
      <c r="Q297" s="9">
        <f t="shared" si="27"/>
        <v>49.806646864316541</v>
      </c>
      <c r="R297" s="9">
        <f t="shared" si="28"/>
        <v>216.68563068920673</v>
      </c>
      <c r="S297" s="3">
        <f t="shared" si="29"/>
        <v>6.2549297996529418</v>
      </c>
    </row>
    <row r="298" spans="1:19" x14ac:dyDescent="0.3">
      <c r="A298" s="3">
        <v>297</v>
      </c>
      <c r="B298" s="3" t="s">
        <v>303</v>
      </c>
      <c r="C298" s="3" t="s">
        <v>310</v>
      </c>
      <c r="D298" s="4">
        <v>44944</v>
      </c>
      <c r="E298" s="4">
        <v>45076</v>
      </c>
      <c r="F298" s="3">
        <v>2181</v>
      </c>
      <c r="G298" s="3">
        <v>40505</v>
      </c>
      <c r="H298" s="3">
        <f>VLOOKUP(B298,'Updated Revenue Generated'!B298:D597,2,0)</f>
        <v>90567</v>
      </c>
      <c r="I298" s="3">
        <f>VLOOKUP(B298,'Updated Revenue Generated'!B298:D597,3,0)</f>
        <v>21474</v>
      </c>
      <c r="J298" s="3">
        <f t="shared" si="24"/>
        <v>112041</v>
      </c>
      <c r="K298" s="3">
        <f>VLOOKUP(B298,'Updated User Engagement'!B298:F597,2,0)</f>
        <v>476300</v>
      </c>
      <c r="L298" s="3">
        <f>VLOOKUP(B298,'Updated User Engagement'!B298:F597,3,0)</f>
        <v>171679</v>
      </c>
      <c r="M298" s="3">
        <f>VLOOKUP(B298,'Updated User Engagement'!B298:F597,4,0)</f>
        <v>10584</v>
      </c>
      <c r="N298" s="9">
        <f t="shared" si="25"/>
        <v>5.3845204295765958</v>
      </c>
      <c r="O298" s="3">
        <f t="shared" si="26"/>
        <v>109860</v>
      </c>
      <c r="P298" s="3">
        <f>VLOOKUP(B298,'Updated User Engagement'!B298:F597,5,0)</f>
        <v>26390</v>
      </c>
      <c r="Q298" s="9">
        <f t="shared" si="27"/>
        <v>15.371711158615788</v>
      </c>
      <c r="R298" s="9">
        <f t="shared" si="28"/>
        <v>249.33862433862433</v>
      </c>
      <c r="S298" s="3">
        <f t="shared" si="29"/>
        <v>1.9466088306959057</v>
      </c>
    </row>
    <row r="299" spans="1:19" x14ac:dyDescent="0.3">
      <c r="A299" s="3">
        <v>298</v>
      </c>
      <c r="B299" s="3" t="s">
        <v>304</v>
      </c>
      <c r="C299" s="3" t="s">
        <v>308</v>
      </c>
      <c r="D299" s="4">
        <v>45124</v>
      </c>
      <c r="E299" s="4">
        <v>45158</v>
      </c>
      <c r="F299" s="3">
        <v>4004</v>
      </c>
      <c r="G299" s="3">
        <v>33903</v>
      </c>
      <c r="H299" s="3">
        <f>VLOOKUP(B299,'Updated Revenue Generated'!B299:D598,2,0)</f>
        <v>55750</v>
      </c>
      <c r="I299" s="3">
        <f>VLOOKUP(B299,'Updated Revenue Generated'!B299:D598,3,0)</f>
        <v>35145</v>
      </c>
      <c r="J299" s="3">
        <f t="shared" si="24"/>
        <v>90895</v>
      </c>
      <c r="K299" s="3">
        <f>VLOOKUP(B299,'Updated User Engagement'!B299:F598,2,0)</f>
        <v>913533</v>
      </c>
      <c r="L299" s="3">
        <f>VLOOKUP(B299,'Updated User Engagement'!B299:F598,3,0)</f>
        <v>140401</v>
      </c>
      <c r="M299" s="3">
        <f>VLOOKUP(B299,'Updated User Engagement'!B299:F598,4,0)</f>
        <v>12112</v>
      </c>
      <c r="N299" s="9">
        <f t="shared" si="25"/>
        <v>11.810164292245524</v>
      </c>
      <c r="O299" s="3">
        <f t="shared" si="26"/>
        <v>86891</v>
      </c>
      <c r="P299" s="3">
        <f>VLOOKUP(B299,'Updated User Engagement'!B299:F598,5,0)</f>
        <v>17365</v>
      </c>
      <c r="Q299" s="9">
        <f t="shared" si="27"/>
        <v>12.368145526029018</v>
      </c>
      <c r="R299" s="9">
        <f t="shared" si="28"/>
        <v>143.37021136063407</v>
      </c>
      <c r="S299" s="3">
        <f t="shared" si="29"/>
        <v>4.4050827878321135</v>
      </c>
    </row>
    <row r="300" spans="1:19" x14ac:dyDescent="0.3">
      <c r="A300" s="3">
        <v>299</v>
      </c>
      <c r="B300" s="3" t="s">
        <v>305</v>
      </c>
      <c r="C300" s="3" t="s">
        <v>311</v>
      </c>
      <c r="D300" s="4">
        <v>45277</v>
      </c>
      <c r="E300" s="4">
        <v>45043</v>
      </c>
      <c r="F300" s="3">
        <v>3514</v>
      </c>
      <c r="G300" s="3">
        <v>27014</v>
      </c>
      <c r="H300" s="3">
        <f>VLOOKUP(B300,'Updated Revenue Generated'!B300:D599,2,0)</f>
        <v>57581</v>
      </c>
      <c r="I300" s="3">
        <f>VLOOKUP(B300,'Updated Revenue Generated'!B300:D599,3,0)</f>
        <v>54312</v>
      </c>
      <c r="J300" s="3">
        <f t="shared" si="24"/>
        <v>111893</v>
      </c>
      <c r="K300" s="3">
        <f>VLOOKUP(B300,'Updated User Engagement'!B300:F599,2,0)</f>
        <v>33723</v>
      </c>
      <c r="L300" s="3">
        <f>VLOOKUP(B300,'Updated User Engagement'!B300:F599,3,0)</f>
        <v>81712</v>
      </c>
      <c r="M300" s="3">
        <f>VLOOKUP(B300,'Updated User Engagement'!B300:F599,4,0)</f>
        <v>49690</v>
      </c>
      <c r="N300" s="9">
        <f t="shared" si="25"/>
        <v>13.00806988968683</v>
      </c>
      <c r="O300" s="3">
        <f t="shared" si="26"/>
        <v>108379</v>
      </c>
      <c r="P300" s="3">
        <f>VLOOKUP(B300,'Updated User Engagement'!B300:F599,5,0)</f>
        <v>10555</v>
      </c>
      <c r="Q300" s="9">
        <f t="shared" si="27"/>
        <v>12.91731936557666</v>
      </c>
      <c r="R300" s="9">
        <f t="shared" si="28"/>
        <v>21.241698530891529</v>
      </c>
      <c r="S300" s="3">
        <f t="shared" si="29"/>
        <v>3.1405002993931701</v>
      </c>
    </row>
    <row r="301" spans="1:19" x14ac:dyDescent="0.3">
      <c r="A301" s="3">
        <v>300</v>
      </c>
      <c r="B301" s="3" t="s">
        <v>306</v>
      </c>
      <c r="C301" s="3" t="s">
        <v>307</v>
      </c>
      <c r="D301" s="4">
        <v>45079</v>
      </c>
      <c r="E301" s="4">
        <v>45239</v>
      </c>
      <c r="F301" s="3">
        <v>7786</v>
      </c>
      <c r="G301" s="3">
        <v>20708</v>
      </c>
      <c r="H301" s="3">
        <f>VLOOKUP(B301,'Updated Revenue Generated'!B301:D600,2,0)</f>
        <v>60421</v>
      </c>
      <c r="I301" s="3">
        <f>VLOOKUP(B301,'Updated Revenue Generated'!B301:D600,3,0)</f>
        <v>36376</v>
      </c>
      <c r="J301" s="3">
        <f t="shared" si="24"/>
        <v>96797</v>
      </c>
      <c r="K301" s="3">
        <f>VLOOKUP(B301,'Updated User Engagement'!B301:F600,2,0)</f>
        <v>356586</v>
      </c>
      <c r="L301" s="3">
        <f>VLOOKUP(B301,'Updated User Engagement'!B301:F600,3,0)</f>
        <v>46113</v>
      </c>
      <c r="M301" s="3">
        <f>VLOOKUP(B301,'Updated User Engagement'!B301:F600,4,0)</f>
        <v>12098</v>
      </c>
      <c r="N301" s="9">
        <f t="shared" si="25"/>
        <v>37.598995557272552</v>
      </c>
      <c r="O301" s="3">
        <f t="shared" si="26"/>
        <v>89011</v>
      </c>
      <c r="P301" s="3">
        <f>VLOOKUP(B301,'Updated User Engagement'!B301:F600,5,0)</f>
        <v>13083</v>
      </c>
      <c r="Q301" s="9">
        <f t="shared" si="27"/>
        <v>28.371608873853361</v>
      </c>
      <c r="R301" s="9">
        <f t="shared" si="28"/>
        <v>108.14184162671516</v>
      </c>
      <c r="S301" s="3">
        <f t="shared" si="29"/>
        <v>8.043637716044918</v>
      </c>
    </row>
    <row r="302" spans="1:19" x14ac:dyDescent="0.3">
      <c r="K302" s="1">
        <f>SUM(K2:K301)</f>
        <v>150344957</v>
      </c>
      <c r="L302" s="1">
        <f t="shared" ref="L302:M302" si="30">SUM(L2:L301)</f>
        <v>30812828</v>
      </c>
      <c r="M302" s="1">
        <f t="shared" si="30"/>
        <v>7275887</v>
      </c>
      <c r="N302" s="8"/>
      <c r="O302" s="1"/>
      <c r="P302" s="1">
        <f t="shared" ref="P302" si="31">SUM(P2:P301)</f>
        <v>4373507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E274-ED57-4E7E-A297-A49815D36733}">
  <dimension ref="A1:D301"/>
  <sheetViews>
    <sheetView workbookViewId="0">
      <selection activeCell="D1" sqref="D1"/>
    </sheetView>
  </sheetViews>
  <sheetFormatPr defaultRowHeight="14.4" x14ac:dyDescent="0.3"/>
  <cols>
    <col min="1" max="1" width="4" bestFit="1" customWidth="1"/>
    <col min="2" max="2" width="12.21875" bestFit="1" customWidth="1"/>
    <col min="3" max="3" width="18.109375" bestFit="1" customWidth="1"/>
    <col min="4" max="4" width="22.6640625" bestFit="1" customWidth="1"/>
  </cols>
  <sheetData>
    <row r="1" spans="1:4" x14ac:dyDescent="0.3">
      <c r="A1" s="1" t="s">
        <v>0</v>
      </c>
      <c r="B1" s="1" t="s">
        <v>1</v>
      </c>
      <c r="C1" s="1" t="s">
        <v>312</v>
      </c>
      <c r="D1" s="1" t="s">
        <v>313</v>
      </c>
    </row>
    <row r="2" spans="1:4" x14ac:dyDescent="0.3">
      <c r="A2" s="2">
        <v>1</v>
      </c>
      <c r="B2" s="2" t="s">
        <v>7</v>
      </c>
      <c r="C2" s="2">
        <v>9205</v>
      </c>
      <c r="D2" s="2">
        <v>62389</v>
      </c>
    </row>
    <row r="3" spans="1:4" x14ac:dyDescent="0.3">
      <c r="A3" s="2">
        <v>2</v>
      </c>
      <c r="B3" s="2" t="s">
        <v>8</v>
      </c>
      <c r="C3" s="2">
        <v>21917</v>
      </c>
      <c r="D3" s="2">
        <v>52878</v>
      </c>
    </row>
    <row r="4" spans="1:4" x14ac:dyDescent="0.3">
      <c r="A4" s="2">
        <v>3</v>
      </c>
      <c r="B4" s="2" t="s">
        <v>9</v>
      </c>
      <c r="C4" s="2">
        <v>57646</v>
      </c>
      <c r="D4" s="2">
        <v>73488</v>
      </c>
    </row>
    <row r="5" spans="1:4" x14ac:dyDescent="0.3">
      <c r="A5" s="2">
        <v>4</v>
      </c>
      <c r="B5" s="2" t="s">
        <v>10</v>
      </c>
      <c r="C5" s="2">
        <v>79808</v>
      </c>
      <c r="D5" s="2">
        <v>34267</v>
      </c>
    </row>
    <row r="6" spans="1:4" x14ac:dyDescent="0.3">
      <c r="A6" s="2">
        <v>5</v>
      </c>
      <c r="B6" s="2" t="s">
        <v>11</v>
      </c>
      <c r="C6" s="2">
        <v>59122</v>
      </c>
      <c r="D6" s="2">
        <v>19355</v>
      </c>
    </row>
    <row r="7" spans="1:4" x14ac:dyDescent="0.3">
      <c r="A7" s="2">
        <v>6</v>
      </c>
      <c r="B7" s="2" t="s">
        <v>12</v>
      </c>
      <c r="C7" s="2">
        <v>21601</v>
      </c>
      <c r="D7" s="2">
        <v>49237</v>
      </c>
    </row>
    <row r="8" spans="1:4" x14ac:dyDescent="0.3">
      <c r="A8" s="2">
        <v>7</v>
      </c>
      <c r="B8" s="2" t="s">
        <v>13</v>
      </c>
      <c r="C8" s="2">
        <v>67859</v>
      </c>
      <c r="D8" s="2">
        <v>33373</v>
      </c>
    </row>
    <row r="9" spans="1:4" x14ac:dyDescent="0.3">
      <c r="A9" s="2">
        <v>8</v>
      </c>
      <c r="B9" s="2" t="s">
        <v>14</v>
      </c>
      <c r="C9" s="2">
        <v>29261</v>
      </c>
      <c r="D9" s="2">
        <v>14945</v>
      </c>
    </row>
    <row r="10" spans="1:4" x14ac:dyDescent="0.3">
      <c r="A10" s="2">
        <v>9</v>
      </c>
      <c r="B10" s="2" t="s">
        <v>15</v>
      </c>
      <c r="C10" s="2">
        <v>63853</v>
      </c>
      <c r="D10" s="2">
        <v>31124</v>
      </c>
    </row>
    <row r="11" spans="1:4" x14ac:dyDescent="0.3">
      <c r="A11" s="2">
        <v>10</v>
      </c>
      <c r="B11" s="2" t="s">
        <v>16</v>
      </c>
      <c r="C11" s="2">
        <v>2268</v>
      </c>
      <c r="D11" s="2">
        <v>55210</v>
      </c>
    </row>
    <row r="12" spans="1:4" x14ac:dyDescent="0.3">
      <c r="A12" s="2">
        <v>11</v>
      </c>
      <c r="B12" s="2" t="s">
        <v>17</v>
      </c>
      <c r="C12" s="2">
        <v>22263</v>
      </c>
      <c r="D12" s="2">
        <v>35700</v>
      </c>
    </row>
    <row r="13" spans="1:4" x14ac:dyDescent="0.3">
      <c r="A13" s="2">
        <v>12</v>
      </c>
      <c r="B13" s="2" t="s">
        <v>18</v>
      </c>
      <c r="C13" s="2">
        <v>59382</v>
      </c>
      <c r="D13" s="2">
        <v>50263</v>
      </c>
    </row>
    <row r="14" spans="1:4" x14ac:dyDescent="0.3">
      <c r="A14" s="2">
        <v>13</v>
      </c>
      <c r="B14" s="2" t="s">
        <v>19</v>
      </c>
      <c r="C14" s="2">
        <v>11709</v>
      </c>
      <c r="D14" s="2">
        <v>24846</v>
      </c>
    </row>
    <row r="15" spans="1:4" x14ac:dyDescent="0.3">
      <c r="A15" s="2">
        <v>14</v>
      </c>
      <c r="B15" s="2" t="s">
        <v>20</v>
      </c>
      <c r="C15" s="2">
        <v>25576</v>
      </c>
      <c r="D15" s="2">
        <v>32771</v>
      </c>
    </row>
    <row r="16" spans="1:4" x14ac:dyDescent="0.3">
      <c r="A16" s="2">
        <v>15</v>
      </c>
      <c r="B16" s="2" t="s">
        <v>21</v>
      </c>
      <c r="C16" s="2">
        <v>22795</v>
      </c>
      <c r="D16" s="2">
        <v>23525</v>
      </c>
    </row>
    <row r="17" spans="1:4" x14ac:dyDescent="0.3">
      <c r="A17" s="2">
        <v>16</v>
      </c>
      <c r="B17" s="2" t="s">
        <v>22</v>
      </c>
      <c r="C17" s="2">
        <v>23113</v>
      </c>
      <c r="D17" s="2">
        <v>64862</v>
      </c>
    </row>
    <row r="18" spans="1:4" x14ac:dyDescent="0.3">
      <c r="A18" s="2">
        <v>17</v>
      </c>
      <c r="B18" s="2" t="s">
        <v>23</v>
      </c>
      <c r="C18" s="2">
        <v>20854</v>
      </c>
      <c r="D18" s="2">
        <v>54660</v>
      </c>
    </row>
    <row r="19" spans="1:4" x14ac:dyDescent="0.3">
      <c r="A19" s="2">
        <v>18</v>
      </c>
      <c r="B19" s="2" t="s">
        <v>24</v>
      </c>
      <c r="C19" s="2">
        <v>51950</v>
      </c>
      <c r="D19" s="2">
        <v>62824</v>
      </c>
    </row>
    <row r="20" spans="1:4" x14ac:dyDescent="0.3">
      <c r="A20" s="2">
        <v>19</v>
      </c>
      <c r="B20" s="2" t="s">
        <v>25</v>
      </c>
      <c r="C20" s="2">
        <v>58944</v>
      </c>
      <c r="D20" s="2">
        <v>26170</v>
      </c>
    </row>
    <row r="21" spans="1:4" x14ac:dyDescent="0.3">
      <c r="A21" s="2">
        <v>20</v>
      </c>
      <c r="B21" s="2" t="s">
        <v>26</v>
      </c>
      <c r="C21" s="2">
        <v>45534</v>
      </c>
      <c r="D21" s="2">
        <v>27884</v>
      </c>
    </row>
    <row r="22" spans="1:4" x14ac:dyDescent="0.3">
      <c r="A22" s="2">
        <v>21</v>
      </c>
      <c r="B22" s="2" t="s">
        <v>27</v>
      </c>
      <c r="C22" s="2">
        <v>22507</v>
      </c>
      <c r="D22" s="2">
        <v>46064</v>
      </c>
    </row>
    <row r="23" spans="1:4" x14ac:dyDescent="0.3">
      <c r="A23" s="2">
        <v>22</v>
      </c>
      <c r="B23" s="2" t="s">
        <v>28</v>
      </c>
      <c r="C23" s="2">
        <v>67884</v>
      </c>
      <c r="D23" s="2">
        <v>45365</v>
      </c>
    </row>
    <row r="24" spans="1:4" x14ac:dyDescent="0.3">
      <c r="A24" s="2">
        <v>23</v>
      </c>
      <c r="B24" s="2" t="s">
        <v>29</v>
      </c>
      <c r="C24" s="2">
        <v>34893</v>
      </c>
      <c r="D24" s="2">
        <v>68309</v>
      </c>
    </row>
    <row r="25" spans="1:4" x14ac:dyDescent="0.3">
      <c r="A25" s="2">
        <v>24</v>
      </c>
      <c r="B25" s="2" t="s">
        <v>30</v>
      </c>
      <c r="C25" s="2">
        <v>57159</v>
      </c>
      <c r="D25" s="2">
        <v>35896</v>
      </c>
    </row>
    <row r="26" spans="1:4" x14ac:dyDescent="0.3">
      <c r="A26" s="2">
        <v>25</v>
      </c>
      <c r="B26" s="2" t="s">
        <v>31</v>
      </c>
      <c r="C26" s="2">
        <v>52099</v>
      </c>
      <c r="D26" s="2">
        <v>18770</v>
      </c>
    </row>
    <row r="27" spans="1:4" x14ac:dyDescent="0.3">
      <c r="A27" s="2">
        <v>26</v>
      </c>
      <c r="B27" s="2" t="s">
        <v>32</v>
      </c>
      <c r="C27" s="2">
        <v>5722</v>
      </c>
      <c r="D27" s="2">
        <v>73464</v>
      </c>
    </row>
    <row r="28" spans="1:4" x14ac:dyDescent="0.3">
      <c r="A28" s="2">
        <v>27</v>
      </c>
      <c r="B28" s="2" t="s">
        <v>33</v>
      </c>
      <c r="C28" s="2">
        <v>27601</v>
      </c>
      <c r="D28" s="2">
        <v>30191</v>
      </c>
    </row>
    <row r="29" spans="1:4" x14ac:dyDescent="0.3">
      <c r="A29" s="2">
        <v>28</v>
      </c>
      <c r="B29" s="2" t="s">
        <v>34</v>
      </c>
      <c r="C29" s="2">
        <v>42385</v>
      </c>
      <c r="D29" s="2">
        <v>19267</v>
      </c>
    </row>
    <row r="30" spans="1:4" x14ac:dyDescent="0.3">
      <c r="A30" s="2">
        <v>29</v>
      </c>
      <c r="B30" s="2" t="s">
        <v>35</v>
      </c>
      <c r="C30" s="2">
        <v>41831</v>
      </c>
      <c r="D30" s="2">
        <v>54899</v>
      </c>
    </row>
    <row r="31" spans="1:4" x14ac:dyDescent="0.3">
      <c r="A31" s="2">
        <v>30</v>
      </c>
      <c r="B31" s="2" t="s">
        <v>36</v>
      </c>
      <c r="C31" s="2">
        <v>28025</v>
      </c>
      <c r="D31" s="2">
        <v>54025</v>
      </c>
    </row>
    <row r="32" spans="1:4" x14ac:dyDescent="0.3">
      <c r="A32" s="2">
        <v>31</v>
      </c>
      <c r="B32" s="2" t="s">
        <v>37</v>
      </c>
      <c r="C32" s="2">
        <v>83282</v>
      </c>
      <c r="D32" s="2">
        <v>69997</v>
      </c>
    </row>
    <row r="33" spans="1:4" x14ac:dyDescent="0.3">
      <c r="A33" s="2">
        <v>32</v>
      </c>
      <c r="B33" s="2" t="s">
        <v>38</v>
      </c>
      <c r="C33" s="2">
        <v>24208</v>
      </c>
      <c r="D33" s="2">
        <v>42586</v>
      </c>
    </row>
    <row r="34" spans="1:4" x14ac:dyDescent="0.3">
      <c r="A34" s="2">
        <v>33</v>
      </c>
      <c r="B34" s="2" t="s">
        <v>39</v>
      </c>
      <c r="C34" s="2">
        <v>8661</v>
      </c>
      <c r="D34" s="2">
        <v>63742</v>
      </c>
    </row>
    <row r="35" spans="1:4" x14ac:dyDescent="0.3">
      <c r="A35" s="2">
        <v>34</v>
      </c>
      <c r="B35" s="2" t="s">
        <v>40</v>
      </c>
      <c r="C35" s="2">
        <v>92082</v>
      </c>
      <c r="D35" s="2">
        <v>13060</v>
      </c>
    </row>
    <row r="36" spans="1:4" x14ac:dyDescent="0.3">
      <c r="A36" s="2">
        <v>35</v>
      </c>
      <c r="B36" s="2" t="s">
        <v>41</v>
      </c>
      <c r="C36" s="2">
        <v>7950</v>
      </c>
      <c r="D36" s="2">
        <v>68086</v>
      </c>
    </row>
    <row r="37" spans="1:4" x14ac:dyDescent="0.3">
      <c r="A37" s="2">
        <v>36</v>
      </c>
      <c r="B37" s="2" t="s">
        <v>42</v>
      </c>
      <c r="C37" s="2">
        <v>49682</v>
      </c>
      <c r="D37" s="2">
        <v>50353</v>
      </c>
    </row>
    <row r="38" spans="1:4" x14ac:dyDescent="0.3">
      <c r="A38" s="2">
        <v>37</v>
      </c>
      <c r="B38" s="2" t="s">
        <v>43</v>
      </c>
      <c r="C38" s="2">
        <v>47363</v>
      </c>
      <c r="D38" s="2">
        <v>55970</v>
      </c>
    </row>
    <row r="39" spans="1:4" x14ac:dyDescent="0.3">
      <c r="A39" s="2">
        <v>38</v>
      </c>
      <c r="B39" s="2" t="s">
        <v>44</v>
      </c>
      <c r="C39" s="2">
        <v>87671</v>
      </c>
      <c r="D39" s="2">
        <v>54882</v>
      </c>
    </row>
    <row r="40" spans="1:4" x14ac:dyDescent="0.3">
      <c r="A40" s="2">
        <v>39</v>
      </c>
      <c r="B40" s="2" t="s">
        <v>45</v>
      </c>
      <c r="C40" s="2">
        <v>81626</v>
      </c>
      <c r="D40" s="2">
        <v>14731</v>
      </c>
    </row>
    <row r="41" spans="1:4" x14ac:dyDescent="0.3">
      <c r="A41" s="2">
        <v>40</v>
      </c>
      <c r="B41" s="2" t="s">
        <v>46</v>
      </c>
      <c r="C41" s="2">
        <v>64394</v>
      </c>
      <c r="D41" s="2">
        <v>69809</v>
      </c>
    </row>
    <row r="42" spans="1:4" x14ac:dyDescent="0.3">
      <c r="A42" s="2">
        <v>41</v>
      </c>
      <c r="B42" s="2" t="s">
        <v>47</v>
      </c>
      <c r="C42" s="2">
        <v>50898</v>
      </c>
      <c r="D42" s="2">
        <v>55331</v>
      </c>
    </row>
    <row r="43" spans="1:4" x14ac:dyDescent="0.3">
      <c r="A43" s="2">
        <v>42</v>
      </c>
      <c r="B43" s="2" t="s">
        <v>48</v>
      </c>
      <c r="C43" s="2">
        <v>98895</v>
      </c>
      <c r="D43" s="2">
        <v>60751</v>
      </c>
    </row>
    <row r="44" spans="1:4" x14ac:dyDescent="0.3">
      <c r="A44" s="2">
        <v>43</v>
      </c>
      <c r="B44" s="2" t="s">
        <v>49</v>
      </c>
      <c r="C44" s="2">
        <v>39956</v>
      </c>
      <c r="D44" s="2">
        <v>50676</v>
      </c>
    </row>
    <row r="45" spans="1:4" x14ac:dyDescent="0.3">
      <c r="A45" s="2">
        <v>44</v>
      </c>
      <c r="B45" s="2" t="s">
        <v>50</v>
      </c>
      <c r="C45" s="2">
        <v>91452</v>
      </c>
      <c r="D45" s="2">
        <v>663</v>
      </c>
    </row>
    <row r="46" spans="1:4" x14ac:dyDescent="0.3">
      <c r="A46" s="2">
        <v>45</v>
      </c>
      <c r="B46" s="2" t="s">
        <v>51</v>
      </c>
      <c r="C46" s="2">
        <v>1564</v>
      </c>
      <c r="D46" s="2">
        <v>71346</v>
      </c>
    </row>
    <row r="47" spans="1:4" x14ac:dyDescent="0.3">
      <c r="A47" s="2">
        <v>46</v>
      </c>
      <c r="B47" s="2" t="s">
        <v>52</v>
      </c>
      <c r="C47" s="2">
        <v>66227</v>
      </c>
      <c r="D47" s="2">
        <v>6499</v>
      </c>
    </row>
    <row r="48" spans="1:4" x14ac:dyDescent="0.3">
      <c r="A48" s="2">
        <v>47</v>
      </c>
      <c r="B48" s="2" t="s">
        <v>53</v>
      </c>
      <c r="C48" s="2">
        <v>70713</v>
      </c>
      <c r="D48" s="2">
        <v>36264</v>
      </c>
    </row>
    <row r="49" spans="1:4" x14ac:dyDescent="0.3">
      <c r="A49" s="2">
        <v>48</v>
      </c>
      <c r="B49" s="2" t="s">
        <v>54</v>
      </c>
      <c r="C49" s="2">
        <v>91757</v>
      </c>
      <c r="D49" s="2">
        <v>16862</v>
      </c>
    </row>
    <row r="50" spans="1:4" x14ac:dyDescent="0.3">
      <c r="A50" s="2">
        <v>49</v>
      </c>
      <c r="B50" s="2" t="s">
        <v>55</v>
      </c>
      <c r="C50" s="2">
        <v>67247</v>
      </c>
      <c r="D50" s="2">
        <v>43146</v>
      </c>
    </row>
    <row r="51" spans="1:4" x14ac:dyDescent="0.3">
      <c r="A51" s="2">
        <v>50</v>
      </c>
      <c r="B51" s="2" t="s">
        <v>56</v>
      </c>
      <c r="C51" s="2">
        <v>1106</v>
      </c>
      <c r="D51" s="2">
        <v>36981</v>
      </c>
    </row>
    <row r="52" spans="1:4" x14ac:dyDescent="0.3">
      <c r="A52" s="2">
        <v>51</v>
      </c>
      <c r="B52" s="2" t="s">
        <v>57</v>
      </c>
      <c r="C52" s="2">
        <v>34522</v>
      </c>
      <c r="D52" s="2">
        <v>759</v>
      </c>
    </row>
    <row r="53" spans="1:4" x14ac:dyDescent="0.3">
      <c r="A53" s="2">
        <v>52</v>
      </c>
      <c r="B53" s="2" t="s">
        <v>58</v>
      </c>
      <c r="C53" s="2">
        <v>35395</v>
      </c>
      <c r="D53" s="2">
        <v>5736</v>
      </c>
    </row>
    <row r="54" spans="1:4" x14ac:dyDescent="0.3">
      <c r="A54" s="2">
        <v>53</v>
      </c>
      <c r="B54" s="2" t="s">
        <v>59</v>
      </c>
      <c r="C54" s="2">
        <v>30856</v>
      </c>
      <c r="D54" s="2">
        <v>58008</v>
      </c>
    </row>
    <row r="55" spans="1:4" x14ac:dyDescent="0.3">
      <c r="A55" s="2">
        <v>54</v>
      </c>
      <c r="B55" s="2" t="s">
        <v>60</v>
      </c>
      <c r="C55" s="2">
        <v>74195</v>
      </c>
      <c r="D55" s="2">
        <v>56222</v>
      </c>
    </row>
    <row r="56" spans="1:4" x14ac:dyDescent="0.3">
      <c r="A56" s="2">
        <v>55</v>
      </c>
      <c r="B56" s="2" t="s">
        <v>61</v>
      </c>
      <c r="C56" s="2">
        <v>34705</v>
      </c>
      <c r="D56" s="2">
        <v>46600</v>
      </c>
    </row>
    <row r="57" spans="1:4" x14ac:dyDescent="0.3">
      <c r="A57" s="2">
        <v>56</v>
      </c>
      <c r="B57" s="2" t="s">
        <v>62</v>
      </c>
      <c r="C57" s="2">
        <v>12474</v>
      </c>
      <c r="D57" s="2">
        <v>71389</v>
      </c>
    </row>
    <row r="58" spans="1:4" x14ac:dyDescent="0.3">
      <c r="A58" s="2">
        <v>57</v>
      </c>
      <c r="B58" s="2" t="s">
        <v>63</v>
      </c>
      <c r="C58" s="2">
        <v>38277</v>
      </c>
      <c r="D58" s="2">
        <v>46297</v>
      </c>
    </row>
    <row r="59" spans="1:4" x14ac:dyDescent="0.3">
      <c r="A59" s="2">
        <v>58</v>
      </c>
      <c r="B59" s="2" t="s">
        <v>64</v>
      </c>
      <c r="C59" s="2">
        <v>33653</v>
      </c>
      <c r="D59" s="2">
        <v>52983</v>
      </c>
    </row>
    <row r="60" spans="1:4" x14ac:dyDescent="0.3">
      <c r="A60" s="2">
        <v>59</v>
      </c>
      <c r="B60" s="2" t="s">
        <v>65</v>
      </c>
      <c r="C60" s="2">
        <v>37850</v>
      </c>
      <c r="D60" s="2">
        <v>28999</v>
      </c>
    </row>
    <row r="61" spans="1:4" x14ac:dyDescent="0.3">
      <c r="A61" s="2">
        <v>60</v>
      </c>
      <c r="B61" s="2" t="s">
        <v>66</v>
      </c>
      <c r="C61" s="2">
        <v>72020</v>
      </c>
      <c r="D61" s="2">
        <v>63115</v>
      </c>
    </row>
    <row r="62" spans="1:4" x14ac:dyDescent="0.3">
      <c r="A62" s="2">
        <v>61</v>
      </c>
      <c r="B62" s="2" t="s">
        <v>67</v>
      </c>
      <c r="C62" s="2">
        <v>93809</v>
      </c>
      <c r="D62" s="2">
        <v>17554</v>
      </c>
    </row>
    <row r="63" spans="1:4" x14ac:dyDescent="0.3">
      <c r="A63" s="2">
        <v>62</v>
      </c>
      <c r="B63" s="2" t="s">
        <v>68</v>
      </c>
      <c r="C63" s="2">
        <v>21534</v>
      </c>
      <c r="D63" s="2">
        <v>14715</v>
      </c>
    </row>
    <row r="64" spans="1:4" x14ac:dyDescent="0.3">
      <c r="A64" s="2">
        <v>63</v>
      </c>
      <c r="B64" s="2" t="s">
        <v>69</v>
      </c>
      <c r="C64" s="2">
        <v>61296</v>
      </c>
      <c r="D64" s="2">
        <v>49566</v>
      </c>
    </row>
    <row r="65" spans="1:4" x14ac:dyDescent="0.3">
      <c r="A65" s="2">
        <v>64</v>
      </c>
      <c r="B65" s="2" t="s">
        <v>70</v>
      </c>
      <c r="C65" s="2">
        <v>57345</v>
      </c>
      <c r="D65" s="2">
        <v>40952</v>
      </c>
    </row>
    <row r="66" spans="1:4" x14ac:dyDescent="0.3">
      <c r="A66" s="2">
        <v>65</v>
      </c>
      <c r="B66" s="2" t="s">
        <v>71</v>
      </c>
      <c r="C66" s="2">
        <v>93321</v>
      </c>
      <c r="D66" s="2">
        <v>37568</v>
      </c>
    </row>
    <row r="67" spans="1:4" x14ac:dyDescent="0.3">
      <c r="A67" s="2">
        <v>66</v>
      </c>
      <c r="B67" s="2" t="s">
        <v>72</v>
      </c>
      <c r="C67" s="2">
        <v>75257</v>
      </c>
      <c r="D67" s="2">
        <v>16483</v>
      </c>
    </row>
    <row r="68" spans="1:4" x14ac:dyDescent="0.3">
      <c r="A68" s="2">
        <v>67</v>
      </c>
      <c r="B68" s="2" t="s">
        <v>73</v>
      </c>
      <c r="C68" s="2">
        <v>46553</v>
      </c>
      <c r="D68" s="2">
        <v>65776</v>
      </c>
    </row>
    <row r="69" spans="1:4" x14ac:dyDescent="0.3">
      <c r="A69" s="2">
        <v>68</v>
      </c>
      <c r="B69" s="2" t="s">
        <v>74</v>
      </c>
      <c r="C69" s="2">
        <v>61944</v>
      </c>
      <c r="D69" s="2">
        <v>50079</v>
      </c>
    </row>
    <row r="70" spans="1:4" x14ac:dyDescent="0.3">
      <c r="A70" s="2">
        <v>69</v>
      </c>
      <c r="B70" s="2" t="s">
        <v>75</v>
      </c>
      <c r="C70" s="2">
        <v>47641</v>
      </c>
      <c r="D70" s="2">
        <v>28841</v>
      </c>
    </row>
    <row r="71" spans="1:4" x14ac:dyDescent="0.3">
      <c r="A71" s="2">
        <v>70</v>
      </c>
      <c r="B71" s="2" t="s">
        <v>76</v>
      </c>
      <c r="C71" s="2">
        <v>4134</v>
      </c>
      <c r="D71" s="2">
        <v>37602</v>
      </c>
    </row>
    <row r="72" spans="1:4" x14ac:dyDescent="0.3">
      <c r="A72" s="2">
        <v>71</v>
      </c>
      <c r="B72" s="2" t="s">
        <v>77</v>
      </c>
      <c r="C72" s="2">
        <v>79663</v>
      </c>
      <c r="D72" s="2">
        <v>61566</v>
      </c>
    </row>
    <row r="73" spans="1:4" x14ac:dyDescent="0.3">
      <c r="A73" s="2">
        <v>72</v>
      </c>
      <c r="B73" s="2" t="s">
        <v>78</v>
      </c>
      <c r="C73" s="2">
        <v>90040</v>
      </c>
      <c r="D73" s="2">
        <v>36071</v>
      </c>
    </row>
    <row r="74" spans="1:4" x14ac:dyDescent="0.3">
      <c r="A74" s="2">
        <v>73</v>
      </c>
      <c r="B74" s="2" t="s">
        <v>79</v>
      </c>
      <c r="C74" s="2">
        <v>43070</v>
      </c>
      <c r="D74" s="2">
        <v>25119</v>
      </c>
    </row>
    <row r="75" spans="1:4" x14ac:dyDescent="0.3">
      <c r="A75" s="2">
        <v>74</v>
      </c>
      <c r="B75" s="2" t="s">
        <v>80</v>
      </c>
      <c r="C75" s="2">
        <v>77283</v>
      </c>
      <c r="D75" s="2">
        <v>59642</v>
      </c>
    </row>
    <row r="76" spans="1:4" x14ac:dyDescent="0.3">
      <c r="A76" s="2">
        <v>75</v>
      </c>
      <c r="B76" s="2" t="s">
        <v>81</v>
      </c>
      <c r="C76" s="2">
        <v>84209</v>
      </c>
      <c r="D76" s="2">
        <v>33979</v>
      </c>
    </row>
    <row r="77" spans="1:4" x14ac:dyDescent="0.3">
      <c r="A77" s="2">
        <v>76</v>
      </c>
      <c r="B77" s="2" t="s">
        <v>82</v>
      </c>
      <c r="C77" s="2">
        <v>71284</v>
      </c>
      <c r="D77" s="2">
        <v>48116</v>
      </c>
    </row>
    <row r="78" spans="1:4" x14ac:dyDescent="0.3">
      <c r="A78" s="2">
        <v>77</v>
      </c>
      <c r="B78" s="2" t="s">
        <v>83</v>
      </c>
      <c r="C78" s="2">
        <v>96613</v>
      </c>
      <c r="D78" s="2">
        <v>25639</v>
      </c>
    </row>
    <row r="79" spans="1:4" x14ac:dyDescent="0.3">
      <c r="A79" s="2">
        <v>78</v>
      </c>
      <c r="B79" s="2" t="s">
        <v>84</v>
      </c>
      <c r="C79" s="2">
        <v>67933</v>
      </c>
      <c r="D79" s="2">
        <v>64852</v>
      </c>
    </row>
    <row r="80" spans="1:4" x14ac:dyDescent="0.3">
      <c r="A80" s="2">
        <v>79</v>
      </c>
      <c r="B80" s="2" t="s">
        <v>85</v>
      </c>
      <c r="C80" s="2">
        <v>93566</v>
      </c>
      <c r="D80" s="2">
        <v>65035</v>
      </c>
    </row>
    <row r="81" spans="1:4" x14ac:dyDescent="0.3">
      <c r="A81" s="2">
        <v>80</v>
      </c>
      <c r="B81" s="2" t="s">
        <v>86</v>
      </c>
      <c r="C81" s="2">
        <v>32928</v>
      </c>
      <c r="D81" s="2">
        <v>63675</v>
      </c>
    </row>
    <row r="82" spans="1:4" x14ac:dyDescent="0.3">
      <c r="A82" s="2">
        <v>81</v>
      </c>
      <c r="B82" s="2" t="s">
        <v>87</v>
      </c>
      <c r="C82" s="2">
        <v>28181</v>
      </c>
      <c r="D82" s="2">
        <v>46356</v>
      </c>
    </row>
    <row r="83" spans="1:4" x14ac:dyDescent="0.3">
      <c r="A83" s="2">
        <v>82</v>
      </c>
      <c r="B83" s="2" t="s">
        <v>88</v>
      </c>
      <c r="C83" s="2">
        <v>68361</v>
      </c>
      <c r="D83" s="2">
        <v>16886</v>
      </c>
    </row>
    <row r="84" spans="1:4" x14ac:dyDescent="0.3">
      <c r="A84" s="2">
        <v>83</v>
      </c>
      <c r="B84" s="2" t="s">
        <v>89</v>
      </c>
      <c r="C84" s="2">
        <v>18086</v>
      </c>
      <c r="D84" s="2">
        <v>24730</v>
      </c>
    </row>
    <row r="85" spans="1:4" x14ac:dyDescent="0.3">
      <c r="A85" s="2">
        <v>84</v>
      </c>
      <c r="B85" s="2" t="s">
        <v>90</v>
      </c>
      <c r="C85" s="2">
        <v>24044</v>
      </c>
      <c r="D85" s="2">
        <v>69376</v>
      </c>
    </row>
    <row r="86" spans="1:4" x14ac:dyDescent="0.3">
      <c r="A86" s="2">
        <v>85</v>
      </c>
      <c r="B86" s="2" t="s">
        <v>91</v>
      </c>
      <c r="C86" s="2">
        <v>85805</v>
      </c>
      <c r="D86" s="2">
        <v>67636</v>
      </c>
    </row>
    <row r="87" spans="1:4" x14ac:dyDescent="0.3">
      <c r="A87" s="2">
        <v>86</v>
      </c>
      <c r="B87" s="2" t="s">
        <v>92</v>
      </c>
      <c r="C87" s="2">
        <v>5733</v>
      </c>
      <c r="D87" s="2">
        <v>35278</v>
      </c>
    </row>
    <row r="88" spans="1:4" x14ac:dyDescent="0.3">
      <c r="A88" s="2">
        <v>87</v>
      </c>
      <c r="B88" s="2" t="s">
        <v>93</v>
      </c>
      <c r="C88" s="2">
        <v>38964</v>
      </c>
      <c r="D88" s="2">
        <v>4727</v>
      </c>
    </row>
    <row r="89" spans="1:4" x14ac:dyDescent="0.3">
      <c r="A89" s="2">
        <v>88</v>
      </c>
      <c r="B89" s="2" t="s">
        <v>94</v>
      </c>
      <c r="C89" s="2">
        <v>99985</v>
      </c>
      <c r="D89" s="2">
        <v>42714</v>
      </c>
    </row>
    <row r="90" spans="1:4" x14ac:dyDescent="0.3">
      <c r="A90" s="2">
        <v>89</v>
      </c>
      <c r="B90" s="2" t="s">
        <v>95</v>
      </c>
      <c r="C90" s="2">
        <v>44404</v>
      </c>
      <c r="D90" s="2">
        <v>60346</v>
      </c>
    </row>
    <row r="91" spans="1:4" x14ac:dyDescent="0.3">
      <c r="A91" s="2">
        <v>90</v>
      </c>
      <c r="B91" s="2" t="s">
        <v>96</v>
      </c>
      <c r="C91" s="2">
        <v>58088</v>
      </c>
      <c r="D91" s="2">
        <v>56200</v>
      </c>
    </row>
    <row r="92" spans="1:4" x14ac:dyDescent="0.3">
      <c r="A92" s="2">
        <v>91</v>
      </c>
      <c r="B92" s="2" t="s">
        <v>97</v>
      </c>
      <c r="C92" s="2">
        <v>68305</v>
      </c>
      <c r="D92" s="2">
        <v>38190</v>
      </c>
    </row>
    <row r="93" spans="1:4" x14ac:dyDescent="0.3">
      <c r="A93" s="2">
        <v>92</v>
      </c>
      <c r="B93" s="2" t="s">
        <v>98</v>
      </c>
      <c r="C93" s="2">
        <v>57673</v>
      </c>
      <c r="D93" s="2">
        <v>69800</v>
      </c>
    </row>
    <row r="94" spans="1:4" x14ac:dyDescent="0.3">
      <c r="A94" s="2">
        <v>93</v>
      </c>
      <c r="B94" s="2" t="s">
        <v>99</v>
      </c>
      <c r="C94" s="2">
        <v>33371</v>
      </c>
      <c r="D94" s="2">
        <v>69678</v>
      </c>
    </row>
    <row r="95" spans="1:4" x14ac:dyDescent="0.3">
      <c r="A95" s="2">
        <v>94</v>
      </c>
      <c r="B95" s="2" t="s">
        <v>100</v>
      </c>
      <c r="C95" s="2">
        <v>62249</v>
      </c>
      <c r="D95" s="2">
        <v>22598</v>
      </c>
    </row>
    <row r="96" spans="1:4" x14ac:dyDescent="0.3">
      <c r="A96" s="2">
        <v>95</v>
      </c>
      <c r="B96" s="2" t="s">
        <v>101</v>
      </c>
      <c r="C96" s="2">
        <v>13486</v>
      </c>
      <c r="D96" s="2">
        <v>11053</v>
      </c>
    </row>
    <row r="97" spans="1:4" x14ac:dyDescent="0.3">
      <c r="A97" s="2">
        <v>96</v>
      </c>
      <c r="B97" s="2" t="s">
        <v>102</v>
      </c>
      <c r="C97" s="2">
        <v>64610</v>
      </c>
      <c r="D97" s="2">
        <v>49311</v>
      </c>
    </row>
    <row r="98" spans="1:4" x14ac:dyDescent="0.3">
      <c r="A98" s="2">
        <v>97</v>
      </c>
      <c r="B98" s="2" t="s">
        <v>103</v>
      </c>
      <c r="C98" s="2">
        <v>89475</v>
      </c>
      <c r="D98" s="2">
        <v>73694</v>
      </c>
    </row>
    <row r="99" spans="1:4" x14ac:dyDescent="0.3">
      <c r="A99" s="2">
        <v>98</v>
      </c>
      <c r="B99" s="2" t="s">
        <v>104</v>
      </c>
      <c r="C99" s="2">
        <v>57614</v>
      </c>
      <c r="D99" s="2">
        <v>28369</v>
      </c>
    </row>
    <row r="100" spans="1:4" x14ac:dyDescent="0.3">
      <c r="A100" s="2">
        <v>99</v>
      </c>
      <c r="B100" s="2" t="s">
        <v>105</v>
      </c>
      <c r="C100" s="2">
        <v>85075</v>
      </c>
      <c r="D100" s="2">
        <v>46659</v>
      </c>
    </row>
    <row r="101" spans="1:4" x14ac:dyDescent="0.3">
      <c r="A101" s="2">
        <v>100</v>
      </c>
      <c r="B101" s="2" t="s">
        <v>106</v>
      </c>
      <c r="C101" s="2">
        <v>65596</v>
      </c>
      <c r="D101" s="2">
        <v>40525</v>
      </c>
    </row>
    <row r="102" spans="1:4" x14ac:dyDescent="0.3">
      <c r="A102" s="2">
        <v>101</v>
      </c>
      <c r="B102" s="2" t="s">
        <v>107</v>
      </c>
      <c r="C102" s="2">
        <v>79546</v>
      </c>
      <c r="D102" s="2">
        <v>17377</v>
      </c>
    </row>
    <row r="103" spans="1:4" x14ac:dyDescent="0.3">
      <c r="A103" s="2">
        <v>102</v>
      </c>
      <c r="B103" s="2" t="s">
        <v>108</v>
      </c>
      <c r="C103" s="2">
        <v>71259</v>
      </c>
      <c r="D103" s="2">
        <v>11753</v>
      </c>
    </row>
    <row r="104" spans="1:4" x14ac:dyDescent="0.3">
      <c r="A104" s="2">
        <v>103</v>
      </c>
      <c r="B104" s="2" t="s">
        <v>109</v>
      </c>
      <c r="C104" s="2">
        <v>58322</v>
      </c>
      <c r="D104" s="2">
        <v>5900</v>
      </c>
    </row>
    <row r="105" spans="1:4" x14ac:dyDescent="0.3">
      <c r="A105" s="2">
        <v>104</v>
      </c>
      <c r="B105" s="2" t="s">
        <v>110</v>
      </c>
      <c r="C105" s="2">
        <v>71086</v>
      </c>
      <c r="D105" s="2">
        <v>37720</v>
      </c>
    </row>
    <row r="106" spans="1:4" x14ac:dyDescent="0.3">
      <c r="A106" s="2">
        <v>105</v>
      </c>
      <c r="B106" s="2" t="s">
        <v>111</v>
      </c>
      <c r="C106" s="2">
        <v>3982</v>
      </c>
      <c r="D106" s="2">
        <v>1389</v>
      </c>
    </row>
    <row r="107" spans="1:4" x14ac:dyDescent="0.3">
      <c r="A107" s="2">
        <v>106</v>
      </c>
      <c r="B107" s="2" t="s">
        <v>112</v>
      </c>
      <c r="C107" s="2">
        <v>66186</v>
      </c>
      <c r="D107" s="2">
        <v>60724</v>
      </c>
    </row>
    <row r="108" spans="1:4" x14ac:dyDescent="0.3">
      <c r="A108" s="2">
        <v>107</v>
      </c>
      <c r="B108" s="2" t="s">
        <v>113</v>
      </c>
      <c r="C108" s="2">
        <v>30386</v>
      </c>
      <c r="D108" s="2">
        <v>30641</v>
      </c>
    </row>
    <row r="109" spans="1:4" x14ac:dyDescent="0.3">
      <c r="A109" s="2">
        <v>108</v>
      </c>
      <c r="B109" s="2" t="s">
        <v>114</v>
      </c>
      <c r="C109" s="2">
        <v>94951</v>
      </c>
      <c r="D109" s="2">
        <v>10240</v>
      </c>
    </row>
    <row r="110" spans="1:4" x14ac:dyDescent="0.3">
      <c r="A110" s="2">
        <v>109</v>
      </c>
      <c r="B110" s="2" t="s">
        <v>115</v>
      </c>
      <c r="C110" s="2">
        <v>11024</v>
      </c>
      <c r="D110" s="2">
        <v>13498</v>
      </c>
    </row>
    <row r="111" spans="1:4" x14ac:dyDescent="0.3">
      <c r="A111" s="2">
        <v>110</v>
      </c>
      <c r="B111" s="2" t="s">
        <v>116</v>
      </c>
      <c r="C111" s="2">
        <v>33808</v>
      </c>
      <c r="D111" s="2">
        <v>54676</v>
      </c>
    </row>
    <row r="112" spans="1:4" x14ac:dyDescent="0.3">
      <c r="A112" s="2">
        <v>111</v>
      </c>
      <c r="B112" s="2" t="s">
        <v>117</v>
      </c>
      <c r="C112" s="2">
        <v>99203</v>
      </c>
      <c r="D112" s="2">
        <v>3687</v>
      </c>
    </row>
    <row r="113" spans="1:4" x14ac:dyDescent="0.3">
      <c r="A113" s="2">
        <v>112</v>
      </c>
      <c r="B113" s="2" t="s">
        <v>118</v>
      </c>
      <c r="C113" s="2">
        <v>87110</v>
      </c>
      <c r="D113" s="2">
        <v>67749</v>
      </c>
    </row>
    <row r="114" spans="1:4" x14ac:dyDescent="0.3">
      <c r="A114" s="2">
        <v>113</v>
      </c>
      <c r="B114" s="2" t="s">
        <v>119</v>
      </c>
      <c r="C114" s="2">
        <v>95203</v>
      </c>
      <c r="D114" s="2">
        <v>60289</v>
      </c>
    </row>
    <row r="115" spans="1:4" x14ac:dyDescent="0.3">
      <c r="A115" s="2">
        <v>114</v>
      </c>
      <c r="B115" s="2" t="s">
        <v>120</v>
      </c>
      <c r="C115" s="2">
        <v>57484</v>
      </c>
      <c r="D115" s="2">
        <v>575</v>
      </c>
    </row>
    <row r="116" spans="1:4" x14ac:dyDescent="0.3">
      <c r="A116" s="2">
        <v>115</v>
      </c>
      <c r="B116" s="2" t="s">
        <v>121</v>
      </c>
      <c r="C116" s="2">
        <v>27722</v>
      </c>
      <c r="D116" s="2">
        <v>19973</v>
      </c>
    </row>
    <row r="117" spans="1:4" x14ac:dyDescent="0.3">
      <c r="A117" s="2">
        <v>116</v>
      </c>
      <c r="B117" s="2" t="s">
        <v>122</v>
      </c>
      <c r="C117" s="2">
        <v>46627</v>
      </c>
      <c r="D117" s="2">
        <v>28619</v>
      </c>
    </row>
    <row r="118" spans="1:4" x14ac:dyDescent="0.3">
      <c r="A118" s="2">
        <v>117</v>
      </c>
      <c r="B118" s="2" t="s">
        <v>123</v>
      </c>
      <c r="C118" s="2">
        <v>60993</v>
      </c>
      <c r="D118" s="2">
        <v>72483</v>
      </c>
    </row>
    <row r="119" spans="1:4" x14ac:dyDescent="0.3">
      <c r="A119" s="2">
        <v>118</v>
      </c>
      <c r="B119" s="2" t="s">
        <v>124</v>
      </c>
      <c r="C119" s="2">
        <v>8295</v>
      </c>
      <c r="D119" s="2">
        <v>830</v>
      </c>
    </row>
    <row r="120" spans="1:4" x14ac:dyDescent="0.3">
      <c r="A120" s="2">
        <v>119</v>
      </c>
      <c r="B120" s="2" t="s">
        <v>125</v>
      </c>
      <c r="C120" s="2">
        <v>30626</v>
      </c>
      <c r="D120" s="2">
        <v>7272</v>
      </c>
    </row>
    <row r="121" spans="1:4" x14ac:dyDescent="0.3">
      <c r="A121" s="2">
        <v>120</v>
      </c>
      <c r="B121" s="2" t="s">
        <v>126</v>
      </c>
      <c r="C121" s="2">
        <v>2311</v>
      </c>
      <c r="D121" s="2">
        <v>20201</v>
      </c>
    </row>
    <row r="122" spans="1:4" x14ac:dyDescent="0.3">
      <c r="A122" s="2">
        <v>121</v>
      </c>
      <c r="B122" s="2" t="s">
        <v>127</v>
      </c>
      <c r="C122" s="2">
        <v>69400</v>
      </c>
      <c r="D122" s="2">
        <v>17754</v>
      </c>
    </row>
    <row r="123" spans="1:4" x14ac:dyDescent="0.3">
      <c r="A123" s="2">
        <v>122</v>
      </c>
      <c r="B123" s="2" t="s">
        <v>128</v>
      </c>
      <c r="C123" s="2">
        <v>73683</v>
      </c>
      <c r="D123" s="2">
        <v>38865</v>
      </c>
    </row>
    <row r="124" spans="1:4" x14ac:dyDescent="0.3">
      <c r="A124" s="2">
        <v>123</v>
      </c>
      <c r="B124" s="2" t="s">
        <v>129</v>
      </c>
      <c r="C124" s="2">
        <v>60518</v>
      </c>
      <c r="D124" s="2">
        <v>69563</v>
      </c>
    </row>
    <row r="125" spans="1:4" x14ac:dyDescent="0.3">
      <c r="A125" s="2">
        <v>124</v>
      </c>
      <c r="B125" s="2" t="s">
        <v>130</v>
      </c>
      <c r="C125" s="2">
        <v>62760</v>
      </c>
      <c r="D125" s="2">
        <v>17844</v>
      </c>
    </row>
    <row r="126" spans="1:4" x14ac:dyDescent="0.3">
      <c r="A126" s="2">
        <v>125</v>
      </c>
      <c r="B126" s="2" t="s">
        <v>131</v>
      </c>
      <c r="C126" s="2">
        <v>33293</v>
      </c>
      <c r="D126" s="2">
        <v>14644</v>
      </c>
    </row>
    <row r="127" spans="1:4" x14ac:dyDescent="0.3">
      <c r="A127" s="2">
        <v>126</v>
      </c>
      <c r="B127" s="2" t="s">
        <v>132</v>
      </c>
      <c r="C127" s="2">
        <v>54751</v>
      </c>
      <c r="D127" s="2">
        <v>36279</v>
      </c>
    </row>
    <row r="128" spans="1:4" x14ac:dyDescent="0.3">
      <c r="A128" s="2">
        <v>127</v>
      </c>
      <c r="B128" s="2" t="s">
        <v>133</v>
      </c>
      <c r="C128" s="2">
        <v>19087</v>
      </c>
      <c r="D128" s="2">
        <v>27898</v>
      </c>
    </row>
    <row r="129" spans="1:4" x14ac:dyDescent="0.3">
      <c r="A129" s="2">
        <v>128</v>
      </c>
      <c r="B129" s="2" t="s">
        <v>134</v>
      </c>
      <c r="C129" s="2">
        <v>22516</v>
      </c>
      <c r="D129" s="2">
        <v>3568</v>
      </c>
    </row>
    <row r="130" spans="1:4" x14ac:dyDescent="0.3">
      <c r="A130" s="2">
        <v>129</v>
      </c>
      <c r="B130" s="2" t="s">
        <v>135</v>
      </c>
      <c r="C130" s="2">
        <v>77628</v>
      </c>
      <c r="D130" s="2">
        <v>69499</v>
      </c>
    </row>
    <row r="131" spans="1:4" x14ac:dyDescent="0.3">
      <c r="A131" s="2">
        <v>130</v>
      </c>
      <c r="B131" s="2" t="s">
        <v>136</v>
      </c>
      <c r="C131" s="2">
        <v>81204</v>
      </c>
      <c r="D131" s="2">
        <v>8129</v>
      </c>
    </row>
    <row r="132" spans="1:4" x14ac:dyDescent="0.3">
      <c r="A132" s="2">
        <v>131</v>
      </c>
      <c r="B132" s="2" t="s">
        <v>137</v>
      </c>
      <c r="C132" s="2">
        <v>5466</v>
      </c>
      <c r="D132" s="2">
        <v>33350</v>
      </c>
    </row>
    <row r="133" spans="1:4" x14ac:dyDescent="0.3">
      <c r="A133" s="2">
        <v>132</v>
      </c>
      <c r="B133" s="2" t="s">
        <v>138</v>
      </c>
      <c r="C133" s="2">
        <v>33731</v>
      </c>
      <c r="D133" s="2">
        <v>26629</v>
      </c>
    </row>
    <row r="134" spans="1:4" x14ac:dyDescent="0.3">
      <c r="A134" s="2">
        <v>133</v>
      </c>
      <c r="B134" s="2" t="s">
        <v>139</v>
      </c>
      <c r="C134" s="2">
        <v>22423</v>
      </c>
      <c r="D134" s="2">
        <v>4343</v>
      </c>
    </row>
    <row r="135" spans="1:4" x14ac:dyDescent="0.3">
      <c r="A135" s="2">
        <v>134</v>
      </c>
      <c r="B135" s="2" t="s">
        <v>140</v>
      </c>
      <c r="C135" s="2">
        <v>34292</v>
      </c>
      <c r="D135" s="2">
        <v>44658</v>
      </c>
    </row>
    <row r="136" spans="1:4" x14ac:dyDescent="0.3">
      <c r="A136" s="2">
        <v>135</v>
      </c>
      <c r="B136" s="2" t="s">
        <v>141</v>
      </c>
      <c r="C136" s="2">
        <v>56279</v>
      </c>
      <c r="D136" s="2">
        <v>54048</v>
      </c>
    </row>
    <row r="137" spans="1:4" x14ac:dyDescent="0.3">
      <c r="A137" s="2">
        <v>136</v>
      </c>
      <c r="B137" s="2" t="s">
        <v>142</v>
      </c>
      <c r="C137" s="2">
        <v>50809</v>
      </c>
      <c r="D137" s="2">
        <v>56101</v>
      </c>
    </row>
    <row r="138" spans="1:4" x14ac:dyDescent="0.3">
      <c r="A138" s="2">
        <v>137</v>
      </c>
      <c r="B138" s="2" t="s">
        <v>143</v>
      </c>
      <c r="C138" s="2">
        <v>23951</v>
      </c>
      <c r="D138" s="2">
        <v>15998</v>
      </c>
    </row>
    <row r="139" spans="1:4" x14ac:dyDescent="0.3">
      <c r="A139" s="2">
        <v>138</v>
      </c>
      <c r="B139" s="2" t="s">
        <v>144</v>
      </c>
      <c r="C139" s="2">
        <v>9095</v>
      </c>
      <c r="D139" s="2">
        <v>59039</v>
      </c>
    </row>
    <row r="140" spans="1:4" x14ac:dyDescent="0.3">
      <c r="A140" s="2">
        <v>139</v>
      </c>
      <c r="B140" s="2" t="s">
        <v>145</v>
      </c>
      <c r="C140" s="2">
        <v>76375</v>
      </c>
      <c r="D140" s="2">
        <v>21699</v>
      </c>
    </row>
    <row r="141" spans="1:4" x14ac:dyDescent="0.3">
      <c r="A141" s="2">
        <v>140</v>
      </c>
      <c r="B141" s="2" t="s">
        <v>146</v>
      </c>
      <c r="C141" s="2">
        <v>6789</v>
      </c>
      <c r="D141" s="2">
        <v>36442</v>
      </c>
    </row>
    <row r="142" spans="1:4" x14ac:dyDescent="0.3">
      <c r="A142" s="2">
        <v>141</v>
      </c>
      <c r="B142" s="2" t="s">
        <v>147</v>
      </c>
      <c r="C142" s="2">
        <v>40351</v>
      </c>
      <c r="D142" s="2">
        <v>70706</v>
      </c>
    </row>
    <row r="143" spans="1:4" x14ac:dyDescent="0.3">
      <c r="A143" s="2">
        <v>142</v>
      </c>
      <c r="B143" s="2" t="s">
        <v>148</v>
      </c>
      <c r="C143" s="2">
        <v>36265</v>
      </c>
      <c r="D143" s="2">
        <v>40919</v>
      </c>
    </row>
    <row r="144" spans="1:4" x14ac:dyDescent="0.3">
      <c r="A144" s="2">
        <v>143</v>
      </c>
      <c r="B144" s="2" t="s">
        <v>149</v>
      </c>
      <c r="C144" s="2">
        <v>15848</v>
      </c>
      <c r="D144" s="2">
        <v>56134</v>
      </c>
    </row>
    <row r="145" spans="1:4" x14ac:dyDescent="0.3">
      <c r="A145" s="2">
        <v>144</v>
      </c>
      <c r="B145" s="2" t="s">
        <v>150</v>
      </c>
      <c r="C145" s="2">
        <v>9983</v>
      </c>
      <c r="D145" s="2">
        <v>61681</v>
      </c>
    </row>
    <row r="146" spans="1:4" x14ac:dyDescent="0.3">
      <c r="A146" s="2">
        <v>145</v>
      </c>
      <c r="B146" s="2" t="s">
        <v>151</v>
      </c>
      <c r="C146" s="2">
        <v>6005</v>
      </c>
      <c r="D146" s="2">
        <v>18281</v>
      </c>
    </row>
    <row r="147" spans="1:4" x14ac:dyDescent="0.3">
      <c r="A147" s="2">
        <v>146</v>
      </c>
      <c r="B147" s="2" t="s">
        <v>152</v>
      </c>
      <c r="C147" s="2">
        <v>33904</v>
      </c>
      <c r="D147" s="2">
        <v>34192</v>
      </c>
    </row>
    <row r="148" spans="1:4" x14ac:dyDescent="0.3">
      <c r="A148" s="2">
        <v>147</v>
      </c>
      <c r="B148" s="2" t="s">
        <v>153</v>
      </c>
      <c r="C148" s="2">
        <v>81340</v>
      </c>
      <c r="D148" s="2">
        <v>21935</v>
      </c>
    </row>
    <row r="149" spans="1:4" x14ac:dyDescent="0.3">
      <c r="A149" s="2">
        <v>148</v>
      </c>
      <c r="B149" s="2" t="s">
        <v>154</v>
      </c>
      <c r="C149" s="2">
        <v>80925</v>
      </c>
      <c r="D149" s="2">
        <v>6869</v>
      </c>
    </row>
    <row r="150" spans="1:4" x14ac:dyDescent="0.3">
      <c r="A150" s="2">
        <v>149</v>
      </c>
      <c r="B150" s="2" t="s">
        <v>155</v>
      </c>
      <c r="C150" s="2">
        <v>3258</v>
      </c>
      <c r="D150" s="2">
        <v>22093</v>
      </c>
    </row>
    <row r="151" spans="1:4" x14ac:dyDescent="0.3">
      <c r="A151" s="2">
        <v>150</v>
      </c>
      <c r="B151" s="2" t="s">
        <v>156</v>
      </c>
      <c r="C151" s="2">
        <v>45813</v>
      </c>
      <c r="D151" s="2">
        <v>66494</v>
      </c>
    </row>
    <row r="152" spans="1:4" x14ac:dyDescent="0.3">
      <c r="A152" s="2">
        <v>151</v>
      </c>
      <c r="B152" s="2" t="s">
        <v>157</v>
      </c>
      <c r="C152" s="2">
        <v>15728</v>
      </c>
      <c r="D152" s="2">
        <v>73609</v>
      </c>
    </row>
    <row r="153" spans="1:4" x14ac:dyDescent="0.3">
      <c r="A153" s="2">
        <v>152</v>
      </c>
      <c r="B153" s="2" t="s">
        <v>158</v>
      </c>
      <c r="C153" s="2">
        <v>25987</v>
      </c>
      <c r="D153" s="2">
        <v>51101</v>
      </c>
    </row>
    <row r="154" spans="1:4" x14ac:dyDescent="0.3">
      <c r="A154" s="2">
        <v>153</v>
      </c>
      <c r="B154" s="2" t="s">
        <v>159</v>
      </c>
      <c r="C154" s="2">
        <v>77965</v>
      </c>
      <c r="D154" s="2">
        <v>28839</v>
      </c>
    </row>
    <row r="155" spans="1:4" x14ac:dyDescent="0.3">
      <c r="A155" s="2">
        <v>154</v>
      </c>
      <c r="B155" s="2" t="s">
        <v>160</v>
      </c>
      <c r="C155" s="2">
        <v>99723</v>
      </c>
      <c r="D155" s="2">
        <v>28470</v>
      </c>
    </row>
    <row r="156" spans="1:4" x14ac:dyDescent="0.3">
      <c r="A156" s="2">
        <v>155</v>
      </c>
      <c r="B156" s="2" t="s">
        <v>161</v>
      </c>
      <c r="C156" s="2">
        <v>98832</v>
      </c>
      <c r="D156" s="2">
        <v>18555</v>
      </c>
    </row>
    <row r="157" spans="1:4" x14ac:dyDescent="0.3">
      <c r="A157" s="2">
        <v>156</v>
      </c>
      <c r="B157" s="2" t="s">
        <v>162</v>
      </c>
      <c r="C157" s="2">
        <v>40262</v>
      </c>
      <c r="D157" s="2">
        <v>9004</v>
      </c>
    </row>
    <row r="158" spans="1:4" x14ac:dyDescent="0.3">
      <c r="A158" s="2">
        <v>157</v>
      </c>
      <c r="B158" s="2" t="s">
        <v>163</v>
      </c>
      <c r="C158" s="2">
        <v>1972</v>
      </c>
      <c r="D158" s="2">
        <v>47641</v>
      </c>
    </row>
    <row r="159" spans="1:4" x14ac:dyDescent="0.3">
      <c r="A159" s="2">
        <v>158</v>
      </c>
      <c r="B159" s="2" t="s">
        <v>164</v>
      </c>
      <c r="C159" s="2">
        <v>98721</v>
      </c>
      <c r="D159" s="2">
        <v>38818</v>
      </c>
    </row>
    <row r="160" spans="1:4" x14ac:dyDescent="0.3">
      <c r="A160" s="2">
        <v>159</v>
      </c>
      <c r="B160" s="2" t="s">
        <v>165</v>
      </c>
      <c r="C160" s="2">
        <v>85269</v>
      </c>
      <c r="D160" s="2">
        <v>22215</v>
      </c>
    </row>
    <row r="161" spans="1:4" x14ac:dyDescent="0.3">
      <c r="A161" s="2">
        <v>160</v>
      </c>
      <c r="B161" s="2" t="s">
        <v>166</v>
      </c>
      <c r="C161" s="2">
        <v>4920</v>
      </c>
      <c r="D161" s="2">
        <v>69498</v>
      </c>
    </row>
    <row r="162" spans="1:4" x14ac:dyDescent="0.3">
      <c r="A162" s="2">
        <v>161</v>
      </c>
      <c r="B162" s="2" t="s">
        <v>167</v>
      </c>
      <c r="C162" s="2">
        <v>94498</v>
      </c>
      <c r="D162" s="2">
        <v>51068</v>
      </c>
    </row>
    <row r="163" spans="1:4" x14ac:dyDescent="0.3">
      <c r="A163" s="2">
        <v>162</v>
      </c>
      <c r="B163" s="2" t="s">
        <v>168</v>
      </c>
      <c r="C163" s="2">
        <v>85734</v>
      </c>
      <c r="D163" s="2">
        <v>40432</v>
      </c>
    </row>
    <row r="164" spans="1:4" x14ac:dyDescent="0.3">
      <c r="A164" s="2">
        <v>163</v>
      </c>
      <c r="B164" s="2" t="s">
        <v>169</v>
      </c>
      <c r="C164" s="2">
        <v>1746</v>
      </c>
      <c r="D164" s="2">
        <v>56521</v>
      </c>
    </row>
    <row r="165" spans="1:4" x14ac:dyDescent="0.3">
      <c r="A165" s="2">
        <v>164</v>
      </c>
      <c r="B165" s="2" t="s">
        <v>170</v>
      </c>
      <c r="C165" s="2">
        <v>67504</v>
      </c>
      <c r="D165" s="2">
        <v>49007</v>
      </c>
    </row>
    <row r="166" spans="1:4" x14ac:dyDescent="0.3">
      <c r="A166" s="2">
        <v>165</v>
      </c>
      <c r="B166" s="2" t="s">
        <v>171</v>
      </c>
      <c r="C166" s="2">
        <v>98270</v>
      </c>
      <c r="D166" s="2">
        <v>21219</v>
      </c>
    </row>
    <row r="167" spans="1:4" x14ac:dyDescent="0.3">
      <c r="A167" s="2">
        <v>166</v>
      </c>
      <c r="B167" s="2" t="s">
        <v>172</v>
      </c>
      <c r="C167" s="2">
        <v>85432</v>
      </c>
      <c r="D167" s="2">
        <v>54711</v>
      </c>
    </row>
    <row r="168" spans="1:4" x14ac:dyDescent="0.3">
      <c r="A168" s="2">
        <v>167</v>
      </c>
      <c r="B168" s="2" t="s">
        <v>173</v>
      </c>
      <c r="C168" s="2">
        <v>94429</v>
      </c>
      <c r="D168" s="2">
        <v>17628</v>
      </c>
    </row>
    <row r="169" spans="1:4" x14ac:dyDescent="0.3">
      <c r="A169" s="2">
        <v>168</v>
      </c>
      <c r="B169" s="2" t="s">
        <v>174</v>
      </c>
      <c r="C169" s="2">
        <v>44901</v>
      </c>
      <c r="D169" s="2">
        <v>17309</v>
      </c>
    </row>
    <row r="170" spans="1:4" x14ac:dyDescent="0.3">
      <c r="A170" s="2">
        <v>169</v>
      </c>
      <c r="B170" s="2" t="s">
        <v>175</v>
      </c>
      <c r="C170" s="2">
        <v>80378</v>
      </c>
      <c r="D170" s="2">
        <v>3635</v>
      </c>
    </row>
    <row r="171" spans="1:4" x14ac:dyDescent="0.3">
      <c r="A171" s="2">
        <v>170</v>
      </c>
      <c r="B171" s="2" t="s">
        <v>176</v>
      </c>
      <c r="C171" s="2">
        <v>6066</v>
      </c>
      <c r="D171" s="2">
        <v>38445</v>
      </c>
    </row>
    <row r="172" spans="1:4" x14ac:dyDescent="0.3">
      <c r="A172" s="2">
        <v>171</v>
      </c>
      <c r="B172" s="2" t="s">
        <v>177</v>
      </c>
      <c r="C172" s="2">
        <v>68471</v>
      </c>
      <c r="D172" s="2">
        <v>8280</v>
      </c>
    </row>
    <row r="173" spans="1:4" x14ac:dyDescent="0.3">
      <c r="A173" s="2">
        <v>172</v>
      </c>
      <c r="B173" s="2" t="s">
        <v>178</v>
      </c>
      <c r="C173" s="2">
        <v>72549</v>
      </c>
      <c r="D173" s="2">
        <v>39963</v>
      </c>
    </row>
    <row r="174" spans="1:4" x14ac:dyDescent="0.3">
      <c r="A174" s="2">
        <v>173</v>
      </c>
      <c r="B174" s="2" t="s">
        <v>179</v>
      </c>
      <c r="C174" s="2">
        <v>71488</v>
      </c>
      <c r="D174" s="2">
        <v>38069</v>
      </c>
    </row>
    <row r="175" spans="1:4" x14ac:dyDescent="0.3">
      <c r="A175" s="2">
        <v>174</v>
      </c>
      <c r="B175" s="2" t="s">
        <v>180</v>
      </c>
      <c r="C175" s="2">
        <v>31692</v>
      </c>
      <c r="D175" s="2">
        <v>42919</v>
      </c>
    </row>
    <row r="176" spans="1:4" x14ac:dyDescent="0.3">
      <c r="A176" s="2">
        <v>175</v>
      </c>
      <c r="B176" s="2" t="s">
        <v>181</v>
      </c>
      <c r="C176" s="2">
        <v>56023</v>
      </c>
      <c r="D176" s="2">
        <v>50588</v>
      </c>
    </row>
    <row r="177" spans="1:4" x14ac:dyDescent="0.3">
      <c r="A177" s="2">
        <v>176</v>
      </c>
      <c r="B177" s="2" t="s">
        <v>182</v>
      </c>
      <c r="C177" s="2">
        <v>53032</v>
      </c>
      <c r="D177" s="2">
        <v>64061</v>
      </c>
    </row>
    <row r="178" spans="1:4" x14ac:dyDescent="0.3">
      <c r="A178" s="2">
        <v>177</v>
      </c>
      <c r="B178" s="2" t="s">
        <v>183</v>
      </c>
      <c r="C178" s="2">
        <v>74091</v>
      </c>
      <c r="D178" s="2">
        <v>35835</v>
      </c>
    </row>
    <row r="179" spans="1:4" x14ac:dyDescent="0.3">
      <c r="A179" s="2">
        <v>178</v>
      </c>
      <c r="B179" s="2" t="s">
        <v>184</v>
      </c>
      <c r="C179" s="2">
        <v>53116</v>
      </c>
      <c r="D179" s="2">
        <v>9047</v>
      </c>
    </row>
    <row r="180" spans="1:4" x14ac:dyDescent="0.3">
      <c r="A180" s="2">
        <v>179</v>
      </c>
      <c r="B180" s="2" t="s">
        <v>185</v>
      </c>
      <c r="C180" s="2">
        <v>45207</v>
      </c>
      <c r="D180" s="2">
        <v>60835</v>
      </c>
    </row>
    <row r="181" spans="1:4" x14ac:dyDescent="0.3">
      <c r="A181" s="2">
        <v>180</v>
      </c>
      <c r="B181" s="2" t="s">
        <v>186</v>
      </c>
      <c r="C181" s="2">
        <v>62793</v>
      </c>
      <c r="D181" s="2">
        <v>25785</v>
      </c>
    </row>
    <row r="182" spans="1:4" x14ac:dyDescent="0.3">
      <c r="A182" s="2">
        <v>181</v>
      </c>
      <c r="B182" s="2" t="s">
        <v>187</v>
      </c>
      <c r="C182" s="2">
        <v>36864</v>
      </c>
      <c r="D182" s="2">
        <v>23918</v>
      </c>
    </row>
    <row r="183" spans="1:4" x14ac:dyDescent="0.3">
      <c r="A183" s="2">
        <v>182</v>
      </c>
      <c r="B183" s="2" t="s">
        <v>188</v>
      </c>
      <c r="C183" s="2">
        <v>61114</v>
      </c>
      <c r="D183" s="2">
        <v>70911</v>
      </c>
    </row>
    <row r="184" spans="1:4" x14ac:dyDescent="0.3">
      <c r="A184" s="2">
        <v>183</v>
      </c>
      <c r="B184" s="2" t="s">
        <v>189</v>
      </c>
      <c r="C184" s="2">
        <v>31504</v>
      </c>
      <c r="D184" s="2">
        <v>37879</v>
      </c>
    </row>
    <row r="185" spans="1:4" x14ac:dyDescent="0.3">
      <c r="A185" s="2">
        <v>184</v>
      </c>
      <c r="B185" s="2" t="s">
        <v>190</v>
      </c>
      <c r="C185" s="2">
        <v>15473</v>
      </c>
      <c r="D185" s="2">
        <v>19206</v>
      </c>
    </row>
    <row r="186" spans="1:4" x14ac:dyDescent="0.3">
      <c r="A186" s="2">
        <v>185</v>
      </c>
      <c r="B186" s="2" t="s">
        <v>191</v>
      </c>
      <c r="C186" s="2">
        <v>80176</v>
      </c>
      <c r="D186" s="2">
        <v>39319</v>
      </c>
    </row>
    <row r="187" spans="1:4" x14ac:dyDescent="0.3">
      <c r="A187" s="2">
        <v>186</v>
      </c>
      <c r="B187" s="2" t="s">
        <v>192</v>
      </c>
      <c r="C187" s="2">
        <v>39895</v>
      </c>
      <c r="D187" s="2">
        <v>15197</v>
      </c>
    </row>
    <row r="188" spans="1:4" x14ac:dyDescent="0.3">
      <c r="A188" s="2">
        <v>187</v>
      </c>
      <c r="B188" s="2" t="s">
        <v>193</v>
      </c>
      <c r="C188" s="2">
        <v>50449</v>
      </c>
      <c r="D188" s="2">
        <v>16005</v>
      </c>
    </row>
    <row r="189" spans="1:4" x14ac:dyDescent="0.3">
      <c r="A189" s="2">
        <v>188</v>
      </c>
      <c r="B189" s="2" t="s">
        <v>194</v>
      </c>
      <c r="C189" s="2">
        <v>31483</v>
      </c>
      <c r="D189" s="2">
        <v>26211</v>
      </c>
    </row>
    <row r="190" spans="1:4" x14ac:dyDescent="0.3">
      <c r="A190" s="2">
        <v>189</v>
      </c>
      <c r="B190" s="2" t="s">
        <v>195</v>
      </c>
      <c r="C190" s="2">
        <v>24254</v>
      </c>
      <c r="D190" s="2">
        <v>55951</v>
      </c>
    </row>
    <row r="191" spans="1:4" x14ac:dyDescent="0.3">
      <c r="A191" s="2">
        <v>190</v>
      </c>
      <c r="B191" s="2" t="s">
        <v>196</v>
      </c>
      <c r="C191" s="2">
        <v>43307</v>
      </c>
      <c r="D191" s="2">
        <v>56419</v>
      </c>
    </row>
    <row r="192" spans="1:4" x14ac:dyDescent="0.3">
      <c r="A192" s="2">
        <v>191</v>
      </c>
      <c r="B192" s="2" t="s">
        <v>197</v>
      </c>
      <c r="C192" s="2">
        <v>72630</v>
      </c>
      <c r="D192" s="2">
        <v>13501</v>
      </c>
    </row>
    <row r="193" spans="1:4" x14ac:dyDescent="0.3">
      <c r="A193" s="2">
        <v>192</v>
      </c>
      <c r="B193" s="2" t="s">
        <v>198</v>
      </c>
      <c r="C193" s="2">
        <v>45159</v>
      </c>
      <c r="D193" s="2">
        <v>19335</v>
      </c>
    </row>
    <row r="194" spans="1:4" x14ac:dyDescent="0.3">
      <c r="A194" s="2">
        <v>193</v>
      </c>
      <c r="B194" s="2" t="s">
        <v>199</v>
      </c>
      <c r="C194" s="2">
        <v>15039</v>
      </c>
      <c r="D194" s="2">
        <v>24635</v>
      </c>
    </row>
    <row r="195" spans="1:4" x14ac:dyDescent="0.3">
      <c r="A195" s="2">
        <v>194</v>
      </c>
      <c r="B195" s="2" t="s">
        <v>200</v>
      </c>
      <c r="C195" s="2">
        <v>87251</v>
      </c>
      <c r="D195" s="2">
        <v>29017</v>
      </c>
    </row>
    <row r="196" spans="1:4" x14ac:dyDescent="0.3">
      <c r="A196" s="2">
        <v>195</v>
      </c>
      <c r="B196" s="2" t="s">
        <v>201</v>
      </c>
      <c r="C196" s="2">
        <v>6144</v>
      </c>
      <c r="D196" s="2">
        <v>28575</v>
      </c>
    </row>
    <row r="197" spans="1:4" x14ac:dyDescent="0.3">
      <c r="A197" s="2">
        <v>196</v>
      </c>
      <c r="B197" s="2" t="s">
        <v>202</v>
      </c>
      <c r="C197" s="2">
        <v>86588</v>
      </c>
      <c r="D197" s="2">
        <v>3222</v>
      </c>
    </row>
    <row r="198" spans="1:4" x14ac:dyDescent="0.3">
      <c r="A198" s="2">
        <v>197</v>
      </c>
      <c r="B198" s="2" t="s">
        <v>203</v>
      </c>
      <c r="C198" s="2">
        <v>88715</v>
      </c>
      <c r="D198" s="2">
        <v>31294</v>
      </c>
    </row>
    <row r="199" spans="1:4" x14ac:dyDescent="0.3">
      <c r="A199" s="2">
        <v>198</v>
      </c>
      <c r="B199" s="2" t="s">
        <v>204</v>
      </c>
      <c r="C199" s="2">
        <v>79626</v>
      </c>
      <c r="D199" s="2">
        <v>4971</v>
      </c>
    </row>
    <row r="200" spans="1:4" x14ac:dyDescent="0.3">
      <c r="A200" s="2">
        <v>199</v>
      </c>
      <c r="B200" s="2" t="s">
        <v>205</v>
      </c>
      <c r="C200" s="2">
        <v>34628</v>
      </c>
      <c r="D200" s="2">
        <v>44345</v>
      </c>
    </row>
    <row r="201" spans="1:4" x14ac:dyDescent="0.3">
      <c r="A201" s="2">
        <v>200</v>
      </c>
      <c r="B201" s="2" t="s">
        <v>206</v>
      </c>
      <c r="C201" s="2">
        <v>39949</v>
      </c>
      <c r="D201" s="2">
        <v>15312</v>
      </c>
    </row>
    <row r="202" spans="1:4" x14ac:dyDescent="0.3">
      <c r="A202" s="2">
        <v>201</v>
      </c>
      <c r="B202" s="2" t="s">
        <v>207</v>
      </c>
      <c r="C202" s="2">
        <v>30522</v>
      </c>
      <c r="D202" s="2">
        <v>51099</v>
      </c>
    </row>
    <row r="203" spans="1:4" x14ac:dyDescent="0.3">
      <c r="A203" s="2">
        <v>202</v>
      </c>
      <c r="B203" s="2" t="s">
        <v>208</v>
      </c>
      <c r="C203" s="2">
        <v>83999</v>
      </c>
      <c r="D203" s="2">
        <v>20179</v>
      </c>
    </row>
    <row r="204" spans="1:4" x14ac:dyDescent="0.3">
      <c r="A204" s="2">
        <v>203</v>
      </c>
      <c r="B204" s="2" t="s">
        <v>209</v>
      </c>
      <c r="C204" s="2">
        <v>6994</v>
      </c>
      <c r="D204" s="2">
        <v>29076</v>
      </c>
    </row>
    <row r="205" spans="1:4" x14ac:dyDescent="0.3">
      <c r="A205" s="2">
        <v>204</v>
      </c>
      <c r="B205" s="2" t="s">
        <v>210</v>
      </c>
      <c r="C205" s="2">
        <v>11787</v>
      </c>
      <c r="D205" s="2">
        <v>9395</v>
      </c>
    </row>
    <row r="206" spans="1:4" x14ac:dyDescent="0.3">
      <c r="A206" s="2">
        <v>205</v>
      </c>
      <c r="B206" s="2" t="s">
        <v>211</v>
      </c>
      <c r="C206" s="2">
        <v>17359</v>
      </c>
      <c r="D206" s="2">
        <v>40737</v>
      </c>
    </row>
    <row r="207" spans="1:4" x14ac:dyDescent="0.3">
      <c r="A207" s="2">
        <v>206</v>
      </c>
      <c r="B207" s="2" t="s">
        <v>212</v>
      </c>
      <c r="C207" s="2">
        <v>50507</v>
      </c>
      <c r="D207" s="2">
        <v>35499</v>
      </c>
    </row>
    <row r="208" spans="1:4" x14ac:dyDescent="0.3">
      <c r="A208" s="2">
        <v>207</v>
      </c>
      <c r="B208" s="2" t="s">
        <v>213</v>
      </c>
      <c r="C208" s="2">
        <v>57385</v>
      </c>
      <c r="D208" s="2">
        <v>34137</v>
      </c>
    </row>
    <row r="209" spans="1:4" x14ac:dyDescent="0.3">
      <c r="A209" s="2">
        <v>208</v>
      </c>
      <c r="B209" s="2" t="s">
        <v>214</v>
      </c>
      <c r="C209" s="2">
        <v>47740</v>
      </c>
      <c r="D209" s="2">
        <v>4041</v>
      </c>
    </row>
    <row r="210" spans="1:4" x14ac:dyDescent="0.3">
      <c r="A210" s="2">
        <v>209</v>
      </c>
      <c r="B210" s="2" t="s">
        <v>215</v>
      </c>
      <c r="C210" s="2">
        <v>6349</v>
      </c>
      <c r="D210" s="2">
        <v>71567</v>
      </c>
    </row>
    <row r="211" spans="1:4" x14ac:dyDescent="0.3">
      <c r="A211" s="2">
        <v>210</v>
      </c>
      <c r="B211" s="2" t="s">
        <v>216</v>
      </c>
      <c r="C211" s="2">
        <v>14102</v>
      </c>
      <c r="D211" s="2">
        <v>5473</v>
      </c>
    </row>
    <row r="212" spans="1:4" x14ac:dyDescent="0.3">
      <c r="A212" s="2">
        <v>211</v>
      </c>
      <c r="B212" s="2" t="s">
        <v>217</v>
      </c>
      <c r="C212" s="2">
        <v>33859</v>
      </c>
      <c r="D212" s="2">
        <v>63600</v>
      </c>
    </row>
    <row r="213" spans="1:4" x14ac:dyDescent="0.3">
      <c r="A213" s="2">
        <v>212</v>
      </c>
      <c r="B213" s="2" t="s">
        <v>218</v>
      </c>
      <c r="C213" s="2">
        <v>60454</v>
      </c>
      <c r="D213" s="2">
        <v>54364</v>
      </c>
    </row>
    <row r="214" spans="1:4" x14ac:dyDescent="0.3">
      <c r="A214" s="2">
        <v>213</v>
      </c>
      <c r="B214" s="2" t="s">
        <v>219</v>
      </c>
      <c r="C214" s="2">
        <v>9689</v>
      </c>
      <c r="D214" s="2">
        <v>8431</v>
      </c>
    </row>
    <row r="215" spans="1:4" x14ac:dyDescent="0.3">
      <c r="A215" s="2">
        <v>214</v>
      </c>
      <c r="B215" s="2" t="s">
        <v>220</v>
      </c>
      <c r="C215" s="2">
        <v>11830</v>
      </c>
      <c r="D215" s="2">
        <v>49951</v>
      </c>
    </row>
    <row r="216" spans="1:4" x14ac:dyDescent="0.3">
      <c r="A216" s="2">
        <v>215</v>
      </c>
      <c r="B216" s="2" t="s">
        <v>221</v>
      </c>
      <c r="C216" s="2">
        <v>81030</v>
      </c>
      <c r="D216" s="2">
        <v>37247</v>
      </c>
    </row>
    <row r="217" spans="1:4" x14ac:dyDescent="0.3">
      <c r="A217" s="2">
        <v>216</v>
      </c>
      <c r="B217" s="2" t="s">
        <v>222</v>
      </c>
      <c r="C217" s="2">
        <v>16707</v>
      </c>
      <c r="D217" s="2">
        <v>65959</v>
      </c>
    </row>
    <row r="218" spans="1:4" x14ac:dyDescent="0.3">
      <c r="A218" s="2">
        <v>217</v>
      </c>
      <c r="B218" s="2" t="s">
        <v>223</v>
      </c>
      <c r="C218" s="2">
        <v>78875</v>
      </c>
      <c r="D218" s="2">
        <v>26570</v>
      </c>
    </row>
    <row r="219" spans="1:4" x14ac:dyDescent="0.3">
      <c r="A219" s="2">
        <v>218</v>
      </c>
      <c r="B219" s="2" t="s">
        <v>224</v>
      </c>
      <c r="C219" s="2">
        <v>89580</v>
      </c>
      <c r="D219" s="2">
        <v>27742</v>
      </c>
    </row>
    <row r="220" spans="1:4" x14ac:dyDescent="0.3">
      <c r="A220" s="2">
        <v>219</v>
      </c>
      <c r="B220" s="2" t="s">
        <v>225</v>
      </c>
      <c r="C220" s="2">
        <v>47788</v>
      </c>
      <c r="D220" s="2">
        <v>25208</v>
      </c>
    </row>
    <row r="221" spans="1:4" x14ac:dyDescent="0.3">
      <c r="A221" s="2">
        <v>220</v>
      </c>
      <c r="B221" s="2" t="s">
        <v>226</v>
      </c>
      <c r="C221" s="2">
        <v>33553</v>
      </c>
      <c r="D221" s="2">
        <v>17200</v>
      </c>
    </row>
    <row r="222" spans="1:4" x14ac:dyDescent="0.3">
      <c r="A222" s="2">
        <v>221</v>
      </c>
      <c r="B222" s="2" t="s">
        <v>227</v>
      </c>
      <c r="C222" s="2">
        <v>11732</v>
      </c>
      <c r="D222" s="2">
        <v>39840</v>
      </c>
    </row>
    <row r="223" spans="1:4" x14ac:dyDescent="0.3">
      <c r="A223" s="2">
        <v>222</v>
      </c>
      <c r="B223" s="2" t="s">
        <v>228</v>
      </c>
      <c r="C223" s="2">
        <v>40323</v>
      </c>
      <c r="D223" s="2">
        <v>11730</v>
      </c>
    </row>
    <row r="224" spans="1:4" x14ac:dyDescent="0.3">
      <c r="A224" s="2">
        <v>223</v>
      </c>
      <c r="B224" s="2" t="s">
        <v>229</v>
      </c>
      <c r="C224" s="2">
        <v>49781</v>
      </c>
      <c r="D224" s="2">
        <v>50745</v>
      </c>
    </row>
    <row r="225" spans="1:4" x14ac:dyDescent="0.3">
      <c r="A225" s="2">
        <v>224</v>
      </c>
      <c r="B225" s="2" t="s">
        <v>230</v>
      </c>
      <c r="C225" s="2">
        <v>40168</v>
      </c>
      <c r="D225" s="2">
        <v>35395</v>
      </c>
    </row>
    <row r="226" spans="1:4" x14ac:dyDescent="0.3">
      <c r="A226" s="2">
        <v>225</v>
      </c>
      <c r="B226" s="2" t="s">
        <v>231</v>
      </c>
      <c r="C226" s="2">
        <v>11058</v>
      </c>
      <c r="D226" s="2">
        <v>27820</v>
      </c>
    </row>
    <row r="227" spans="1:4" x14ac:dyDescent="0.3">
      <c r="A227" s="2">
        <v>226</v>
      </c>
      <c r="B227" s="2" t="s">
        <v>232</v>
      </c>
      <c r="C227" s="2">
        <v>3781</v>
      </c>
      <c r="D227" s="2">
        <v>47133</v>
      </c>
    </row>
    <row r="228" spans="1:4" x14ac:dyDescent="0.3">
      <c r="A228" s="2">
        <v>227</v>
      </c>
      <c r="B228" s="2" t="s">
        <v>233</v>
      </c>
      <c r="C228" s="2">
        <v>1846</v>
      </c>
      <c r="D228" s="2">
        <v>73820</v>
      </c>
    </row>
    <row r="229" spans="1:4" x14ac:dyDescent="0.3">
      <c r="A229" s="2">
        <v>228</v>
      </c>
      <c r="B229" s="2" t="s">
        <v>234</v>
      </c>
      <c r="C229" s="2">
        <v>67688</v>
      </c>
      <c r="D229" s="2">
        <v>52068</v>
      </c>
    </row>
    <row r="230" spans="1:4" x14ac:dyDescent="0.3">
      <c r="A230" s="2">
        <v>229</v>
      </c>
      <c r="B230" s="2" t="s">
        <v>235</v>
      </c>
      <c r="C230" s="2">
        <v>20712</v>
      </c>
      <c r="D230" s="2">
        <v>46010</v>
      </c>
    </row>
    <row r="231" spans="1:4" x14ac:dyDescent="0.3">
      <c r="A231" s="2">
        <v>230</v>
      </c>
      <c r="B231" s="2" t="s">
        <v>236</v>
      </c>
      <c r="C231" s="2">
        <v>7240</v>
      </c>
      <c r="D231" s="2">
        <v>8487</v>
      </c>
    </row>
    <row r="232" spans="1:4" x14ac:dyDescent="0.3">
      <c r="A232" s="2">
        <v>231</v>
      </c>
      <c r="B232" s="2" t="s">
        <v>237</v>
      </c>
      <c r="C232" s="2">
        <v>17139</v>
      </c>
      <c r="D232" s="2">
        <v>11939</v>
      </c>
    </row>
    <row r="233" spans="1:4" x14ac:dyDescent="0.3">
      <c r="A233" s="2">
        <v>232</v>
      </c>
      <c r="B233" s="2" t="s">
        <v>238</v>
      </c>
      <c r="C233" s="2">
        <v>23557</v>
      </c>
      <c r="D233" s="2">
        <v>8316</v>
      </c>
    </row>
    <row r="234" spans="1:4" x14ac:dyDescent="0.3">
      <c r="A234" s="2">
        <v>233</v>
      </c>
      <c r="B234" s="2" t="s">
        <v>239</v>
      </c>
      <c r="C234" s="2">
        <v>87713</v>
      </c>
      <c r="D234" s="2">
        <v>40567</v>
      </c>
    </row>
    <row r="235" spans="1:4" x14ac:dyDescent="0.3">
      <c r="A235" s="2">
        <v>234</v>
      </c>
      <c r="B235" s="2" t="s">
        <v>240</v>
      </c>
      <c r="C235" s="2">
        <v>10502</v>
      </c>
      <c r="D235" s="2">
        <v>6751</v>
      </c>
    </row>
    <row r="236" spans="1:4" x14ac:dyDescent="0.3">
      <c r="A236" s="2">
        <v>235</v>
      </c>
      <c r="B236" s="2" t="s">
        <v>241</v>
      </c>
      <c r="C236" s="2">
        <v>28410</v>
      </c>
      <c r="D236" s="2">
        <v>31018</v>
      </c>
    </row>
    <row r="237" spans="1:4" x14ac:dyDescent="0.3">
      <c r="A237" s="2">
        <v>236</v>
      </c>
      <c r="B237" s="2" t="s">
        <v>242</v>
      </c>
      <c r="C237" s="2">
        <v>38482</v>
      </c>
      <c r="D237" s="2">
        <v>22314</v>
      </c>
    </row>
    <row r="238" spans="1:4" x14ac:dyDescent="0.3">
      <c r="A238" s="2">
        <v>237</v>
      </c>
      <c r="B238" s="2" t="s">
        <v>243</v>
      </c>
      <c r="C238" s="2">
        <v>25592</v>
      </c>
      <c r="D238" s="2">
        <v>21261</v>
      </c>
    </row>
    <row r="239" spans="1:4" x14ac:dyDescent="0.3">
      <c r="A239" s="2">
        <v>238</v>
      </c>
      <c r="B239" s="2" t="s">
        <v>244</v>
      </c>
      <c r="C239" s="2">
        <v>27487</v>
      </c>
      <c r="D239" s="2">
        <v>16955</v>
      </c>
    </row>
    <row r="240" spans="1:4" x14ac:dyDescent="0.3">
      <c r="A240" s="2">
        <v>239</v>
      </c>
      <c r="B240" s="2" t="s">
        <v>245</v>
      </c>
      <c r="C240" s="2">
        <v>45369</v>
      </c>
      <c r="D240" s="2">
        <v>55121</v>
      </c>
    </row>
    <row r="241" spans="1:4" x14ac:dyDescent="0.3">
      <c r="A241" s="2">
        <v>240</v>
      </c>
      <c r="B241" s="2" t="s">
        <v>246</v>
      </c>
      <c r="C241" s="2">
        <v>47283</v>
      </c>
      <c r="D241" s="2">
        <v>9458</v>
      </c>
    </row>
    <row r="242" spans="1:4" x14ac:dyDescent="0.3">
      <c r="A242" s="2">
        <v>241</v>
      </c>
      <c r="B242" s="2" t="s">
        <v>247</v>
      </c>
      <c r="C242" s="2">
        <v>76785</v>
      </c>
      <c r="D242" s="2">
        <v>53689</v>
      </c>
    </row>
    <row r="243" spans="1:4" x14ac:dyDescent="0.3">
      <c r="A243" s="2">
        <v>242</v>
      </c>
      <c r="B243" s="2" t="s">
        <v>248</v>
      </c>
      <c r="C243" s="2">
        <v>84849</v>
      </c>
      <c r="D243" s="2">
        <v>10266</v>
      </c>
    </row>
    <row r="244" spans="1:4" x14ac:dyDescent="0.3">
      <c r="A244" s="2">
        <v>243</v>
      </c>
      <c r="B244" s="2" t="s">
        <v>249</v>
      </c>
      <c r="C244" s="2">
        <v>89794</v>
      </c>
      <c r="D244" s="2">
        <v>2487</v>
      </c>
    </row>
    <row r="245" spans="1:4" x14ac:dyDescent="0.3">
      <c r="A245" s="2">
        <v>244</v>
      </c>
      <c r="B245" s="2" t="s">
        <v>250</v>
      </c>
      <c r="C245" s="2">
        <v>26676</v>
      </c>
      <c r="D245" s="2">
        <v>67323</v>
      </c>
    </row>
    <row r="246" spans="1:4" x14ac:dyDescent="0.3">
      <c r="A246" s="2">
        <v>245</v>
      </c>
      <c r="B246" s="2" t="s">
        <v>251</v>
      </c>
      <c r="C246" s="2">
        <v>71887</v>
      </c>
      <c r="D246" s="2">
        <v>50022</v>
      </c>
    </row>
    <row r="247" spans="1:4" x14ac:dyDescent="0.3">
      <c r="A247" s="2">
        <v>246</v>
      </c>
      <c r="B247" s="2" t="s">
        <v>252</v>
      </c>
      <c r="C247" s="2">
        <v>27524</v>
      </c>
      <c r="D247" s="2">
        <v>33183</v>
      </c>
    </row>
    <row r="248" spans="1:4" x14ac:dyDescent="0.3">
      <c r="A248" s="2">
        <v>247</v>
      </c>
      <c r="B248" s="2" t="s">
        <v>253</v>
      </c>
      <c r="C248" s="2">
        <v>19166</v>
      </c>
      <c r="D248" s="2">
        <v>5515</v>
      </c>
    </row>
    <row r="249" spans="1:4" x14ac:dyDescent="0.3">
      <c r="A249" s="2">
        <v>248</v>
      </c>
      <c r="B249" s="2" t="s">
        <v>254</v>
      </c>
      <c r="C249" s="2">
        <v>44853</v>
      </c>
      <c r="D249" s="2">
        <v>3788</v>
      </c>
    </row>
    <row r="250" spans="1:4" x14ac:dyDescent="0.3">
      <c r="A250" s="2">
        <v>249</v>
      </c>
      <c r="B250" s="2" t="s">
        <v>255</v>
      </c>
      <c r="C250" s="2">
        <v>44962</v>
      </c>
      <c r="D250" s="2">
        <v>20966</v>
      </c>
    </row>
    <row r="251" spans="1:4" x14ac:dyDescent="0.3">
      <c r="A251" s="2">
        <v>250</v>
      </c>
      <c r="B251" s="2" t="s">
        <v>256</v>
      </c>
      <c r="C251" s="2">
        <v>44641</v>
      </c>
      <c r="D251" s="2">
        <v>62737</v>
      </c>
    </row>
    <row r="252" spans="1:4" x14ac:dyDescent="0.3">
      <c r="A252" s="2">
        <v>251</v>
      </c>
      <c r="B252" s="2" t="s">
        <v>257</v>
      </c>
      <c r="C252" s="2">
        <v>94595</v>
      </c>
      <c r="D252" s="2">
        <v>49541</v>
      </c>
    </row>
    <row r="253" spans="1:4" x14ac:dyDescent="0.3">
      <c r="A253" s="2">
        <v>252</v>
      </c>
      <c r="B253" s="2" t="s">
        <v>258</v>
      </c>
      <c r="C253" s="2">
        <v>11091</v>
      </c>
      <c r="D253" s="2">
        <v>7573</v>
      </c>
    </row>
    <row r="254" spans="1:4" x14ac:dyDescent="0.3">
      <c r="A254" s="2">
        <v>253</v>
      </c>
      <c r="B254" s="2" t="s">
        <v>259</v>
      </c>
      <c r="C254" s="2">
        <v>29825</v>
      </c>
      <c r="D254" s="2">
        <v>11458</v>
      </c>
    </row>
    <row r="255" spans="1:4" x14ac:dyDescent="0.3">
      <c r="A255" s="2">
        <v>254</v>
      </c>
      <c r="B255" s="2" t="s">
        <v>260</v>
      </c>
      <c r="C255" s="2">
        <v>72636</v>
      </c>
      <c r="D255" s="2">
        <v>73924</v>
      </c>
    </row>
    <row r="256" spans="1:4" x14ac:dyDescent="0.3">
      <c r="A256" s="2">
        <v>255</v>
      </c>
      <c r="B256" s="2" t="s">
        <v>261</v>
      </c>
      <c r="C256" s="2">
        <v>23639</v>
      </c>
      <c r="D256" s="2">
        <v>70371</v>
      </c>
    </row>
    <row r="257" spans="1:4" x14ac:dyDescent="0.3">
      <c r="A257" s="2">
        <v>256</v>
      </c>
      <c r="B257" s="2" t="s">
        <v>262</v>
      </c>
      <c r="C257" s="2">
        <v>88628</v>
      </c>
      <c r="D257" s="2">
        <v>47593</v>
      </c>
    </row>
    <row r="258" spans="1:4" x14ac:dyDescent="0.3">
      <c r="A258" s="2">
        <v>257</v>
      </c>
      <c r="B258" s="2" t="s">
        <v>263</v>
      </c>
      <c r="C258" s="2">
        <v>18944</v>
      </c>
      <c r="D258" s="2">
        <v>32606</v>
      </c>
    </row>
    <row r="259" spans="1:4" x14ac:dyDescent="0.3">
      <c r="A259" s="2">
        <v>258</v>
      </c>
      <c r="B259" s="2" t="s">
        <v>264</v>
      </c>
      <c r="C259" s="2">
        <v>21229</v>
      </c>
      <c r="D259" s="2">
        <v>60647</v>
      </c>
    </row>
    <row r="260" spans="1:4" x14ac:dyDescent="0.3">
      <c r="A260" s="2">
        <v>259</v>
      </c>
      <c r="B260" s="2" t="s">
        <v>265</v>
      </c>
      <c r="C260" s="2">
        <v>14346</v>
      </c>
      <c r="D260" s="2">
        <v>54915</v>
      </c>
    </row>
    <row r="261" spans="1:4" x14ac:dyDescent="0.3">
      <c r="A261" s="2">
        <v>260</v>
      </c>
      <c r="B261" s="2" t="s">
        <v>266</v>
      </c>
      <c r="C261" s="2">
        <v>82996</v>
      </c>
      <c r="D261" s="2">
        <v>836</v>
      </c>
    </row>
    <row r="262" spans="1:4" x14ac:dyDescent="0.3">
      <c r="A262" s="2">
        <v>261</v>
      </c>
      <c r="B262" s="2" t="s">
        <v>267</v>
      </c>
      <c r="C262" s="2">
        <v>4627</v>
      </c>
      <c r="D262" s="2">
        <v>45756</v>
      </c>
    </row>
    <row r="263" spans="1:4" x14ac:dyDescent="0.3">
      <c r="A263" s="2">
        <v>262</v>
      </c>
      <c r="B263" s="2" t="s">
        <v>268</v>
      </c>
      <c r="C263" s="2">
        <v>42935</v>
      </c>
      <c r="D263" s="2">
        <v>47281</v>
      </c>
    </row>
    <row r="264" spans="1:4" x14ac:dyDescent="0.3">
      <c r="A264" s="2">
        <v>263</v>
      </c>
      <c r="B264" s="2" t="s">
        <v>269</v>
      </c>
      <c r="C264" s="2">
        <v>10019</v>
      </c>
      <c r="D264" s="2">
        <v>15658</v>
      </c>
    </row>
    <row r="265" spans="1:4" x14ac:dyDescent="0.3">
      <c r="A265" s="2">
        <v>264</v>
      </c>
      <c r="B265" s="2" t="s">
        <v>270</v>
      </c>
      <c r="C265" s="2">
        <v>8665</v>
      </c>
      <c r="D265" s="2">
        <v>34719</v>
      </c>
    </row>
    <row r="266" spans="1:4" x14ac:dyDescent="0.3">
      <c r="A266" s="2">
        <v>265</v>
      </c>
      <c r="B266" s="2" t="s">
        <v>271</v>
      </c>
      <c r="C266" s="2">
        <v>7508</v>
      </c>
      <c r="D266" s="2">
        <v>5005</v>
      </c>
    </row>
    <row r="267" spans="1:4" x14ac:dyDescent="0.3">
      <c r="A267" s="2">
        <v>266</v>
      </c>
      <c r="B267" s="2" t="s">
        <v>272</v>
      </c>
      <c r="C267" s="2">
        <v>18932</v>
      </c>
      <c r="D267" s="2">
        <v>33396</v>
      </c>
    </row>
    <row r="268" spans="1:4" x14ac:dyDescent="0.3">
      <c r="A268" s="2">
        <v>267</v>
      </c>
      <c r="B268" s="2" t="s">
        <v>273</v>
      </c>
      <c r="C268" s="2">
        <v>77656</v>
      </c>
      <c r="D268" s="2">
        <v>72303</v>
      </c>
    </row>
    <row r="269" spans="1:4" x14ac:dyDescent="0.3">
      <c r="A269" s="2">
        <v>268</v>
      </c>
      <c r="B269" s="2" t="s">
        <v>274</v>
      </c>
      <c r="C269" s="2">
        <v>58989</v>
      </c>
      <c r="D269" s="2">
        <v>64293</v>
      </c>
    </row>
    <row r="270" spans="1:4" x14ac:dyDescent="0.3">
      <c r="A270" s="2">
        <v>269</v>
      </c>
      <c r="B270" s="2" t="s">
        <v>275</v>
      </c>
      <c r="C270" s="2">
        <v>2660</v>
      </c>
      <c r="D270" s="2">
        <v>66422</v>
      </c>
    </row>
    <row r="271" spans="1:4" x14ac:dyDescent="0.3">
      <c r="A271" s="2">
        <v>270</v>
      </c>
      <c r="B271" s="2" t="s">
        <v>276</v>
      </c>
      <c r="C271" s="2">
        <v>32391</v>
      </c>
      <c r="D271" s="2">
        <v>18106</v>
      </c>
    </row>
    <row r="272" spans="1:4" x14ac:dyDescent="0.3">
      <c r="A272" s="2">
        <v>271</v>
      </c>
      <c r="B272" s="2" t="s">
        <v>277</v>
      </c>
      <c r="C272" s="2">
        <v>64330</v>
      </c>
      <c r="D272" s="2">
        <v>52599</v>
      </c>
    </row>
    <row r="273" spans="1:4" x14ac:dyDescent="0.3">
      <c r="A273" s="2">
        <v>272</v>
      </c>
      <c r="B273" s="2" t="s">
        <v>278</v>
      </c>
      <c r="C273" s="2">
        <v>31227</v>
      </c>
      <c r="D273" s="2">
        <v>15481</v>
      </c>
    </row>
    <row r="274" spans="1:4" x14ac:dyDescent="0.3">
      <c r="A274" s="2">
        <v>273</v>
      </c>
      <c r="B274" s="2" t="s">
        <v>279</v>
      </c>
      <c r="C274" s="2">
        <v>7741</v>
      </c>
      <c r="D274" s="2">
        <v>66692</v>
      </c>
    </row>
    <row r="275" spans="1:4" x14ac:dyDescent="0.3">
      <c r="A275" s="2">
        <v>274</v>
      </c>
      <c r="B275" s="2" t="s">
        <v>280</v>
      </c>
      <c r="C275" s="2">
        <v>3863</v>
      </c>
      <c r="D275" s="2">
        <v>48065</v>
      </c>
    </row>
    <row r="276" spans="1:4" x14ac:dyDescent="0.3">
      <c r="A276" s="2">
        <v>275</v>
      </c>
      <c r="B276" s="2" t="s">
        <v>281</v>
      </c>
      <c r="C276" s="2">
        <v>3042</v>
      </c>
      <c r="D276" s="2">
        <v>24444</v>
      </c>
    </row>
    <row r="277" spans="1:4" x14ac:dyDescent="0.3">
      <c r="A277" s="2">
        <v>276</v>
      </c>
      <c r="B277" s="2" t="s">
        <v>282</v>
      </c>
      <c r="C277" s="2">
        <v>53998</v>
      </c>
      <c r="D277" s="2">
        <v>74255</v>
      </c>
    </row>
    <row r="278" spans="1:4" x14ac:dyDescent="0.3">
      <c r="A278" s="2">
        <v>277</v>
      </c>
      <c r="B278" s="2" t="s">
        <v>283</v>
      </c>
      <c r="C278" s="2">
        <v>33836</v>
      </c>
      <c r="D278" s="2">
        <v>5498</v>
      </c>
    </row>
    <row r="279" spans="1:4" x14ac:dyDescent="0.3">
      <c r="A279" s="2">
        <v>278</v>
      </c>
      <c r="B279" s="2" t="s">
        <v>284</v>
      </c>
      <c r="C279" s="2">
        <v>22705</v>
      </c>
      <c r="D279" s="2">
        <v>61674</v>
      </c>
    </row>
    <row r="280" spans="1:4" x14ac:dyDescent="0.3">
      <c r="A280" s="2">
        <v>279</v>
      </c>
      <c r="B280" s="2" t="s">
        <v>285</v>
      </c>
      <c r="C280" s="2">
        <v>66048</v>
      </c>
      <c r="D280" s="2">
        <v>19576</v>
      </c>
    </row>
    <row r="281" spans="1:4" x14ac:dyDescent="0.3">
      <c r="A281" s="2">
        <v>280</v>
      </c>
      <c r="B281" s="2" t="s">
        <v>286</v>
      </c>
      <c r="C281" s="2">
        <v>25480</v>
      </c>
      <c r="D281" s="2">
        <v>24028</v>
      </c>
    </row>
    <row r="282" spans="1:4" x14ac:dyDescent="0.3">
      <c r="A282" s="2">
        <v>281</v>
      </c>
      <c r="B282" s="2" t="s">
        <v>287</v>
      </c>
      <c r="C282" s="2">
        <v>21955</v>
      </c>
      <c r="D282" s="2">
        <v>74627</v>
      </c>
    </row>
    <row r="283" spans="1:4" x14ac:dyDescent="0.3">
      <c r="A283" s="2">
        <v>282</v>
      </c>
      <c r="B283" s="2" t="s">
        <v>288</v>
      </c>
      <c r="C283" s="2">
        <v>35064</v>
      </c>
      <c r="D283" s="2">
        <v>49012</v>
      </c>
    </row>
    <row r="284" spans="1:4" x14ac:dyDescent="0.3">
      <c r="A284" s="2">
        <v>283</v>
      </c>
      <c r="B284" s="2" t="s">
        <v>289</v>
      </c>
      <c r="C284" s="2">
        <v>2762</v>
      </c>
      <c r="D284" s="2">
        <v>37882</v>
      </c>
    </row>
    <row r="285" spans="1:4" x14ac:dyDescent="0.3">
      <c r="A285" s="2">
        <v>284</v>
      </c>
      <c r="B285" s="2" t="s">
        <v>290</v>
      </c>
      <c r="C285" s="2">
        <v>90238</v>
      </c>
      <c r="D285" s="2">
        <v>12519</v>
      </c>
    </row>
    <row r="286" spans="1:4" x14ac:dyDescent="0.3">
      <c r="A286" s="2">
        <v>285</v>
      </c>
      <c r="B286" s="2" t="s">
        <v>291</v>
      </c>
      <c r="C286" s="2">
        <v>71781</v>
      </c>
      <c r="D286" s="2">
        <v>62545</v>
      </c>
    </row>
    <row r="287" spans="1:4" x14ac:dyDescent="0.3">
      <c r="A287" s="2">
        <v>286</v>
      </c>
      <c r="B287" s="2" t="s">
        <v>292</v>
      </c>
      <c r="C287" s="2">
        <v>18436</v>
      </c>
      <c r="D287" s="2">
        <v>52526</v>
      </c>
    </row>
    <row r="288" spans="1:4" x14ac:dyDescent="0.3">
      <c r="A288" s="2">
        <v>287</v>
      </c>
      <c r="B288" s="2" t="s">
        <v>293</v>
      </c>
      <c r="C288" s="2">
        <v>79108</v>
      </c>
      <c r="D288" s="2">
        <v>63843</v>
      </c>
    </row>
    <row r="289" spans="1:4" x14ac:dyDescent="0.3">
      <c r="A289" s="2">
        <v>288</v>
      </c>
      <c r="B289" s="2" t="s">
        <v>294</v>
      </c>
      <c r="C289" s="2">
        <v>36441</v>
      </c>
      <c r="D289" s="2">
        <v>67981</v>
      </c>
    </row>
    <row r="290" spans="1:4" x14ac:dyDescent="0.3">
      <c r="A290" s="2">
        <v>289</v>
      </c>
      <c r="B290" s="2" t="s">
        <v>295</v>
      </c>
      <c r="C290" s="2">
        <v>8013</v>
      </c>
      <c r="D290" s="2">
        <v>2112</v>
      </c>
    </row>
    <row r="291" spans="1:4" x14ac:dyDescent="0.3">
      <c r="A291" s="2">
        <v>290</v>
      </c>
      <c r="B291" s="2" t="s">
        <v>296</v>
      </c>
      <c r="C291" s="2">
        <v>11841</v>
      </c>
      <c r="D291" s="2">
        <v>64052</v>
      </c>
    </row>
    <row r="292" spans="1:4" x14ac:dyDescent="0.3">
      <c r="A292" s="2">
        <v>291</v>
      </c>
      <c r="B292" s="2" t="s">
        <v>297</v>
      </c>
      <c r="C292" s="2">
        <v>84077</v>
      </c>
      <c r="D292" s="2">
        <v>70182</v>
      </c>
    </row>
    <row r="293" spans="1:4" x14ac:dyDescent="0.3">
      <c r="A293" s="2">
        <v>292</v>
      </c>
      <c r="B293" s="2" t="s">
        <v>298</v>
      </c>
      <c r="C293" s="2">
        <v>88459</v>
      </c>
      <c r="D293" s="2">
        <v>1936</v>
      </c>
    </row>
    <row r="294" spans="1:4" x14ac:dyDescent="0.3">
      <c r="A294" s="2">
        <v>293</v>
      </c>
      <c r="B294" s="2" t="s">
        <v>299</v>
      </c>
      <c r="C294" s="2">
        <v>59059</v>
      </c>
      <c r="D294" s="2">
        <v>61668</v>
      </c>
    </row>
    <row r="295" spans="1:4" x14ac:dyDescent="0.3">
      <c r="A295" s="2">
        <v>294</v>
      </c>
      <c r="B295" s="2" t="s">
        <v>300</v>
      </c>
      <c r="C295" s="2">
        <v>52789</v>
      </c>
      <c r="D295" s="2">
        <v>19323</v>
      </c>
    </row>
    <row r="296" spans="1:4" x14ac:dyDescent="0.3">
      <c r="A296" s="2">
        <v>295</v>
      </c>
      <c r="B296" s="2" t="s">
        <v>301</v>
      </c>
      <c r="C296" s="2">
        <v>89035</v>
      </c>
      <c r="D296" s="2">
        <v>12558</v>
      </c>
    </row>
    <row r="297" spans="1:4" x14ac:dyDescent="0.3">
      <c r="A297" s="2">
        <v>296</v>
      </c>
      <c r="B297" s="2" t="s">
        <v>302</v>
      </c>
      <c r="C297" s="2">
        <v>61088</v>
      </c>
      <c r="D297" s="2">
        <v>65692</v>
      </c>
    </row>
    <row r="298" spans="1:4" x14ac:dyDescent="0.3">
      <c r="A298" s="2">
        <v>297</v>
      </c>
      <c r="B298" s="2" t="s">
        <v>303</v>
      </c>
      <c r="C298" s="2">
        <v>90567</v>
      </c>
      <c r="D298" s="2">
        <v>21474</v>
      </c>
    </row>
    <row r="299" spans="1:4" x14ac:dyDescent="0.3">
      <c r="A299" s="2">
        <v>298</v>
      </c>
      <c r="B299" s="2" t="s">
        <v>304</v>
      </c>
      <c r="C299" s="2">
        <v>55750</v>
      </c>
      <c r="D299" s="2">
        <v>35145</v>
      </c>
    </row>
    <row r="300" spans="1:4" x14ac:dyDescent="0.3">
      <c r="A300" s="2">
        <v>299</v>
      </c>
      <c r="B300" s="2" t="s">
        <v>305</v>
      </c>
      <c r="C300" s="2">
        <v>57581</v>
      </c>
      <c r="D300" s="2">
        <v>54312</v>
      </c>
    </row>
    <row r="301" spans="1:4" x14ac:dyDescent="0.3">
      <c r="A301" s="2">
        <v>300</v>
      </c>
      <c r="B301" s="2" t="s">
        <v>306</v>
      </c>
      <c r="C301" s="2">
        <v>60421</v>
      </c>
      <c r="D301" s="2">
        <v>36376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E13-A3A1-46BB-B785-80E8248E51DD}">
  <dimension ref="A1:F301"/>
  <sheetViews>
    <sheetView workbookViewId="0">
      <selection activeCell="F2" sqref="F2"/>
    </sheetView>
  </sheetViews>
  <sheetFormatPr defaultRowHeight="14.4" x14ac:dyDescent="0.3"/>
  <cols>
    <col min="1" max="1" width="4" bestFit="1" customWidth="1"/>
    <col min="2" max="2" width="12.21875" bestFit="1" customWidth="1"/>
    <col min="3" max="3" width="11" bestFit="1" customWidth="1"/>
    <col min="4" max="4" width="7" bestFit="1" customWidth="1"/>
    <col min="5" max="5" width="8.77734375" bestFit="1" customWidth="1"/>
    <col min="6" max="6" width="11.21875" bestFit="1" customWidth="1"/>
  </cols>
  <sheetData>
    <row r="1" spans="1:6" x14ac:dyDescent="0.3">
      <c r="A1" s="1" t="s">
        <v>0</v>
      </c>
      <c r="B1" s="1" t="s">
        <v>1</v>
      </c>
      <c r="C1" s="1" t="s">
        <v>314</v>
      </c>
      <c r="D1" s="1" t="s">
        <v>315</v>
      </c>
      <c r="E1" s="1" t="s">
        <v>316</v>
      </c>
      <c r="F1" s="1" t="s">
        <v>317</v>
      </c>
    </row>
    <row r="2" spans="1:6" x14ac:dyDescent="0.3">
      <c r="A2" s="2">
        <v>1</v>
      </c>
      <c r="B2" s="2" t="s">
        <v>7</v>
      </c>
      <c r="C2" s="2">
        <v>814161</v>
      </c>
      <c r="D2" s="2">
        <v>106808</v>
      </c>
      <c r="E2" s="2">
        <v>6529</v>
      </c>
      <c r="F2" s="2">
        <v>25772</v>
      </c>
    </row>
    <row r="3" spans="1:6" x14ac:dyDescent="0.3">
      <c r="A3" s="2">
        <v>2</v>
      </c>
      <c r="B3" s="2" t="s">
        <v>8</v>
      </c>
      <c r="C3" s="2">
        <v>404581</v>
      </c>
      <c r="D3" s="2">
        <v>18110</v>
      </c>
      <c r="E3" s="2">
        <v>16734</v>
      </c>
      <c r="F3" s="2">
        <v>14873</v>
      </c>
    </row>
    <row r="4" spans="1:6" x14ac:dyDescent="0.3">
      <c r="A4" s="2">
        <v>3</v>
      </c>
      <c r="B4" s="2" t="s">
        <v>9</v>
      </c>
      <c r="C4" s="2">
        <v>466514</v>
      </c>
      <c r="D4" s="2">
        <v>154185</v>
      </c>
      <c r="E4" s="2">
        <v>9471</v>
      </c>
      <c r="F4" s="2">
        <v>6384</v>
      </c>
    </row>
    <row r="5" spans="1:6" x14ac:dyDescent="0.3">
      <c r="A5" s="2">
        <v>4</v>
      </c>
      <c r="B5" s="2" t="s">
        <v>10</v>
      </c>
      <c r="C5" s="2">
        <v>482608</v>
      </c>
      <c r="D5" s="2">
        <v>159899</v>
      </c>
      <c r="E5" s="2">
        <v>28491</v>
      </c>
      <c r="F5" s="2">
        <v>6398</v>
      </c>
    </row>
    <row r="6" spans="1:6" x14ac:dyDescent="0.3">
      <c r="A6" s="2">
        <v>5</v>
      </c>
      <c r="B6" s="2" t="s">
        <v>11</v>
      </c>
      <c r="C6" s="2">
        <v>94402</v>
      </c>
      <c r="D6" s="2">
        <v>98910</v>
      </c>
      <c r="E6" s="2">
        <v>8418</v>
      </c>
      <c r="F6" s="2">
        <v>13250</v>
      </c>
    </row>
    <row r="7" spans="1:6" x14ac:dyDescent="0.3">
      <c r="A7" s="2">
        <v>6</v>
      </c>
      <c r="B7" s="2" t="s">
        <v>12</v>
      </c>
      <c r="C7" s="2">
        <v>920662</v>
      </c>
      <c r="D7" s="2">
        <v>131018</v>
      </c>
      <c r="E7" s="2">
        <v>39084</v>
      </c>
      <c r="F7" s="2">
        <v>130</v>
      </c>
    </row>
    <row r="8" spans="1:6" x14ac:dyDescent="0.3">
      <c r="A8" s="2">
        <v>7</v>
      </c>
      <c r="B8" s="2" t="s">
        <v>13</v>
      </c>
      <c r="C8" s="2">
        <v>921974</v>
      </c>
      <c r="D8" s="2">
        <v>52910</v>
      </c>
      <c r="E8" s="2">
        <v>5295</v>
      </c>
      <c r="F8" s="2">
        <v>2608</v>
      </c>
    </row>
    <row r="9" spans="1:6" x14ac:dyDescent="0.3">
      <c r="A9" s="2">
        <v>8</v>
      </c>
      <c r="B9" s="2" t="s">
        <v>14</v>
      </c>
      <c r="C9" s="2">
        <v>459443</v>
      </c>
      <c r="D9" s="2">
        <v>159232</v>
      </c>
      <c r="E9" s="2">
        <v>3378</v>
      </c>
      <c r="F9" s="2">
        <v>9400</v>
      </c>
    </row>
    <row r="10" spans="1:6" x14ac:dyDescent="0.3">
      <c r="A10" s="2">
        <v>9</v>
      </c>
      <c r="B10" s="2" t="s">
        <v>15</v>
      </c>
      <c r="C10" s="2">
        <v>954117</v>
      </c>
      <c r="D10" s="2">
        <v>136618</v>
      </c>
      <c r="E10" s="2">
        <v>28298</v>
      </c>
      <c r="F10" s="2">
        <v>21343</v>
      </c>
    </row>
    <row r="11" spans="1:6" x14ac:dyDescent="0.3">
      <c r="A11" s="2">
        <v>10</v>
      </c>
      <c r="B11" s="2" t="s">
        <v>16</v>
      </c>
      <c r="C11" s="2">
        <v>395508</v>
      </c>
      <c r="D11" s="2">
        <v>75018</v>
      </c>
      <c r="E11" s="2">
        <v>11631</v>
      </c>
      <c r="F11" s="2">
        <v>15366</v>
      </c>
    </row>
    <row r="12" spans="1:6" x14ac:dyDescent="0.3">
      <c r="A12" s="2">
        <v>11</v>
      </c>
      <c r="B12" s="2" t="s">
        <v>17</v>
      </c>
      <c r="C12" s="2">
        <v>552871</v>
      </c>
      <c r="D12" s="2">
        <v>48403</v>
      </c>
      <c r="E12" s="2">
        <v>3630</v>
      </c>
      <c r="F12" s="2">
        <v>23084</v>
      </c>
    </row>
    <row r="13" spans="1:6" x14ac:dyDescent="0.3">
      <c r="A13" s="2">
        <v>12</v>
      </c>
      <c r="B13" s="2" t="s">
        <v>18</v>
      </c>
      <c r="C13" s="2">
        <v>26371</v>
      </c>
      <c r="D13" s="2">
        <v>78696</v>
      </c>
      <c r="E13" s="2">
        <v>8125</v>
      </c>
      <c r="F13" s="2">
        <v>9936</v>
      </c>
    </row>
    <row r="14" spans="1:6" x14ac:dyDescent="0.3">
      <c r="A14" s="2">
        <v>13</v>
      </c>
      <c r="B14" s="2" t="s">
        <v>19</v>
      </c>
      <c r="C14" s="2">
        <v>667530</v>
      </c>
      <c r="D14" s="2">
        <v>114198</v>
      </c>
      <c r="E14" s="2">
        <v>10006</v>
      </c>
      <c r="F14" s="2">
        <v>12926</v>
      </c>
    </row>
    <row r="15" spans="1:6" x14ac:dyDescent="0.3">
      <c r="A15" s="2">
        <v>14</v>
      </c>
      <c r="B15" s="2" t="s">
        <v>20</v>
      </c>
      <c r="C15" s="2">
        <v>978786</v>
      </c>
      <c r="D15" s="2">
        <v>192798</v>
      </c>
      <c r="E15" s="2">
        <v>7308</v>
      </c>
      <c r="F15" s="2">
        <v>10157</v>
      </c>
    </row>
    <row r="16" spans="1:6" x14ac:dyDescent="0.3">
      <c r="A16" s="2">
        <v>15</v>
      </c>
      <c r="B16" s="2" t="s">
        <v>21</v>
      </c>
      <c r="C16" s="2">
        <v>47990</v>
      </c>
      <c r="D16" s="2">
        <v>69432</v>
      </c>
      <c r="E16" s="2">
        <v>42282</v>
      </c>
      <c r="F16" s="2">
        <v>4839</v>
      </c>
    </row>
    <row r="17" spans="1:6" x14ac:dyDescent="0.3">
      <c r="A17" s="2">
        <v>16</v>
      </c>
      <c r="B17" s="2" t="s">
        <v>22</v>
      </c>
      <c r="C17" s="2">
        <v>878441</v>
      </c>
      <c r="D17" s="2">
        <v>168302</v>
      </c>
      <c r="E17" s="2">
        <v>6530</v>
      </c>
      <c r="F17" s="2">
        <v>28115</v>
      </c>
    </row>
    <row r="18" spans="1:6" x14ac:dyDescent="0.3">
      <c r="A18" s="2">
        <v>17</v>
      </c>
      <c r="B18" s="2" t="s">
        <v>23</v>
      </c>
      <c r="C18" s="2">
        <v>199166</v>
      </c>
      <c r="D18" s="2">
        <v>102680</v>
      </c>
      <c r="E18" s="2">
        <v>18170</v>
      </c>
      <c r="F18" s="2">
        <v>652</v>
      </c>
    </row>
    <row r="19" spans="1:6" x14ac:dyDescent="0.3">
      <c r="A19" s="2">
        <v>18</v>
      </c>
      <c r="B19" s="2" t="s">
        <v>24</v>
      </c>
      <c r="C19" s="2">
        <v>401247</v>
      </c>
      <c r="D19" s="2">
        <v>94535</v>
      </c>
      <c r="E19" s="2">
        <v>9439</v>
      </c>
      <c r="F19" s="2">
        <v>5572</v>
      </c>
    </row>
    <row r="20" spans="1:6" x14ac:dyDescent="0.3">
      <c r="A20" s="2">
        <v>19</v>
      </c>
      <c r="B20" s="2" t="s">
        <v>25</v>
      </c>
      <c r="C20" s="2">
        <v>668545</v>
      </c>
      <c r="D20" s="2">
        <v>9413</v>
      </c>
      <c r="E20" s="2">
        <v>20143</v>
      </c>
      <c r="F20" s="2">
        <v>19640</v>
      </c>
    </row>
    <row r="21" spans="1:6" x14ac:dyDescent="0.3">
      <c r="A21" s="2">
        <v>20</v>
      </c>
      <c r="B21" s="2" t="s">
        <v>26</v>
      </c>
      <c r="C21" s="2">
        <v>18347</v>
      </c>
      <c r="D21" s="2">
        <v>76516</v>
      </c>
      <c r="E21" s="2">
        <v>30087</v>
      </c>
      <c r="F21" s="2">
        <v>8874</v>
      </c>
    </row>
    <row r="22" spans="1:6" x14ac:dyDescent="0.3">
      <c r="A22" s="2">
        <v>21</v>
      </c>
      <c r="B22" s="2" t="s">
        <v>27</v>
      </c>
      <c r="C22" s="2">
        <v>525925</v>
      </c>
      <c r="D22" s="2">
        <v>81763</v>
      </c>
      <c r="E22" s="2">
        <v>4664</v>
      </c>
      <c r="F22" s="2">
        <v>5300</v>
      </c>
    </row>
    <row r="23" spans="1:6" x14ac:dyDescent="0.3">
      <c r="A23" s="2">
        <v>22</v>
      </c>
      <c r="B23" s="2" t="s">
        <v>28</v>
      </c>
      <c r="C23" s="2">
        <v>700441</v>
      </c>
      <c r="D23" s="2">
        <v>156410</v>
      </c>
      <c r="E23" s="2">
        <v>19496</v>
      </c>
      <c r="F23" s="2">
        <v>19660</v>
      </c>
    </row>
    <row r="24" spans="1:6" x14ac:dyDescent="0.3">
      <c r="A24" s="2">
        <v>23</v>
      </c>
      <c r="B24" s="2" t="s">
        <v>29</v>
      </c>
      <c r="C24" s="2">
        <v>743299</v>
      </c>
      <c r="D24" s="2">
        <v>69540</v>
      </c>
      <c r="E24" s="2">
        <v>42659</v>
      </c>
      <c r="F24" s="2">
        <v>6432</v>
      </c>
    </row>
    <row r="25" spans="1:6" x14ac:dyDescent="0.3">
      <c r="A25" s="2">
        <v>24</v>
      </c>
      <c r="B25" s="2" t="s">
        <v>30</v>
      </c>
      <c r="C25" s="2">
        <v>732769</v>
      </c>
      <c r="D25" s="2">
        <v>128893</v>
      </c>
      <c r="E25" s="2">
        <v>4968</v>
      </c>
      <c r="F25" s="2">
        <v>12619</v>
      </c>
    </row>
    <row r="26" spans="1:6" x14ac:dyDescent="0.3">
      <c r="A26" s="2">
        <v>25</v>
      </c>
      <c r="B26" s="2" t="s">
        <v>31</v>
      </c>
      <c r="C26" s="2">
        <v>940187</v>
      </c>
      <c r="D26" s="2">
        <v>119361</v>
      </c>
      <c r="E26" s="2">
        <v>29461</v>
      </c>
      <c r="F26" s="2">
        <v>27199</v>
      </c>
    </row>
    <row r="27" spans="1:6" x14ac:dyDescent="0.3">
      <c r="A27" s="2">
        <v>26</v>
      </c>
      <c r="B27" s="2" t="s">
        <v>32</v>
      </c>
      <c r="C27" s="2">
        <v>818000</v>
      </c>
      <c r="D27" s="2">
        <v>194732</v>
      </c>
      <c r="E27" s="2">
        <v>37848</v>
      </c>
      <c r="F27" s="2">
        <v>19213</v>
      </c>
    </row>
    <row r="28" spans="1:6" x14ac:dyDescent="0.3">
      <c r="A28" s="2">
        <v>27</v>
      </c>
      <c r="B28" s="2" t="s">
        <v>33</v>
      </c>
      <c r="C28" s="2">
        <v>831495</v>
      </c>
      <c r="D28" s="2">
        <v>134013</v>
      </c>
      <c r="E28" s="2">
        <v>42241</v>
      </c>
      <c r="F28" s="2">
        <v>19056</v>
      </c>
    </row>
    <row r="29" spans="1:6" x14ac:dyDescent="0.3">
      <c r="A29" s="2">
        <v>28</v>
      </c>
      <c r="B29" s="2" t="s">
        <v>34</v>
      </c>
      <c r="C29" s="2">
        <v>769619</v>
      </c>
      <c r="D29" s="2">
        <v>99273</v>
      </c>
      <c r="E29" s="2">
        <v>15265</v>
      </c>
      <c r="F29" s="2">
        <v>19563</v>
      </c>
    </row>
    <row r="30" spans="1:6" x14ac:dyDescent="0.3">
      <c r="A30" s="2">
        <v>29</v>
      </c>
      <c r="B30" s="2" t="s">
        <v>35</v>
      </c>
      <c r="C30" s="2">
        <v>423177</v>
      </c>
      <c r="D30" s="2">
        <v>59702</v>
      </c>
      <c r="E30" s="2">
        <v>703</v>
      </c>
      <c r="F30" s="2">
        <v>2391</v>
      </c>
    </row>
    <row r="31" spans="1:6" x14ac:dyDescent="0.3">
      <c r="A31" s="2">
        <v>30</v>
      </c>
      <c r="B31" s="2" t="s">
        <v>36</v>
      </c>
      <c r="C31" s="2">
        <v>107469</v>
      </c>
      <c r="D31" s="2">
        <v>128610</v>
      </c>
      <c r="E31" s="2">
        <v>32467</v>
      </c>
      <c r="F31" s="2">
        <v>21471</v>
      </c>
    </row>
    <row r="32" spans="1:6" x14ac:dyDescent="0.3">
      <c r="A32" s="2">
        <v>31</v>
      </c>
      <c r="B32" s="2" t="s">
        <v>37</v>
      </c>
      <c r="C32" s="2">
        <v>231238</v>
      </c>
      <c r="D32" s="2">
        <v>105964</v>
      </c>
      <c r="E32" s="2">
        <v>23863</v>
      </c>
      <c r="F32" s="2">
        <v>3527</v>
      </c>
    </row>
    <row r="33" spans="1:6" x14ac:dyDescent="0.3">
      <c r="A33" s="2">
        <v>32</v>
      </c>
      <c r="B33" s="2" t="s">
        <v>38</v>
      </c>
      <c r="C33" s="2">
        <v>158772</v>
      </c>
      <c r="D33" s="2">
        <v>1688</v>
      </c>
      <c r="E33" s="2">
        <v>39102</v>
      </c>
      <c r="F33" s="2">
        <v>157</v>
      </c>
    </row>
    <row r="34" spans="1:6" x14ac:dyDescent="0.3">
      <c r="A34" s="2">
        <v>33</v>
      </c>
      <c r="B34" s="2" t="s">
        <v>39</v>
      </c>
      <c r="C34" s="2">
        <v>401636</v>
      </c>
      <c r="D34" s="2">
        <v>107280</v>
      </c>
      <c r="E34" s="2">
        <v>44670</v>
      </c>
      <c r="F34" s="2">
        <v>8746</v>
      </c>
    </row>
    <row r="35" spans="1:6" x14ac:dyDescent="0.3">
      <c r="A35" s="2">
        <v>34</v>
      </c>
      <c r="B35" s="2" t="s">
        <v>40</v>
      </c>
      <c r="C35" s="2">
        <v>365454</v>
      </c>
      <c r="D35" s="2">
        <v>55272</v>
      </c>
      <c r="E35" s="2">
        <v>38934</v>
      </c>
      <c r="F35" s="2">
        <v>4983</v>
      </c>
    </row>
    <row r="36" spans="1:6" x14ac:dyDescent="0.3">
      <c r="A36" s="2">
        <v>35</v>
      </c>
      <c r="B36" s="2" t="s">
        <v>41</v>
      </c>
      <c r="C36" s="2">
        <v>804643</v>
      </c>
      <c r="D36" s="2">
        <v>15924</v>
      </c>
      <c r="E36" s="2">
        <v>10563</v>
      </c>
      <c r="F36" s="2">
        <v>5163</v>
      </c>
    </row>
    <row r="37" spans="1:6" x14ac:dyDescent="0.3">
      <c r="A37" s="2">
        <v>36</v>
      </c>
      <c r="B37" s="2" t="s">
        <v>42</v>
      </c>
      <c r="C37" s="2">
        <v>895743</v>
      </c>
      <c r="D37" s="2">
        <v>111984</v>
      </c>
      <c r="E37" s="2">
        <v>20418</v>
      </c>
      <c r="F37" s="2">
        <v>26467</v>
      </c>
    </row>
    <row r="38" spans="1:6" x14ac:dyDescent="0.3">
      <c r="A38" s="2">
        <v>37</v>
      </c>
      <c r="B38" s="2" t="s">
        <v>43</v>
      </c>
      <c r="C38" s="2">
        <v>488917</v>
      </c>
      <c r="D38" s="2">
        <v>161409</v>
      </c>
      <c r="E38" s="2">
        <v>42869</v>
      </c>
      <c r="F38" s="2">
        <v>5195</v>
      </c>
    </row>
    <row r="39" spans="1:6" x14ac:dyDescent="0.3">
      <c r="A39" s="2">
        <v>38</v>
      </c>
      <c r="B39" s="2" t="s">
        <v>44</v>
      </c>
      <c r="C39" s="2">
        <v>637412</v>
      </c>
      <c r="D39" s="2">
        <v>32479</v>
      </c>
      <c r="E39" s="2">
        <v>8092</v>
      </c>
      <c r="F39" s="2">
        <v>16702</v>
      </c>
    </row>
    <row r="40" spans="1:6" x14ac:dyDescent="0.3">
      <c r="A40" s="2">
        <v>39</v>
      </c>
      <c r="B40" s="2" t="s">
        <v>45</v>
      </c>
      <c r="C40" s="2">
        <v>786829</v>
      </c>
      <c r="D40" s="2">
        <v>59382</v>
      </c>
      <c r="E40" s="2">
        <v>15447</v>
      </c>
      <c r="F40" s="2">
        <v>15974</v>
      </c>
    </row>
    <row r="41" spans="1:6" x14ac:dyDescent="0.3">
      <c r="A41" s="2">
        <v>40</v>
      </c>
      <c r="B41" s="2" t="s">
        <v>46</v>
      </c>
      <c r="C41" s="2">
        <v>353742</v>
      </c>
      <c r="D41" s="2">
        <v>68505</v>
      </c>
      <c r="E41" s="2">
        <v>31623</v>
      </c>
      <c r="F41" s="2">
        <v>19320</v>
      </c>
    </row>
    <row r="42" spans="1:6" x14ac:dyDescent="0.3">
      <c r="A42" s="2">
        <v>41</v>
      </c>
      <c r="B42" s="2" t="s">
        <v>47</v>
      </c>
      <c r="C42" s="2">
        <v>304084</v>
      </c>
      <c r="D42" s="2">
        <v>89531</v>
      </c>
      <c r="E42" s="2">
        <v>8493</v>
      </c>
      <c r="F42" s="2">
        <v>9007</v>
      </c>
    </row>
    <row r="43" spans="1:6" x14ac:dyDescent="0.3">
      <c r="A43" s="2">
        <v>42</v>
      </c>
      <c r="B43" s="2" t="s">
        <v>48</v>
      </c>
      <c r="C43" s="2">
        <v>64441</v>
      </c>
      <c r="D43" s="2">
        <v>106059</v>
      </c>
      <c r="E43" s="2">
        <v>12179</v>
      </c>
      <c r="F43" s="2">
        <v>123</v>
      </c>
    </row>
    <row r="44" spans="1:6" x14ac:dyDescent="0.3">
      <c r="A44" s="2">
        <v>43</v>
      </c>
      <c r="B44" s="2" t="s">
        <v>49</v>
      </c>
      <c r="C44" s="2">
        <v>518112</v>
      </c>
      <c r="D44" s="2">
        <v>166098</v>
      </c>
      <c r="E44" s="2">
        <v>2196</v>
      </c>
      <c r="F44" s="2">
        <v>11196</v>
      </c>
    </row>
    <row r="45" spans="1:6" x14ac:dyDescent="0.3">
      <c r="A45" s="2">
        <v>44</v>
      </c>
      <c r="B45" s="2" t="s">
        <v>50</v>
      </c>
      <c r="C45" s="2">
        <v>946592</v>
      </c>
      <c r="D45" s="2">
        <v>168389</v>
      </c>
      <c r="E45" s="2">
        <v>19499</v>
      </c>
      <c r="F45" s="2">
        <v>6778</v>
      </c>
    </row>
    <row r="46" spans="1:6" x14ac:dyDescent="0.3">
      <c r="A46" s="2">
        <v>45</v>
      </c>
      <c r="B46" s="2" t="s">
        <v>51</v>
      </c>
      <c r="C46" s="2">
        <v>896969</v>
      </c>
      <c r="D46" s="2">
        <v>59383</v>
      </c>
      <c r="E46" s="2">
        <v>23257</v>
      </c>
      <c r="F46" s="2">
        <v>4620</v>
      </c>
    </row>
    <row r="47" spans="1:6" x14ac:dyDescent="0.3">
      <c r="A47" s="2">
        <v>46</v>
      </c>
      <c r="B47" s="2" t="s">
        <v>52</v>
      </c>
      <c r="C47" s="2">
        <v>484757</v>
      </c>
      <c r="D47" s="2">
        <v>148067</v>
      </c>
      <c r="E47" s="2">
        <v>27303</v>
      </c>
      <c r="F47" s="2">
        <v>21698</v>
      </c>
    </row>
    <row r="48" spans="1:6" x14ac:dyDescent="0.3">
      <c r="A48" s="2">
        <v>47</v>
      </c>
      <c r="B48" s="2" t="s">
        <v>53</v>
      </c>
      <c r="C48" s="2">
        <v>429936</v>
      </c>
      <c r="D48" s="2">
        <v>67815</v>
      </c>
      <c r="E48" s="2">
        <v>24363</v>
      </c>
      <c r="F48" s="2">
        <v>1425</v>
      </c>
    </row>
    <row r="49" spans="1:6" x14ac:dyDescent="0.3">
      <c r="A49" s="2">
        <v>48</v>
      </c>
      <c r="B49" s="2" t="s">
        <v>54</v>
      </c>
      <c r="C49" s="2">
        <v>765990</v>
      </c>
      <c r="D49" s="2">
        <v>70726</v>
      </c>
      <c r="E49" s="2">
        <v>35234</v>
      </c>
      <c r="F49" s="2">
        <v>8080</v>
      </c>
    </row>
    <row r="50" spans="1:6" x14ac:dyDescent="0.3">
      <c r="A50" s="2">
        <v>49</v>
      </c>
      <c r="B50" s="2" t="s">
        <v>55</v>
      </c>
      <c r="C50" s="2">
        <v>301971</v>
      </c>
      <c r="D50" s="2">
        <v>51633</v>
      </c>
      <c r="E50" s="2">
        <v>15404</v>
      </c>
      <c r="F50" s="2">
        <v>4912</v>
      </c>
    </row>
    <row r="51" spans="1:6" x14ac:dyDescent="0.3">
      <c r="A51" s="2">
        <v>50</v>
      </c>
      <c r="B51" s="2" t="s">
        <v>56</v>
      </c>
      <c r="C51" s="2">
        <v>945304</v>
      </c>
      <c r="D51" s="2">
        <v>199646</v>
      </c>
      <c r="E51" s="2">
        <v>3177</v>
      </c>
      <c r="F51" s="2">
        <v>3351</v>
      </c>
    </row>
    <row r="52" spans="1:6" x14ac:dyDescent="0.3">
      <c r="A52" s="2">
        <v>51</v>
      </c>
      <c r="B52" s="2" t="s">
        <v>57</v>
      </c>
      <c r="C52" s="2">
        <v>195150</v>
      </c>
      <c r="D52" s="2">
        <v>193990</v>
      </c>
      <c r="E52" s="2">
        <v>40645</v>
      </c>
      <c r="F52" s="2">
        <v>2392</v>
      </c>
    </row>
    <row r="53" spans="1:6" x14ac:dyDescent="0.3">
      <c r="A53" s="2">
        <v>52</v>
      </c>
      <c r="B53" s="2" t="s">
        <v>58</v>
      </c>
      <c r="C53" s="2">
        <v>626284</v>
      </c>
      <c r="D53" s="2">
        <v>78352</v>
      </c>
      <c r="E53" s="2">
        <v>155</v>
      </c>
      <c r="F53" s="2">
        <v>17634</v>
      </c>
    </row>
    <row r="54" spans="1:6" x14ac:dyDescent="0.3">
      <c r="A54" s="2">
        <v>53</v>
      </c>
      <c r="B54" s="2" t="s">
        <v>59</v>
      </c>
      <c r="C54" s="2">
        <v>273337</v>
      </c>
      <c r="D54" s="2">
        <v>166167</v>
      </c>
      <c r="E54" s="2">
        <v>7744</v>
      </c>
      <c r="F54" s="2">
        <v>18158</v>
      </c>
    </row>
    <row r="55" spans="1:6" x14ac:dyDescent="0.3">
      <c r="A55" s="2">
        <v>54</v>
      </c>
      <c r="B55" s="2" t="s">
        <v>60</v>
      </c>
      <c r="C55" s="2">
        <v>314970</v>
      </c>
      <c r="D55" s="2">
        <v>45326</v>
      </c>
      <c r="E55" s="2">
        <v>30226</v>
      </c>
      <c r="F55" s="2">
        <v>16952</v>
      </c>
    </row>
    <row r="56" spans="1:6" x14ac:dyDescent="0.3">
      <c r="A56" s="2">
        <v>55</v>
      </c>
      <c r="B56" s="2" t="s">
        <v>61</v>
      </c>
      <c r="C56" s="2">
        <v>67446</v>
      </c>
      <c r="D56" s="2">
        <v>137051</v>
      </c>
      <c r="E56" s="2">
        <v>2186</v>
      </c>
      <c r="F56" s="2">
        <v>27682</v>
      </c>
    </row>
    <row r="57" spans="1:6" x14ac:dyDescent="0.3">
      <c r="A57" s="2">
        <v>56</v>
      </c>
      <c r="B57" s="2" t="s">
        <v>62</v>
      </c>
      <c r="C57" s="2">
        <v>150892</v>
      </c>
      <c r="D57" s="2">
        <v>137246</v>
      </c>
      <c r="E57" s="2">
        <v>12949</v>
      </c>
      <c r="F57" s="2">
        <v>13304</v>
      </c>
    </row>
    <row r="58" spans="1:6" x14ac:dyDescent="0.3">
      <c r="A58" s="2">
        <v>57</v>
      </c>
      <c r="B58" s="2" t="s">
        <v>63</v>
      </c>
      <c r="C58" s="2">
        <v>58223</v>
      </c>
      <c r="D58" s="2">
        <v>192802</v>
      </c>
      <c r="E58" s="2">
        <v>2412</v>
      </c>
      <c r="F58" s="2">
        <v>17065</v>
      </c>
    </row>
    <row r="59" spans="1:6" x14ac:dyDescent="0.3">
      <c r="A59" s="2">
        <v>58</v>
      </c>
      <c r="B59" s="2" t="s">
        <v>64</v>
      </c>
      <c r="C59" s="2">
        <v>126844</v>
      </c>
      <c r="D59" s="2">
        <v>94905</v>
      </c>
      <c r="E59" s="2">
        <v>32478</v>
      </c>
      <c r="F59" s="2">
        <v>25139</v>
      </c>
    </row>
    <row r="60" spans="1:6" x14ac:dyDescent="0.3">
      <c r="A60" s="2">
        <v>59</v>
      </c>
      <c r="B60" s="2" t="s">
        <v>65</v>
      </c>
      <c r="C60" s="2">
        <v>993947</v>
      </c>
      <c r="D60" s="2">
        <v>121872</v>
      </c>
      <c r="E60" s="2">
        <v>25893</v>
      </c>
      <c r="F60" s="2">
        <v>14753</v>
      </c>
    </row>
    <row r="61" spans="1:6" x14ac:dyDescent="0.3">
      <c r="A61" s="2">
        <v>60</v>
      </c>
      <c r="B61" s="2" t="s">
        <v>66</v>
      </c>
      <c r="C61" s="2">
        <v>391858</v>
      </c>
      <c r="D61" s="2">
        <v>58015</v>
      </c>
      <c r="E61" s="2">
        <v>38310</v>
      </c>
      <c r="F61" s="2">
        <v>9457</v>
      </c>
    </row>
    <row r="62" spans="1:6" x14ac:dyDescent="0.3">
      <c r="A62" s="2">
        <v>61</v>
      </c>
      <c r="B62" s="2" t="s">
        <v>67</v>
      </c>
      <c r="C62" s="2">
        <v>124779</v>
      </c>
      <c r="D62" s="2">
        <v>75335</v>
      </c>
      <c r="E62" s="2">
        <v>21793</v>
      </c>
      <c r="F62" s="2">
        <v>27891</v>
      </c>
    </row>
    <row r="63" spans="1:6" x14ac:dyDescent="0.3">
      <c r="A63" s="2">
        <v>62</v>
      </c>
      <c r="B63" s="2" t="s">
        <v>68</v>
      </c>
      <c r="C63" s="2">
        <v>912961</v>
      </c>
      <c r="D63" s="2">
        <v>184882</v>
      </c>
      <c r="E63" s="2">
        <v>15727</v>
      </c>
      <c r="F63" s="2">
        <v>26287</v>
      </c>
    </row>
    <row r="64" spans="1:6" x14ac:dyDescent="0.3">
      <c r="A64" s="2">
        <v>63</v>
      </c>
      <c r="B64" s="2" t="s">
        <v>69</v>
      </c>
      <c r="C64" s="2">
        <v>579927</v>
      </c>
      <c r="D64" s="2">
        <v>97598</v>
      </c>
      <c r="E64" s="2">
        <v>3566</v>
      </c>
      <c r="F64" s="2">
        <v>17735</v>
      </c>
    </row>
    <row r="65" spans="1:6" x14ac:dyDescent="0.3">
      <c r="A65" s="2">
        <v>64</v>
      </c>
      <c r="B65" s="2" t="s">
        <v>70</v>
      </c>
      <c r="C65" s="2">
        <v>660086</v>
      </c>
      <c r="D65" s="2">
        <v>44734</v>
      </c>
      <c r="E65" s="2">
        <v>36984</v>
      </c>
      <c r="F65" s="2">
        <v>864</v>
      </c>
    </row>
    <row r="66" spans="1:6" x14ac:dyDescent="0.3">
      <c r="A66" s="2">
        <v>65</v>
      </c>
      <c r="B66" s="2" t="s">
        <v>71</v>
      </c>
      <c r="C66" s="2">
        <v>352903</v>
      </c>
      <c r="D66" s="2">
        <v>187517</v>
      </c>
      <c r="E66" s="2">
        <v>42184</v>
      </c>
      <c r="F66" s="2">
        <v>10034</v>
      </c>
    </row>
    <row r="67" spans="1:6" x14ac:dyDescent="0.3">
      <c r="A67" s="2">
        <v>66</v>
      </c>
      <c r="B67" s="2" t="s">
        <v>72</v>
      </c>
      <c r="C67" s="2">
        <v>238410</v>
      </c>
      <c r="D67" s="2">
        <v>70871</v>
      </c>
      <c r="E67" s="2">
        <v>38770</v>
      </c>
      <c r="F67" s="2">
        <v>12040</v>
      </c>
    </row>
    <row r="68" spans="1:6" x14ac:dyDescent="0.3">
      <c r="A68" s="2">
        <v>67</v>
      </c>
      <c r="B68" s="2" t="s">
        <v>73</v>
      </c>
      <c r="C68" s="2">
        <v>138005</v>
      </c>
      <c r="D68" s="2">
        <v>19796</v>
      </c>
      <c r="E68" s="2">
        <v>3804</v>
      </c>
      <c r="F68" s="2">
        <v>19670</v>
      </c>
    </row>
    <row r="69" spans="1:6" x14ac:dyDescent="0.3">
      <c r="A69" s="2">
        <v>68</v>
      </c>
      <c r="B69" s="2" t="s">
        <v>74</v>
      </c>
      <c r="C69" s="2">
        <v>174937</v>
      </c>
      <c r="D69" s="2">
        <v>121363</v>
      </c>
      <c r="E69" s="2">
        <v>152</v>
      </c>
      <c r="F69" s="2">
        <v>11980</v>
      </c>
    </row>
    <row r="70" spans="1:6" x14ac:dyDescent="0.3">
      <c r="A70" s="2">
        <v>69</v>
      </c>
      <c r="B70" s="2" t="s">
        <v>75</v>
      </c>
      <c r="C70" s="2">
        <v>61032</v>
      </c>
      <c r="D70" s="2">
        <v>78055</v>
      </c>
      <c r="E70" s="2">
        <v>41515</v>
      </c>
      <c r="F70" s="2">
        <v>18118</v>
      </c>
    </row>
    <row r="71" spans="1:6" x14ac:dyDescent="0.3">
      <c r="A71" s="2">
        <v>70</v>
      </c>
      <c r="B71" s="2" t="s">
        <v>76</v>
      </c>
      <c r="C71" s="2">
        <v>307704</v>
      </c>
      <c r="D71" s="2">
        <v>90506</v>
      </c>
      <c r="E71" s="2">
        <v>16129</v>
      </c>
      <c r="F71" s="2">
        <v>12678</v>
      </c>
    </row>
    <row r="72" spans="1:6" x14ac:dyDescent="0.3">
      <c r="A72" s="2">
        <v>71</v>
      </c>
      <c r="B72" s="2" t="s">
        <v>77</v>
      </c>
      <c r="C72" s="2">
        <v>199665</v>
      </c>
      <c r="D72" s="2">
        <v>96591</v>
      </c>
      <c r="E72" s="2">
        <v>19826</v>
      </c>
      <c r="F72" s="2">
        <v>7449</v>
      </c>
    </row>
    <row r="73" spans="1:6" x14ac:dyDescent="0.3">
      <c r="A73" s="2">
        <v>72</v>
      </c>
      <c r="B73" s="2" t="s">
        <v>78</v>
      </c>
      <c r="C73" s="2">
        <v>988747</v>
      </c>
      <c r="D73" s="2">
        <v>122377</v>
      </c>
      <c r="E73" s="2">
        <v>9942</v>
      </c>
      <c r="F73" s="2">
        <v>5716</v>
      </c>
    </row>
    <row r="74" spans="1:6" x14ac:dyDescent="0.3">
      <c r="A74" s="2">
        <v>73</v>
      </c>
      <c r="B74" s="2" t="s">
        <v>79</v>
      </c>
      <c r="C74" s="2">
        <v>489950</v>
      </c>
      <c r="D74" s="2">
        <v>192725</v>
      </c>
      <c r="E74" s="2">
        <v>17234</v>
      </c>
      <c r="F74" s="2">
        <v>11168</v>
      </c>
    </row>
    <row r="75" spans="1:6" x14ac:dyDescent="0.3">
      <c r="A75" s="2">
        <v>74</v>
      </c>
      <c r="B75" s="2" t="s">
        <v>80</v>
      </c>
      <c r="C75" s="2">
        <v>450301</v>
      </c>
      <c r="D75" s="2">
        <v>135473</v>
      </c>
      <c r="E75" s="2">
        <v>919</v>
      </c>
      <c r="F75" s="2">
        <v>27759</v>
      </c>
    </row>
    <row r="76" spans="1:6" x14ac:dyDescent="0.3">
      <c r="A76" s="2">
        <v>75</v>
      </c>
      <c r="B76" s="2" t="s">
        <v>81</v>
      </c>
      <c r="C76" s="2">
        <v>709919</v>
      </c>
      <c r="D76" s="2">
        <v>163808</v>
      </c>
      <c r="E76" s="2">
        <v>7300</v>
      </c>
      <c r="F76" s="2">
        <v>18384</v>
      </c>
    </row>
    <row r="77" spans="1:6" x14ac:dyDescent="0.3">
      <c r="A77" s="2">
        <v>76</v>
      </c>
      <c r="B77" s="2" t="s">
        <v>82</v>
      </c>
      <c r="C77" s="2">
        <v>871188</v>
      </c>
      <c r="D77" s="2">
        <v>102685</v>
      </c>
      <c r="E77" s="2">
        <v>25083</v>
      </c>
      <c r="F77" s="2">
        <v>27341</v>
      </c>
    </row>
    <row r="78" spans="1:6" x14ac:dyDescent="0.3">
      <c r="A78" s="2">
        <v>77</v>
      </c>
      <c r="B78" s="2" t="s">
        <v>83</v>
      </c>
      <c r="C78" s="2">
        <v>859814</v>
      </c>
      <c r="D78" s="2">
        <v>97127</v>
      </c>
      <c r="E78" s="2">
        <v>22365</v>
      </c>
      <c r="F78" s="2">
        <v>19222</v>
      </c>
    </row>
    <row r="79" spans="1:6" x14ac:dyDescent="0.3">
      <c r="A79" s="2">
        <v>78</v>
      </c>
      <c r="B79" s="2" t="s">
        <v>84</v>
      </c>
      <c r="C79" s="2">
        <v>929220</v>
      </c>
      <c r="D79" s="2">
        <v>87391</v>
      </c>
      <c r="E79" s="2">
        <v>4970</v>
      </c>
      <c r="F79" s="2">
        <v>1659</v>
      </c>
    </row>
    <row r="80" spans="1:6" x14ac:dyDescent="0.3">
      <c r="A80" s="2">
        <v>79</v>
      </c>
      <c r="B80" s="2" t="s">
        <v>85</v>
      </c>
      <c r="C80" s="2">
        <v>450386</v>
      </c>
      <c r="D80" s="2">
        <v>191319</v>
      </c>
      <c r="E80" s="2">
        <v>29861</v>
      </c>
      <c r="F80" s="2">
        <v>11642</v>
      </c>
    </row>
    <row r="81" spans="1:6" x14ac:dyDescent="0.3">
      <c r="A81" s="2">
        <v>80</v>
      </c>
      <c r="B81" s="2" t="s">
        <v>86</v>
      </c>
      <c r="C81" s="2">
        <v>882263</v>
      </c>
      <c r="D81" s="2">
        <v>130717</v>
      </c>
      <c r="E81" s="2">
        <v>1199</v>
      </c>
      <c r="F81" s="2">
        <v>22118</v>
      </c>
    </row>
    <row r="82" spans="1:6" x14ac:dyDescent="0.3">
      <c r="A82" s="2">
        <v>81</v>
      </c>
      <c r="B82" s="2" t="s">
        <v>87</v>
      </c>
      <c r="C82" s="2">
        <v>672893</v>
      </c>
      <c r="D82" s="2">
        <v>92910</v>
      </c>
      <c r="E82" s="2">
        <v>2656</v>
      </c>
      <c r="F82" s="2">
        <v>16006</v>
      </c>
    </row>
    <row r="83" spans="1:6" x14ac:dyDescent="0.3">
      <c r="A83" s="2">
        <v>82</v>
      </c>
      <c r="B83" s="2" t="s">
        <v>88</v>
      </c>
      <c r="C83" s="2">
        <v>299096</v>
      </c>
      <c r="D83" s="2">
        <v>8331</v>
      </c>
      <c r="E83" s="2">
        <v>5930</v>
      </c>
      <c r="F83" s="2">
        <v>17353</v>
      </c>
    </row>
    <row r="84" spans="1:6" x14ac:dyDescent="0.3">
      <c r="A84" s="2">
        <v>83</v>
      </c>
      <c r="B84" s="2" t="s">
        <v>89</v>
      </c>
      <c r="C84" s="2">
        <v>898069</v>
      </c>
      <c r="D84" s="2">
        <v>155377</v>
      </c>
      <c r="E84" s="2">
        <v>43916</v>
      </c>
      <c r="F84" s="2">
        <v>29040</v>
      </c>
    </row>
    <row r="85" spans="1:6" x14ac:dyDescent="0.3">
      <c r="A85" s="2">
        <v>84</v>
      </c>
      <c r="B85" s="2" t="s">
        <v>90</v>
      </c>
      <c r="C85" s="2">
        <v>526647</v>
      </c>
      <c r="D85" s="2">
        <v>199900</v>
      </c>
      <c r="E85" s="2">
        <v>46064</v>
      </c>
      <c r="F85" s="2">
        <v>28770</v>
      </c>
    </row>
    <row r="86" spans="1:6" x14ac:dyDescent="0.3">
      <c r="A86" s="2">
        <v>85</v>
      </c>
      <c r="B86" s="2" t="s">
        <v>91</v>
      </c>
      <c r="C86" s="2">
        <v>18527</v>
      </c>
      <c r="D86" s="2">
        <v>197387</v>
      </c>
      <c r="E86" s="2">
        <v>21511</v>
      </c>
      <c r="F86" s="2">
        <v>26649</v>
      </c>
    </row>
    <row r="87" spans="1:6" x14ac:dyDescent="0.3">
      <c r="A87" s="2">
        <v>86</v>
      </c>
      <c r="B87" s="2" t="s">
        <v>92</v>
      </c>
      <c r="C87" s="2">
        <v>382559</v>
      </c>
      <c r="D87" s="2">
        <v>144688</v>
      </c>
      <c r="E87" s="2">
        <v>24738</v>
      </c>
      <c r="F87" s="2">
        <v>9565</v>
      </c>
    </row>
    <row r="88" spans="1:6" x14ac:dyDescent="0.3">
      <c r="A88" s="2">
        <v>87</v>
      </c>
      <c r="B88" s="2" t="s">
        <v>93</v>
      </c>
      <c r="C88" s="2">
        <v>628281</v>
      </c>
      <c r="D88" s="2">
        <v>66851</v>
      </c>
      <c r="E88" s="2">
        <v>34345</v>
      </c>
      <c r="F88" s="2">
        <v>8156</v>
      </c>
    </row>
    <row r="89" spans="1:6" x14ac:dyDescent="0.3">
      <c r="A89" s="2">
        <v>88</v>
      </c>
      <c r="B89" s="2" t="s">
        <v>94</v>
      </c>
      <c r="C89" s="2">
        <v>910057</v>
      </c>
      <c r="D89" s="2">
        <v>174211</v>
      </c>
      <c r="E89" s="2">
        <v>542</v>
      </c>
      <c r="F89" s="2">
        <v>703</v>
      </c>
    </row>
    <row r="90" spans="1:6" x14ac:dyDescent="0.3">
      <c r="A90" s="2">
        <v>89</v>
      </c>
      <c r="B90" s="2" t="s">
        <v>95</v>
      </c>
      <c r="C90" s="2">
        <v>633254</v>
      </c>
      <c r="D90" s="2">
        <v>63000</v>
      </c>
      <c r="E90" s="2">
        <v>21168</v>
      </c>
      <c r="F90" s="2">
        <v>554</v>
      </c>
    </row>
    <row r="91" spans="1:6" x14ac:dyDescent="0.3">
      <c r="A91" s="2">
        <v>90</v>
      </c>
      <c r="B91" s="2" t="s">
        <v>96</v>
      </c>
      <c r="C91" s="2">
        <v>680169</v>
      </c>
      <c r="D91" s="2">
        <v>72117</v>
      </c>
      <c r="E91" s="2">
        <v>43492</v>
      </c>
      <c r="F91" s="2">
        <v>417</v>
      </c>
    </row>
    <row r="92" spans="1:6" x14ac:dyDescent="0.3">
      <c r="A92" s="2">
        <v>91</v>
      </c>
      <c r="B92" s="2" t="s">
        <v>97</v>
      </c>
      <c r="C92" s="2">
        <v>817827</v>
      </c>
      <c r="D92" s="2">
        <v>76249</v>
      </c>
      <c r="E92" s="2">
        <v>33893</v>
      </c>
      <c r="F92" s="2">
        <v>9259</v>
      </c>
    </row>
    <row r="93" spans="1:6" x14ac:dyDescent="0.3">
      <c r="A93" s="2">
        <v>92</v>
      </c>
      <c r="B93" s="2" t="s">
        <v>98</v>
      </c>
      <c r="C93" s="2">
        <v>837198</v>
      </c>
      <c r="D93" s="2">
        <v>17694</v>
      </c>
      <c r="E93" s="2">
        <v>14136</v>
      </c>
      <c r="F93" s="2">
        <v>25403</v>
      </c>
    </row>
    <row r="94" spans="1:6" x14ac:dyDescent="0.3">
      <c r="A94" s="2">
        <v>93</v>
      </c>
      <c r="B94" s="2" t="s">
        <v>99</v>
      </c>
      <c r="C94" s="2">
        <v>150061</v>
      </c>
      <c r="D94" s="2">
        <v>155890</v>
      </c>
      <c r="E94" s="2">
        <v>17201</v>
      </c>
      <c r="F94" s="2">
        <v>19661</v>
      </c>
    </row>
    <row r="95" spans="1:6" x14ac:dyDescent="0.3">
      <c r="A95" s="2">
        <v>94</v>
      </c>
      <c r="B95" s="2" t="s">
        <v>100</v>
      </c>
      <c r="C95" s="2">
        <v>249369</v>
      </c>
      <c r="D95" s="2">
        <v>99316</v>
      </c>
      <c r="E95" s="2">
        <v>9918</v>
      </c>
      <c r="F95" s="2">
        <v>1047</v>
      </c>
    </row>
    <row r="96" spans="1:6" x14ac:dyDescent="0.3">
      <c r="A96" s="2">
        <v>95</v>
      </c>
      <c r="B96" s="2" t="s">
        <v>101</v>
      </c>
      <c r="C96" s="2">
        <v>938637</v>
      </c>
      <c r="D96" s="2">
        <v>164295</v>
      </c>
      <c r="E96" s="2">
        <v>46292</v>
      </c>
      <c r="F96" s="2">
        <v>6008</v>
      </c>
    </row>
    <row r="97" spans="1:6" x14ac:dyDescent="0.3">
      <c r="A97" s="2">
        <v>96</v>
      </c>
      <c r="B97" s="2" t="s">
        <v>102</v>
      </c>
      <c r="C97" s="2">
        <v>163699</v>
      </c>
      <c r="D97" s="2">
        <v>5329</v>
      </c>
      <c r="E97" s="2">
        <v>31951</v>
      </c>
      <c r="F97" s="2">
        <v>13787</v>
      </c>
    </row>
    <row r="98" spans="1:6" x14ac:dyDescent="0.3">
      <c r="A98" s="2">
        <v>97</v>
      </c>
      <c r="B98" s="2" t="s">
        <v>103</v>
      </c>
      <c r="C98" s="2">
        <v>959786</v>
      </c>
      <c r="D98" s="2">
        <v>167479</v>
      </c>
      <c r="E98" s="2">
        <v>46329</v>
      </c>
      <c r="F98" s="2">
        <v>13399</v>
      </c>
    </row>
    <row r="99" spans="1:6" x14ac:dyDescent="0.3">
      <c r="A99" s="2">
        <v>98</v>
      </c>
      <c r="B99" s="2" t="s">
        <v>104</v>
      </c>
      <c r="C99" s="2">
        <v>545399</v>
      </c>
      <c r="D99" s="2">
        <v>70419</v>
      </c>
      <c r="E99" s="2">
        <v>37964</v>
      </c>
      <c r="F99" s="2">
        <v>12344</v>
      </c>
    </row>
    <row r="100" spans="1:6" x14ac:dyDescent="0.3">
      <c r="A100" s="2">
        <v>99</v>
      </c>
      <c r="B100" s="2" t="s">
        <v>105</v>
      </c>
      <c r="C100" s="2">
        <v>564239</v>
      </c>
      <c r="D100" s="2">
        <v>3345</v>
      </c>
      <c r="E100" s="2">
        <v>18381</v>
      </c>
      <c r="F100" s="2">
        <v>28012</v>
      </c>
    </row>
    <row r="101" spans="1:6" x14ac:dyDescent="0.3">
      <c r="A101" s="2">
        <v>100</v>
      </c>
      <c r="B101" s="2" t="s">
        <v>106</v>
      </c>
      <c r="C101" s="2">
        <v>374242</v>
      </c>
      <c r="D101" s="2">
        <v>72196</v>
      </c>
      <c r="E101" s="2">
        <v>16510</v>
      </c>
      <c r="F101" s="2">
        <v>21127</v>
      </c>
    </row>
    <row r="102" spans="1:6" x14ac:dyDescent="0.3">
      <c r="A102" s="2">
        <v>101</v>
      </c>
      <c r="B102" s="2" t="s">
        <v>107</v>
      </c>
      <c r="C102" s="2">
        <v>279896</v>
      </c>
      <c r="D102" s="2">
        <v>27063</v>
      </c>
      <c r="E102" s="2">
        <v>30207</v>
      </c>
      <c r="F102" s="2">
        <v>5173</v>
      </c>
    </row>
    <row r="103" spans="1:6" x14ac:dyDescent="0.3">
      <c r="A103" s="2">
        <v>102</v>
      </c>
      <c r="B103" s="2" t="s">
        <v>108</v>
      </c>
      <c r="C103" s="2">
        <v>354319</v>
      </c>
      <c r="D103" s="2">
        <v>162574</v>
      </c>
      <c r="E103" s="2">
        <v>32847</v>
      </c>
      <c r="F103" s="2">
        <v>14461</v>
      </c>
    </row>
    <row r="104" spans="1:6" x14ac:dyDescent="0.3">
      <c r="A104" s="2">
        <v>103</v>
      </c>
      <c r="B104" s="2" t="s">
        <v>109</v>
      </c>
      <c r="C104" s="2">
        <v>138641</v>
      </c>
      <c r="D104" s="2">
        <v>20977</v>
      </c>
      <c r="E104" s="2">
        <v>10065</v>
      </c>
      <c r="F104" s="2">
        <v>20252</v>
      </c>
    </row>
    <row r="105" spans="1:6" x14ac:dyDescent="0.3">
      <c r="A105" s="2">
        <v>104</v>
      </c>
      <c r="B105" s="2" t="s">
        <v>110</v>
      </c>
      <c r="C105" s="2">
        <v>493171</v>
      </c>
      <c r="D105" s="2">
        <v>152285</v>
      </c>
      <c r="E105" s="2">
        <v>8860</v>
      </c>
      <c r="F105" s="2">
        <v>27965</v>
      </c>
    </row>
    <row r="106" spans="1:6" x14ac:dyDescent="0.3">
      <c r="A106" s="2">
        <v>105</v>
      </c>
      <c r="B106" s="2" t="s">
        <v>111</v>
      </c>
      <c r="C106" s="2">
        <v>49538</v>
      </c>
      <c r="D106" s="2">
        <v>176089</v>
      </c>
      <c r="E106" s="2">
        <v>8350</v>
      </c>
      <c r="F106" s="2">
        <v>27087</v>
      </c>
    </row>
    <row r="107" spans="1:6" x14ac:dyDescent="0.3">
      <c r="A107" s="2">
        <v>106</v>
      </c>
      <c r="B107" s="2" t="s">
        <v>112</v>
      </c>
      <c r="C107" s="2">
        <v>901121</v>
      </c>
      <c r="D107" s="2">
        <v>21247</v>
      </c>
      <c r="E107" s="2">
        <v>27765</v>
      </c>
      <c r="F107" s="2">
        <v>6272</v>
      </c>
    </row>
    <row r="108" spans="1:6" x14ac:dyDescent="0.3">
      <c r="A108" s="2">
        <v>107</v>
      </c>
      <c r="B108" s="2" t="s">
        <v>113</v>
      </c>
      <c r="C108" s="2">
        <v>992702</v>
      </c>
      <c r="D108" s="2">
        <v>134981</v>
      </c>
      <c r="E108" s="2">
        <v>30010</v>
      </c>
      <c r="F108" s="2">
        <v>21253</v>
      </c>
    </row>
    <row r="109" spans="1:6" x14ac:dyDescent="0.3">
      <c r="A109" s="2">
        <v>108</v>
      </c>
      <c r="B109" s="2" t="s">
        <v>114</v>
      </c>
      <c r="C109" s="2">
        <v>511047</v>
      </c>
      <c r="D109" s="2">
        <v>11563</v>
      </c>
      <c r="E109" s="2">
        <v>15299</v>
      </c>
      <c r="F109" s="2">
        <v>5452</v>
      </c>
    </row>
    <row r="110" spans="1:6" x14ac:dyDescent="0.3">
      <c r="A110" s="2">
        <v>109</v>
      </c>
      <c r="B110" s="2" t="s">
        <v>115</v>
      </c>
      <c r="C110" s="2">
        <v>462106</v>
      </c>
      <c r="D110" s="2">
        <v>103793</v>
      </c>
      <c r="E110" s="2">
        <v>39232</v>
      </c>
      <c r="F110" s="2">
        <v>6961</v>
      </c>
    </row>
    <row r="111" spans="1:6" x14ac:dyDescent="0.3">
      <c r="A111" s="2">
        <v>110</v>
      </c>
      <c r="B111" s="2" t="s">
        <v>116</v>
      </c>
      <c r="C111" s="2">
        <v>812506</v>
      </c>
      <c r="D111" s="2">
        <v>141087</v>
      </c>
      <c r="E111" s="2">
        <v>32049</v>
      </c>
      <c r="F111" s="2">
        <v>20610</v>
      </c>
    </row>
    <row r="112" spans="1:6" x14ac:dyDescent="0.3">
      <c r="A112" s="2">
        <v>111</v>
      </c>
      <c r="B112" s="2" t="s">
        <v>117</v>
      </c>
      <c r="C112" s="2">
        <v>506920</v>
      </c>
      <c r="D112" s="2">
        <v>170807</v>
      </c>
      <c r="E112" s="2">
        <v>25067</v>
      </c>
      <c r="F112" s="2">
        <v>25813</v>
      </c>
    </row>
    <row r="113" spans="1:6" x14ac:dyDescent="0.3">
      <c r="A113" s="2">
        <v>112</v>
      </c>
      <c r="B113" s="2" t="s">
        <v>118</v>
      </c>
      <c r="C113" s="2">
        <v>827663</v>
      </c>
      <c r="D113" s="2">
        <v>13320</v>
      </c>
      <c r="E113" s="2">
        <v>43390</v>
      </c>
      <c r="F113" s="2">
        <v>1638</v>
      </c>
    </row>
    <row r="114" spans="1:6" x14ac:dyDescent="0.3">
      <c r="A114" s="2">
        <v>113</v>
      </c>
      <c r="B114" s="2" t="s">
        <v>119</v>
      </c>
      <c r="C114" s="2">
        <v>359535</v>
      </c>
      <c r="D114" s="2">
        <v>46031</v>
      </c>
      <c r="E114" s="2">
        <v>39285</v>
      </c>
      <c r="F114" s="2">
        <v>5059</v>
      </c>
    </row>
    <row r="115" spans="1:6" x14ac:dyDescent="0.3">
      <c r="A115" s="2">
        <v>114</v>
      </c>
      <c r="B115" s="2" t="s">
        <v>120</v>
      </c>
      <c r="C115" s="2">
        <v>793403</v>
      </c>
      <c r="D115" s="2">
        <v>1011</v>
      </c>
      <c r="E115" s="2">
        <v>6952</v>
      </c>
      <c r="F115" s="2">
        <v>22972</v>
      </c>
    </row>
    <row r="116" spans="1:6" x14ac:dyDescent="0.3">
      <c r="A116" s="2">
        <v>115</v>
      </c>
      <c r="B116" s="2" t="s">
        <v>121</v>
      </c>
      <c r="C116" s="2">
        <v>957163</v>
      </c>
      <c r="D116" s="2">
        <v>135938</v>
      </c>
      <c r="E116" s="2">
        <v>27155</v>
      </c>
      <c r="F116" s="2">
        <v>24619</v>
      </c>
    </row>
    <row r="117" spans="1:6" x14ac:dyDescent="0.3">
      <c r="A117" s="2">
        <v>116</v>
      </c>
      <c r="B117" s="2" t="s">
        <v>122</v>
      </c>
      <c r="C117" s="2">
        <v>798109</v>
      </c>
      <c r="D117" s="2">
        <v>17154</v>
      </c>
      <c r="E117" s="2">
        <v>44866</v>
      </c>
      <c r="F117" s="2">
        <v>5358</v>
      </c>
    </row>
    <row r="118" spans="1:6" x14ac:dyDescent="0.3">
      <c r="A118" s="2">
        <v>117</v>
      </c>
      <c r="B118" s="2" t="s">
        <v>123</v>
      </c>
      <c r="C118" s="2">
        <v>817886</v>
      </c>
      <c r="D118" s="2">
        <v>27204</v>
      </c>
      <c r="E118" s="2">
        <v>17856</v>
      </c>
      <c r="F118" s="2">
        <v>1019</v>
      </c>
    </row>
    <row r="119" spans="1:6" x14ac:dyDescent="0.3">
      <c r="A119" s="2">
        <v>118</v>
      </c>
      <c r="B119" s="2" t="s">
        <v>124</v>
      </c>
      <c r="C119" s="2">
        <v>81685</v>
      </c>
      <c r="D119" s="2">
        <v>180183</v>
      </c>
      <c r="E119" s="2">
        <v>20061</v>
      </c>
      <c r="F119" s="2">
        <v>12437</v>
      </c>
    </row>
    <row r="120" spans="1:6" x14ac:dyDescent="0.3">
      <c r="A120" s="2">
        <v>119</v>
      </c>
      <c r="B120" s="2" t="s">
        <v>125</v>
      </c>
      <c r="C120" s="2">
        <v>34983</v>
      </c>
      <c r="D120" s="2">
        <v>66483</v>
      </c>
      <c r="E120" s="2">
        <v>8108</v>
      </c>
      <c r="F120" s="2">
        <v>13259</v>
      </c>
    </row>
    <row r="121" spans="1:6" x14ac:dyDescent="0.3">
      <c r="A121" s="2">
        <v>120</v>
      </c>
      <c r="B121" s="2" t="s">
        <v>126</v>
      </c>
      <c r="C121" s="2">
        <v>917306</v>
      </c>
      <c r="D121" s="2">
        <v>168809</v>
      </c>
      <c r="E121" s="2">
        <v>20254</v>
      </c>
      <c r="F121" s="2">
        <v>18097</v>
      </c>
    </row>
    <row r="122" spans="1:6" x14ac:dyDescent="0.3">
      <c r="A122" s="2">
        <v>121</v>
      </c>
      <c r="B122" s="2" t="s">
        <v>127</v>
      </c>
      <c r="C122" s="2">
        <v>474487</v>
      </c>
      <c r="D122" s="2">
        <v>98847</v>
      </c>
      <c r="E122" s="2">
        <v>8063</v>
      </c>
      <c r="F122" s="2">
        <v>19660</v>
      </c>
    </row>
    <row r="123" spans="1:6" x14ac:dyDescent="0.3">
      <c r="A123" s="2">
        <v>122</v>
      </c>
      <c r="B123" s="2" t="s">
        <v>128</v>
      </c>
      <c r="C123" s="2">
        <v>287553</v>
      </c>
      <c r="D123" s="2">
        <v>196239</v>
      </c>
      <c r="E123" s="2">
        <v>43114</v>
      </c>
      <c r="F123" s="2">
        <v>16997</v>
      </c>
    </row>
    <row r="124" spans="1:6" x14ac:dyDescent="0.3">
      <c r="A124" s="2">
        <v>123</v>
      </c>
      <c r="B124" s="2" t="s">
        <v>129</v>
      </c>
      <c r="C124" s="2">
        <v>846965</v>
      </c>
      <c r="D124" s="2">
        <v>171866</v>
      </c>
      <c r="E124" s="2">
        <v>33771</v>
      </c>
      <c r="F124" s="2">
        <v>8577</v>
      </c>
    </row>
    <row r="125" spans="1:6" x14ac:dyDescent="0.3">
      <c r="A125" s="2">
        <v>124</v>
      </c>
      <c r="B125" s="2" t="s">
        <v>130</v>
      </c>
      <c r="C125" s="2">
        <v>629366</v>
      </c>
      <c r="D125" s="2">
        <v>45259</v>
      </c>
      <c r="E125" s="2">
        <v>35609</v>
      </c>
      <c r="F125" s="2">
        <v>18765</v>
      </c>
    </row>
    <row r="126" spans="1:6" x14ac:dyDescent="0.3">
      <c r="A126" s="2">
        <v>125</v>
      </c>
      <c r="B126" s="2" t="s">
        <v>131</v>
      </c>
      <c r="C126" s="2">
        <v>658779</v>
      </c>
      <c r="D126" s="2">
        <v>35851</v>
      </c>
      <c r="E126" s="2">
        <v>12251</v>
      </c>
      <c r="F126" s="2">
        <v>26806</v>
      </c>
    </row>
    <row r="127" spans="1:6" x14ac:dyDescent="0.3">
      <c r="A127" s="2">
        <v>126</v>
      </c>
      <c r="B127" s="2" t="s">
        <v>132</v>
      </c>
      <c r="C127" s="2">
        <v>421509</v>
      </c>
      <c r="D127" s="2">
        <v>3381</v>
      </c>
      <c r="E127" s="2">
        <v>13916</v>
      </c>
      <c r="F127" s="2">
        <v>19864</v>
      </c>
    </row>
    <row r="128" spans="1:6" x14ac:dyDescent="0.3">
      <c r="A128" s="2">
        <v>127</v>
      </c>
      <c r="B128" s="2" t="s">
        <v>133</v>
      </c>
      <c r="C128" s="2">
        <v>983752</v>
      </c>
      <c r="D128" s="2">
        <v>199945</v>
      </c>
      <c r="E128" s="2">
        <v>10366</v>
      </c>
      <c r="F128" s="2">
        <v>24327</v>
      </c>
    </row>
    <row r="129" spans="1:6" x14ac:dyDescent="0.3">
      <c r="A129" s="2">
        <v>128</v>
      </c>
      <c r="B129" s="2" t="s">
        <v>134</v>
      </c>
      <c r="C129" s="2">
        <v>206011</v>
      </c>
      <c r="D129" s="2">
        <v>62381</v>
      </c>
      <c r="E129" s="2">
        <v>36575</v>
      </c>
      <c r="F129" s="2">
        <v>26777</v>
      </c>
    </row>
    <row r="130" spans="1:6" x14ac:dyDescent="0.3">
      <c r="A130" s="2">
        <v>129</v>
      </c>
      <c r="B130" s="2" t="s">
        <v>135</v>
      </c>
      <c r="C130" s="2">
        <v>735144</v>
      </c>
      <c r="D130" s="2">
        <v>183352</v>
      </c>
      <c r="E130" s="2">
        <v>49033</v>
      </c>
      <c r="F130" s="2">
        <v>2339</v>
      </c>
    </row>
    <row r="131" spans="1:6" x14ac:dyDescent="0.3">
      <c r="A131" s="2">
        <v>130</v>
      </c>
      <c r="B131" s="2" t="s">
        <v>136</v>
      </c>
      <c r="C131" s="2">
        <v>226401</v>
      </c>
      <c r="D131" s="2">
        <v>90401</v>
      </c>
      <c r="E131" s="2">
        <v>21013</v>
      </c>
      <c r="F131" s="2">
        <v>10727</v>
      </c>
    </row>
    <row r="132" spans="1:6" x14ac:dyDescent="0.3">
      <c r="A132" s="2">
        <v>131</v>
      </c>
      <c r="B132" s="2" t="s">
        <v>137</v>
      </c>
      <c r="C132" s="2">
        <v>859429</v>
      </c>
      <c r="D132" s="2">
        <v>152844</v>
      </c>
      <c r="E132" s="2">
        <v>15992</v>
      </c>
      <c r="F132" s="2">
        <v>3913</v>
      </c>
    </row>
    <row r="133" spans="1:6" x14ac:dyDescent="0.3">
      <c r="A133" s="2">
        <v>132</v>
      </c>
      <c r="B133" s="2" t="s">
        <v>138</v>
      </c>
      <c r="C133" s="2">
        <v>229102</v>
      </c>
      <c r="D133" s="2">
        <v>43850</v>
      </c>
      <c r="E133" s="2">
        <v>19419</v>
      </c>
      <c r="F133" s="2">
        <v>5150</v>
      </c>
    </row>
    <row r="134" spans="1:6" x14ac:dyDescent="0.3">
      <c r="A134" s="2">
        <v>133</v>
      </c>
      <c r="B134" s="2" t="s">
        <v>139</v>
      </c>
      <c r="C134" s="2">
        <v>521122</v>
      </c>
      <c r="D134" s="2">
        <v>15109</v>
      </c>
      <c r="E134" s="2">
        <v>6684</v>
      </c>
      <c r="F134" s="2">
        <v>16408</v>
      </c>
    </row>
    <row r="135" spans="1:6" x14ac:dyDescent="0.3">
      <c r="A135" s="2">
        <v>134</v>
      </c>
      <c r="B135" s="2" t="s">
        <v>140</v>
      </c>
      <c r="C135" s="2">
        <v>448335</v>
      </c>
      <c r="D135" s="2">
        <v>102524</v>
      </c>
      <c r="E135" s="2">
        <v>24609</v>
      </c>
      <c r="F135" s="2">
        <v>7581</v>
      </c>
    </row>
    <row r="136" spans="1:6" x14ac:dyDescent="0.3">
      <c r="A136" s="2">
        <v>135</v>
      </c>
      <c r="B136" s="2" t="s">
        <v>141</v>
      </c>
      <c r="C136" s="2">
        <v>588905</v>
      </c>
      <c r="D136" s="2">
        <v>153301</v>
      </c>
      <c r="E136" s="2">
        <v>29211</v>
      </c>
      <c r="F136" s="2">
        <v>6813</v>
      </c>
    </row>
    <row r="137" spans="1:6" x14ac:dyDescent="0.3">
      <c r="A137" s="2">
        <v>136</v>
      </c>
      <c r="B137" s="2" t="s">
        <v>142</v>
      </c>
      <c r="C137" s="2">
        <v>503085</v>
      </c>
      <c r="D137" s="2">
        <v>111434</v>
      </c>
      <c r="E137" s="2">
        <v>2788</v>
      </c>
      <c r="F137" s="2">
        <v>17992</v>
      </c>
    </row>
    <row r="138" spans="1:6" x14ac:dyDescent="0.3">
      <c r="A138" s="2">
        <v>137</v>
      </c>
      <c r="B138" s="2" t="s">
        <v>143</v>
      </c>
      <c r="C138" s="2">
        <v>623669</v>
      </c>
      <c r="D138" s="2">
        <v>143430</v>
      </c>
      <c r="E138" s="2">
        <v>32458</v>
      </c>
      <c r="F138" s="2">
        <v>1422</v>
      </c>
    </row>
    <row r="139" spans="1:6" x14ac:dyDescent="0.3">
      <c r="A139" s="2">
        <v>138</v>
      </c>
      <c r="B139" s="2" t="s">
        <v>144</v>
      </c>
      <c r="C139" s="2">
        <v>881345</v>
      </c>
      <c r="D139" s="2">
        <v>186622</v>
      </c>
      <c r="E139" s="2">
        <v>16887</v>
      </c>
      <c r="F139" s="2">
        <v>4128</v>
      </c>
    </row>
    <row r="140" spans="1:6" x14ac:dyDescent="0.3">
      <c r="A140" s="2">
        <v>139</v>
      </c>
      <c r="B140" s="2" t="s">
        <v>145</v>
      </c>
      <c r="C140" s="2">
        <v>490424</v>
      </c>
      <c r="D140" s="2">
        <v>165905</v>
      </c>
      <c r="E140" s="2">
        <v>47659</v>
      </c>
      <c r="F140" s="2">
        <v>7261</v>
      </c>
    </row>
    <row r="141" spans="1:6" x14ac:dyDescent="0.3">
      <c r="A141" s="2">
        <v>140</v>
      </c>
      <c r="B141" s="2" t="s">
        <v>146</v>
      </c>
      <c r="C141" s="2">
        <v>80129</v>
      </c>
      <c r="D141" s="2">
        <v>33407</v>
      </c>
      <c r="E141" s="2">
        <v>19606</v>
      </c>
      <c r="F141" s="2">
        <v>29752</v>
      </c>
    </row>
    <row r="142" spans="1:6" x14ac:dyDescent="0.3">
      <c r="A142" s="2">
        <v>141</v>
      </c>
      <c r="B142" s="2" t="s">
        <v>147</v>
      </c>
      <c r="C142" s="2">
        <v>86138</v>
      </c>
      <c r="D142" s="2">
        <v>76434</v>
      </c>
      <c r="E142" s="2">
        <v>36354</v>
      </c>
      <c r="F142" s="2">
        <v>959</v>
      </c>
    </row>
    <row r="143" spans="1:6" x14ac:dyDescent="0.3">
      <c r="A143" s="2">
        <v>142</v>
      </c>
      <c r="B143" s="2" t="s">
        <v>148</v>
      </c>
      <c r="C143" s="2">
        <v>197615</v>
      </c>
      <c r="D143" s="2">
        <v>41787</v>
      </c>
      <c r="E143" s="2">
        <v>3721</v>
      </c>
      <c r="F143" s="2">
        <v>17663</v>
      </c>
    </row>
    <row r="144" spans="1:6" x14ac:dyDescent="0.3">
      <c r="A144" s="2">
        <v>143</v>
      </c>
      <c r="B144" s="2" t="s">
        <v>149</v>
      </c>
      <c r="C144" s="2">
        <v>391031</v>
      </c>
      <c r="D144" s="2">
        <v>36910</v>
      </c>
      <c r="E144" s="2">
        <v>2018</v>
      </c>
      <c r="F144" s="2">
        <v>28867</v>
      </c>
    </row>
    <row r="145" spans="1:6" x14ac:dyDescent="0.3">
      <c r="A145" s="2">
        <v>144</v>
      </c>
      <c r="B145" s="2" t="s">
        <v>150</v>
      </c>
      <c r="C145" s="2">
        <v>373787</v>
      </c>
      <c r="D145" s="2">
        <v>96798</v>
      </c>
      <c r="E145" s="2">
        <v>36941</v>
      </c>
      <c r="F145" s="2">
        <v>7642</v>
      </c>
    </row>
    <row r="146" spans="1:6" x14ac:dyDescent="0.3">
      <c r="A146" s="2">
        <v>145</v>
      </c>
      <c r="B146" s="2" t="s">
        <v>151</v>
      </c>
      <c r="C146" s="2">
        <v>264264</v>
      </c>
      <c r="D146" s="2">
        <v>156105</v>
      </c>
      <c r="E146" s="2">
        <v>13033</v>
      </c>
      <c r="F146" s="2">
        <v>6831</v>
      </c>
    </row>
    <row r="147" spans="1:6" x14ac:dyDescent="0.3">
      <c r="A147" s="2">
        <v>146</v>
      </c>
      <c r="B147" s="2" t="s">
        <v>152</v>
      </c>
      <c r="C147" s="2">
        <v>526085</v>
      </c>
      <c r="D147" s="2">
        <v>154427</v>
      </c>
      <c r="E147" s="2">
        <v>45215</v>
      </c>
      <c r="F147" s="2">
        <v>8720</v>
      </c>
    </row>
    <row r="148" spans="1:6" x14ac:dyDescent="0.3">
      <c r="A148" s="2">
        <v>147</v>
      </c>
      <c r="B148" s="2" t="s">
        <v>153</v>
      </c>
      <c r="C148" s="2">
        <v>640207</v>
      </c>
      <c r="D148" s="2">
        <v>33760</v>
      </c>
      <c r="E148" s="2">
        <v>8244</v>
      </c>
      <c r="F148" s="2">
        <v>22006</v>
      </c>
    </row>
    <row r="149" spans="1:6" x14ac:dyDescent="0.3">
      <c r="A149" s="2">
        <v>148</v>
      </c>
      <c r="B149" s="2" t="s">
        <v>154</v>
      </c>
      <c r="C149" s="2">
        <v>704465</v>
      </c>
      <c r="D149" s="2">
        <v>17223</v>
      </c>
      <c r="E149" s="2">
        <v>21025</v>
      </c>
      <c r="F149" s="2">
        <v>10052</v>
      </c>
    </row>
    <row r="150" spans="1:6" x14ac:dyDescent="0.3">
      <c r="A150" s="2">
        <v>149</v>
      </c>
      <c r="B150" s="2" t="s">
        <v>155</v>
      </c>
      <c r="C150" s="2">
        <v>539529</v>
      </c>
      <c r="D150" s="2">
        <v>162317</v>
      </c>
      <c r="E150" s="2">
        <v>30595</v>
      </c>
      <c r="F150" s="2">
        <v>8994</v>
      </c>
    </row>
    <row r="151" spans="1:6" x14ac:dyDescent="0.3">
      <c r="A151" s="2">
        <v>150</v>
      </c>
      <c r="B151" s="2" t="s">
        <v>156</v>
      </c>
      <c r="C151" s="2">
        <v>535121</v>
      </c>
      <c r="D151" s="2">
        <v>191137</v>
      </c>
      <c r="E151" s="2">
        <v>1066</v>
      </c>
      <c r="F151" s="2">
        <v>5300</v>
      </c>
    </row>
    <row r="152" spans="1:6" x14ac:dyDescent="0.3">
      <c r="A152" s="2">
        <v>151</v>
      </c>
      <c r="B152" s="2" t="s">
        <v>157</v>
      </c>
      <c r="C152" s="2">
        <v>327476</v>
      </c>
      <c r="D152" s="2">
        <v>165741</v>
      </c>
      <c r="E152" s="2">
        <v>3375</v>
      </c>
      <c r="F152" s="2">
        <v>16461</v>
      </c>
    </row>
    <row r="153" spans="1:6" x14ac:dyDescent="0.3">
      <c r="A153" s="2">
        <v>152</v>
      </c>
      <c r="B153" s="2" t="s">
        <v>158</v>
      </c>
      <c r="C153" s="2">
        <v>417290</v>
      </c>
      <c r="D153" s="2">
        <v>7799</v>
      </c>
      <c r="E153" s="2">
        <v>42741</v>
      </c>
      <c r="F153" s="2">
        <v>16826</v>
      </c>
    </row>
    <row r="154" spans="1:6" x14ac:dyDescent="0.3">
      <c r="A154" s="2">
        <v>153</v>
      </c>
      <c r="B154" s="2" t="s">
        <v>159</v>
      </c>
      <c r="C154" s="2">
        <v>929577</v>
      </c>
      <c r="D154" s="2">
        <v>132456</v>
      </c>
      <c r="E154" s="2">
        <v>21251</v>
      </c>
      <c r="F154" s="2">
        <v>3869</v>
      </c>
    </row>
    <row r="155" spans="1:6" x14ac:dyDescent="0.3">
      <c r="A155" s="2">
        <v>154</v>
      </c>
      <c r="B155" s="2" t="s">
        <v>160</v>
      </c>
      <c r="C155" s="2">
        <v>480988</v>
      </c>
      <c r="D155" s="2">
        <v>40392</v>
      </c>
      <c r="E155" s="2">
        <v>20670</v>
      </c>
      <c r="F155" s="2">
        <v>21761</v>
      </c>
    </row>
    <row r="156" spans="1:6" x14ac:dyDescent="0.3">
      <c r="A156" s="2">
        <v>155</v>
      </c>
      <c r="B156" s="2" t="s">
        <v>161</v>
      </c>
      <c r="C156" s="2">
        <v>606040</v>
      </c>
      <c r="D156" s="2">
        <v>4581</v>
      </c>
      <c r="E156" s="2">
        <v>29835</v>
      </c>
      <c r="F156" s="2">
        <v>5733</v>
      </c>
    </row>
    <row r="157" spans="1:6" x14ac:dyDescent="0.3">
      <c r="A157" s="2">
        <v>156</v>
      </c>
      <c r="B157" s="2" t="s">
        <v>162</v>
      </c>
      <c r="C157" s="2">
        <v>270146</v>
      </c>
      <c r="D157" s="2">
        <v>1351</v>
      </c>
      <c r="E157" s="2">
        <v>33625</v>
      </c>
      <c r="F157" s="2">
        <v>265</v>
      </c>
    </row>
    <row r="158" spans="1:6" x14ac:dyDescent="0.3">
      <c r="A158" s="2">
        <v>157</v>
      </c>
      <c r="B158" s="2" t="s">
        <v>163</v>
      </c>
      <c r="C158" s="2">
        <v>57628</v>
      </c>
      <c r="D158" s="2">
        <v>84717</v>
      </c>
      <c r="E158" s="2">
        <v>47498</v>
      </c>
      <c r="F158" s="2">
        <v>11121</v>
      </c>
    </row>
    <row r="159" spans="1:6" x14ac:dyDescent="0.3">
      <c r="A159" s="2">
        <v>158</v>
      </c>
      <c r="B159" s="2" t="s">
        <v>164</v>
      </c>
      <c r="C159" s="2">
        <v>645027</v>
      </c>
      <c r="D159" s="2">
        <v>3097</v>
      </c>
      <c r="E159" s="2">
        <v>39592</v>
      </c>
      <c r="F159" s="2">
        <v>19664</v>
      </c>
    </row>
    <row r="160" spans="1:6" x14ac:dyDescent="0.3">
      <c r="A160" s="2">
        <v>159</v>
      </c>
      <c r="B160" s="2" t="s">
        <v>165</v>
      </c>
      <c r="C160" s="2">
        <v>171475</v>
      </c>
      <c r="D160" s="2">
        <v>116064</v>
      </c>
      <c r="E160" s="2">
        <v>10719</v>
      </c>
      <c r="F160" s="2">
        <v>14911</v>
      </c>
    </row>
    <row r="161" spans="1:6" x14ac:dyDescent="0.3">
      <c r="A161" s="2">
        <v>160</v>
      </c>
      <c r="B161" s="2" t="s">
        <v>166</v>
      </c>
      <c r="C161" s="2">
        <v>32922</v>
      </c>
      <c r="D161" s="2">
        <v>45261</v>
      </c>
      <c r="E161" s="2">
        <v>45707</v>
      </c>
      <c r="F161" s="2">
        <v>11150</v>
      </c>
    </row>
    <row r="162" spans="1:6" x14ac:dyDescent="0.3">
      <c r="A162" s="2">
        <v>161</v>
      </c>
      <c r="B162" s="2" t="s">
        <v>167</v>
      </c>
      <c r="C162" s="2">
        <v>98583</v>
      </c>
      <c r="D162" s="2">
        <v>59387</v>
      </c>
      <c r="E162" s="2">
        <v>4323</v>
      </c>
      <c r="F162" s="2">
        <v>28608</v>
      </c>
    </row>
    <row r="163" spans="1:6" x14ac:dyDescent="0.3">
      <c r="A163" s="2">
        <v>162</v>
      </c>
      <c r="B163" s="2" t="s">
        <v>168</v>
      </c>
      <c r="C163" s="2">
        <v>420548</v>
      </c>
      <c r="D163" s="2">
        <v>52656</v>
      </c>
      <c r="E163" s="2">
        <v>11571</v>
      </c>
      <c r="F163" s="2">
        <v>7972</v>
      </c>
    </row>
    <row r="164" spans="1:6" x14ac:dyDescent="0.3">
      <c r="A164" s="2">
        <v>163</v>
      </c>
      <c r="B164" s="2" t="s">
        <v>169</v>
      </c>
      <c r="C164" s="2">
        <v>156524</v>
      </c>
      <c r="D164" s="2">
        <v>162457</v>
      </c>
      <c r="E164" s="2">
        <v>49265</v>
      </c>
      <c r="F164" s="2">
        <v>27871</v>
      </c>
    </row>
    <row r="165" spans="1:6" x14ac:dyDescent="0.3">
      <c r="A165" s="2">
        <v>164</v>
      </c>
      <c r="B165" s="2" t="s">
        <v>170</v>
      </c>
      <c r="C165" s="2">
        <v>763166</v>
      </c>
      <c r="D165" s="2">
        <v>16456</v>
      </c>
      <c r="E165" s="2">
        <v>41546</v>
      </c>
      <c r="F165" s="2">
        <v>22163</v>
      </c>
    </row>
    <row r="166" spans="1:6" x14ac:dyDescent="0.3">
      <c r="A166" s="2">
        <v>165</v>
      </c>
      <c r="B166" s="2" t="s">
        <v>171</v>
      </c>
      <c r="C166" s="2">
        <v>946392</v>
      </c>
      <c r="D166" s="2">
        <v>56814</v>
      </c>
      <c r="E166" s="2">
        <v>19951</v>
      </c>
      <c r="F166" s="2">
        <v>28982</v>
      </c>
    </row>
    <row r="167" spans="1:6" x14ac:dyDescent="0.3">
      <c r="A167" s="2">
        <v>166</v>
      </c>
      <c r="B167" s="2" t="s">
        <v>172</v>
      </c>
      <c r="C167" s="2">
        <v>235326</v>
      </c>
      <c r="D167" s="2">
        <v>162564</v>
      </c>
      <c r="E167" s="2">
        <v>459</v>
      </c>
      <c r="F167" s="2">
        <v>21414</v>
      </c>
    </row>
    <row r="168" spans="1:6" x14ac:dyDescent="0.3">
      <c r="A168" s="2">
        <v>167</v>
      </c>
      <c r="B168" s="2" t="s">
        <v>173</v>
      </c>
      <c r="C168" s="2">
        <v>179187</v>
      </c>
      <c r="D168" s="2">
        <v>178337</v>
      </c>
      <c r="E168" s="2">
        <v>20911</v>
      </c>
      <c r="F168" s="2">
        <v>4796</v>
      </c>
    </row>
    <row r="169" spans="1:6" x14ac:dyDescent="0.3">
      <c r="A169" s="2">
        <v>168</v>
      </c>
      <c r="B169" s="2" t="s">
        <v>174</v>
      </c>
      <c r="C169" s="2">
        <v>775987</v>
      </c>
      <c r="D169" s="2">
        <v>133084</v>
      </c>
      <c r="E169" s="2">
        <v>14234</v>
      </c>
      <c r="F169" s="2">
        <v>24689</v>
      </c>
    </row>
    <row r="170" spans="1:6" x14ac:dyDescent="0.3">
      <c r="A170" s="2">
        <v>169</v>
      </c>
      <c r="B170" s="2" t="s">
        <v>175</v>
      </c>
      <c r="C170" s="2">
        <v>45025</v>
      </c>
      <c r="D170" s="2">
        <v>122523</v>
      </c>
      <c r="E170" s="2">
        <v>30216</v>
      </c>
      <c r="F170" s="2">
        <v>12612</v>
      </c>
    </row>
    <row r="171" spans="1:6" x14ac:dyDescent="0.3">
      <c r="A171" s="2">
        <v>170</v>
      </c>
      <c r="B171" s="2" t="s">
        <v>176</v>
      </c>
      <c r="C171" s="2">
        <v>207783</v>
      </c>
      <c r="D171" s="2">
        <v>172053</v>
      </c>
      <c r="E171" s="2">
        <v>38070</v>
      </c>
      <c r="F171" s="2">
        <v>3606</v>
      </c>
    </row>
    <row r="172" spans="1:6" x14ac:dyDescent="0.3">
      <c r="A172" s="2">
        <v>171</v>
      </c>
      <c r="B172" s="2" t="s">
        <v>177</v>
      </c>
      <c r="C172" s="2">
        <v>642893</v>
      </c>
      <c r="D172" s="2">
        <v>90453</v>
      </c>
      <c r="E172" s="2">
        <v>26927</v>
      </c>
      <c r="F172" s="2">
        <v>18682</v>
      </c>
    </row>
    <row r="173" spans="1:6" x14ac:dyDescent="0.3">
      <c r="A173" s="2">
        <v>172</v>
      </c>
      <c r="B173" s="2" t="s">
        <v>178</v>
      </c>
      <c r="C173" s="2">
        <v>359813</v>
      </c>
      <c r="D173" s="2">
        <v>26933</v>
      </c>
      <c r="E173" s="2">
        <v>19223</v>
      </c>
      <c r="F173" s="2">
        <v>4265</v>
      </c>
    </row>
    <row r="174" spans="1:6" x14ac:dyDescent="0.3">
      <c r="A174" s="2">
        <v>173</v>
      </c>
      <c r="B174" s="2" t="s">
        <v>179</v>
      </c>
      <c r="C174" s="2">
        <v>584645</v>
      </c>
      <c r="D174" s="2">
        <v>55997</v>
      </c>
      <c r="E174" s="2">
        <v>6406</v>
      </c>
      <c r="F174" s="2">
        <v>18796</v>
      </c>
    </row>
    <row r="175" spans="1:6" x14ac:dyDescent="0.3">
      <c r="A175" s="2">
        <v>174</v>
      </c>
      <c r="B175" s="2" t="s">
        <v>180</v>
      </c>
      <c r="C175" s="2">
        <v>882972</v>
      </c>
      <c r="D175" s="2">
        <v>23115</v>
      </c>
      <c r="E175" s="2">
        <v>32948</v>
      </c>
      <c r="F175" s="2">
        <v>12027</v>
      </c>
    </row>
    <row r="176" spans="1:6" x14ac:dyDescent="0.3">
      <c r="A176" s="2">
        <v>175</v>
      </c>
      <c r="B176" s="2" t="s">
        <v>181</v>
      </c>
      <c r="C176" s="2">
        <v>244925</v>
      </c>
      <c r="D176" s="2">
        <v>38712</v>
      </c>
      <c r="E176" s="2">
        <v>33408</v>
      </c>
      <c r="F176" s="2">
        <v>15136</v>
      </c>
    </row>
    <row r="177" spans="1:6" x14ac:dyDescent="0.3">
      <c r="A177" s="2">
        <v>176</v>
      </c>
      <c r="B177" s="2" t="s">
        <v>182</v>
      </c>
      <c r="C177" s="2">
        <v>730391</v>
      </c>
      <c r="D177" s="2">
        <v>157178</v>
      </c>
      <c r="E177" s="2">
        <v>47597</v>
      </c>
      <c r="F177" s="2">
        <v>3519</v>
      </c>
    </row>
    <row r="178" spans="1:6" x14ac:dyDescent="0.3">
      <c r="A178" s="2">
        <v>177</v>
      </c>
      <c r="B178" s="2" t="s">
        <v>183</v>
      </c>
      <c r="C178" s="2">
        <v>137482</v>
      </c>
      <c r="D178" s="2">
        <v>57685</v>
      </c>
      <c r="E178" s="2">
        <v>28780</v>
      </c>
      <c r="F178" s="2">
        <v>7742</v>
      </c>
    </row>
    <row r="179" spans="1:6" x14ac:dyDescent="0.3">
      <c r="A179" s="2">
        <v>178</v>
      </c>
      <c r="B179" s="2" t="s">
        <v>184</v>
      </c>
      <c r="C179" s="2">
        <v>228543</v>
      </c>
      <c r="D179" s="2">
        <v>34662</v>
      </c>
      <c r="E179" s="2">
        <v>45301</v>
      </c>
      <c r="F179" s="2">
        <v>13007</v>
      </c>
    </row>
    <row r="180" spans="1:6" x14ac:dyDescent="0.3">
      <c r="A180" s="2">
        <v>179</v>
      </c>
      <c r="B180" s="2" t="s">
        <v>185</v>
      </c>
      <c r="C180" s="2">
        <v>937854</v>
      </c>
      <c r="D180" s="2">
        <v>185587</v>
      </c>
      <c r="E180" s="2">
        <v>24912</v>
      </c>
      <c r="F180" s="2">
        <v>19072</v>
      </c>
    </row>
    <row r="181" spans="1:6" x14ac:dyDescent="0.3">
      <c r="A181" s="2">
        <v>180</v>
      </c>
      <c r="B181" s="2" t="s">
        <v>186</v>
      </c>
      <c r="C181" s="2">
        <v>100791</v>
      </c>
      <c r="D181" s="2">
        <v>143408</v>
      </c>
      <c r="E181" s="2">
        <v>25920</v>
      </c>
      <c r="F181" s="2">
        <v>22938</v>
      </c>
    </row>
    <row r="182" spans="1:6" x14ac:dyDescent="0.3">
      <c r="A182" s="2">
        <v>181</v>
      </c>
      <c r="B182" s="2" t="s">
        <v>187</v>
      </c>
      <c r="C182" s="2">
        <v>992878</v>
      </c>
      <c r="D182" s="2">
        <v>163532</v>
      </c>
      <c r="E182" s="2">
        <v>26365</v>
      </c>
      <c r="F182" s="2">
        <v>127</v>
      </c>
    </row>
    <row r="183" spans="1:6" x14ac:dyDescent="0.3">
      <c r="A183" s="2">
        <v>182</v>
      </c>
      <c r="B183" s="2" t="s">
        <v>188</v>
      </c>
      <c r="C183" s="2">
        <v>179619</v>
      </c>
      <c r="D183" s="2">
        <v>84529</v>
      </c>
      <c r="E183" s="2">
        <v>3522</v>
      </c>
      <c r="F183" s="2">
        <v>24251</v>
      </c>
    </row>
    <row r="184" spans="1:6" x14ac:dyDescent="0.3">
      <c r="A184" s="2">
        <v>183</v>
      </c>
      <c r="B184" s="2" t="s">
        <v>189</v>
      </c>
      <c r="C184" s="2">
        <v>961530</v>
      </c>
      <c r="D184" s="2">
        <v>180333</v>
      </c>
      <c r="E184" s="2">
        <v>44255</v>
      </c>
      <c r="F184" s="2">
        <v>28640</v>
      </c>
    </row>
    <row r="185" spans="1:6" x14ac:dyDescent="0.3">
      <c r="A185" s="2">
        <v>184</v>
      </c>
      <c r="B185" s="2" t="s">
        <v>190</v>
      </c>
      <c r="C185" s="2">
        <v>962173</v>
      </c>
      <c r="D185" s="2">
        <v>175038</v>
      </c>
      <c r="E185" s="2">
        <v>32969</v>
      </c>
      <c r="F185" s="2">
        <v>4846</v>
      </c>
    </row>
    <row r="186" spans="1:6" x14ac:dyDescent="0.3">
      <c r="A186" s="2">
        <v>185</v>
      </c>
      <c r="B186" s="2" t="s">
        <v>191</v>
      </c>
      <c r="C186" s="2">
        <v>15042</v>
      </c>
      <c r="D186" s="2">
        <v>152849</v>
      </c>
      <c r="E186" s="2">
        <v>38687</v>
      </c>
      <c r="F186" s="2">
        <v>638</v>
      </c>
    </row>
    <row r="187" spans="1:6" x14ac:dyDescent="0.3">
      <c r="A187" s="2">
        <v>186</v>
      </c>
      <c r="B187" s="2" t="s">
        <v>192</v>
      </c>
      <c r="C187" s="2">
        <v>222545</v>
      </c>
      <c r="D187" s="2">
        <v>67299</v>
      </c>
      <c r="E187" s="2">
        <v>21597</v>
      </c>
      <c r="F187" s="2">
        <v>13591</v>
      </c>
    </row>
    <row r="188" spans="1:6" x14ac:dyDescent="0.3">
      <c r="A188" s="2">
        <v>187</v>
      </c>
      <c r="B188" s="2" t="s">
        <v>193</v>
      </c>
      <c r="C188" s="2">
        <v>715106</v>
      </c>
      <c r="D188" s="2">
        <v>168464</v>
      </c>
      <c r="E188" s="2">
        <v>29855</v>
      </c>
      <c r="F188" s="2">
        <v>28367</v>
      </c>
    </row>
    <row r="189" spans="1:6" x14ac:dyDescent="0.3">
      <c r="A189" s="2">
        <v>188</v>
      </c>
      <c r="B189" s="2" t="s">
        <v>194</v>
      </c>
      <c r="C189" s="2">
        <v>355550</v>
      </c>
      <c r="D189" s="2">
        <v>155276</v>
      </c>
      <c r="E189" s="2">
        <v>42270</v>
      </c>
      <c r="F189" s="2">
        <v>15519</v>
      </c>
    </row>
    <row r="190" spans="1:6" x14ac:dyDescent="0.3">
      <c r="A190" s="2">
        <v>189</v>
      </c>
      <c r="B190" s="2" t="s">
        <v>195</v>
      </c>
      <c r="C190" s="2">
        <v>73483</v>
      </c>
      <c r="D190" s="2">
        <v>94071</v>
      </c>
      <c r="E190" s="2">
        <v>36214</v>
      </c>
      <c r="F190" s="2">
        <v>28797</v>
      </c>
    </row>
    <row r="191" spans="1:6" x14ac:dyDescent="0.3">
      <c r="A191" s="2">
        <v>190</v>
      </c>
      <c r="B191" s="2" t="s">
        <v>196</v>
      </c>
      <c r="C191" s="2">
        <v>564073</v>
      </c>
      <c r="D191" s="2">
        <v>37830</v>
      </c>
      <c r="E191" s="2">
        <v>6768</v>
      </c>
      <c r="F191" s="2">
        <v>15902</v>
      </c>
    </row>
    <row r="192" spans="1:6" x14ac:dyDescent="0.3">
      <c r="A192" s="2">
        <v>191</v>
      </c>
      <c r="B192" s="2" t="s">
        <v>197</v>
      </c>
      <c r="C192" s="2">
        <v>829301</v>
      </c>
      <c r="D192" s="2">
        <v>59529</v>
      </c>
      <c r="E192" s="2">
        <v>3045</v>
      </c>
      <c r="F192" s="2">
        <v>26651</v>
      </c>
    </row>
    <row r="193" spans="1:6" x14ac:dyDescent="0.3">
      <c r="A193" s="2">
        <v>192</v>
      </c>
      <c r="B193" s="2" t="s">
        <v>198</v>
      </c>
      <c r="C193" s="2">
        <v>430216</v>
      </c>
      <c r="D193" s="2">
        <v>20218</v>
      </c>
      <c r="E193" s="2">
        <v>13695</v>
      </c>
      <c r="F193" s="2">
        <v>10147</v>
      </c>
    </row>
    <row r="194" spans="1:6" x14ac:dyDescent="0.3">
      <c r="A194" s="2">
        <v>193</v>
      </c>
      <c r="B194" s="2" t="s">
        <v>199</v>
      </c>
      <c r="C194" s="2">
        <v>980936</v>
      </c>
      <c r="D194" s="2">
        <v>47688</v>
      </c>
      <c r="E194" s="2">
        <v>10279</v>
      </c>
      <c r="F194" s="2">
        <v>26570</v>
      </c>
    </row>
    <row r="195" spans="1:6" x14ac:dyDescent="0.3">
      <c r="A195" s="2">
        <v>194</v>
      </c>
      <c r="B195" s="2" t="s">
        <v>200</v>
      </c>
      <c r="C195" s="2">
        <v>418136</v>
      </c>
      <c r="D195" s="2">
        <v>116489</v>
      </c>
      <c r="E195" s="2">
        <v>10273</v>
      </c>
      <c r="F195" s="2">
        <v>12141</v>
      </c>
    </row>
    <row r="196" spans="1:6" x14ac:dyDescent="0.3">
      <c r="A196" s="2">
        <v>195</v>
      </c>
      <c r="B196" s="2" t="s">
        <v>201</v>
      </c>
      <c r="C196" s="2">
        <v>901570</v>
      </c>
      <c r="D196" s="2">
        <v>135275</v>
      </c>
      <c r="E196" s="2">
        <v>33652</v>
      </c>
      <c r="F196" s="2">
        <v>6849</v>
      </c>
    </row>
    <row r="197" spans="1:6" x14ac:dyDescent="0.3">
      <c r="A197" s="2">
        <v>196</v>
      </c>
      <c r="B197" s="2" t="s">
        <v>202</v>
      </c>
      <c r="C197" s="2">
        <v>315186</v>
      </c>
      <c r="D197" s="2">
        <v>65295</v>
      </c>
      <c r="E197" s="2">
        <v>32127</v>
      </c>
      <c r="F197" s="2">
        <v>14824</v>
      </c>
    </row>
    <row r="198" spans="1:6" x14ac:dyDescent="0.3">
      <c r="A198" s="2">
        <v>197</v>
      </c>
      <c r="B198" s="2" t="s">
        <v>203</v>
      </c>
      <c r="C198" s="2">
        <v>60138</v>
      </c>
      <c r="D198" s="2">
        <v>167310</v>
      </c>
      <c r="E198" s="2">
        <v>36714</v>
      </c>
      <c r="F198" s="2">
        <v>4818</v>
      </c>
    </row>
    <row r="199" spans="1:6" x14ac:dyDescent="0.3">
      <c r="A199" s="2">
        <v>198</v>
      </c>
      <c r="B199" s="2" t="s">
        <v>204</v>
      </c>
      <c r="C199" s="2">
        <v>444699</v>
      </c>
      <c r="D199" s="2">
        <v>193460</v>
      </c>
      <c r="E199" s="2">
        <v>23140</v>
      </c>
      <c r="F199" s="2">
        <v>25118</v>
      </c>
    </row>
    <row r="200" spans="1:6" x14ac:dyDescent="0.3">
      <c r="A200" s="2">
        <v>199</v>
      </c>
      <c r="B200" s="2" t="s">
        <v>205</v>
      </c>
      <c r="C200" s="2">
        <v>618876</v>
      </c>
      <c r="D200" s="2">
        <v>138521</v>
      </c>
      <c r="E200" s="2">
        <v>22635</v>
      </c>
      <c r="F200" s="2">
        <v>21808</v>
      </c>
    </row>
    <row r="201" spans="1:6" x14ac:dyDescent="0.3">
      <c r="A201" s="2">
        <v>200</v>
      </c>
      <c r="B201" s="2" t="s">
        <v>206</v>
      </c>
      <c r="C201" s="2">
        <v>242587</v>
      </c>
      <c r="D201" s="2">
        <v>145915</v>
      </c>
      <c r="E201" s="2">
        <v>34719</v>
      </c>
      <c r="F201" s="2">
        <v>12034</v>
      </c>
    </row>
    <row r="202" spans="1:6" x14ac:dyDescent="0.3">
      <c r="A202" s="2">
        <v>201</v>
      </c>
      <c r="B202" s="2" t="s">
        <v>207</v>
      </c>
      <c r="C202" s="2">
        <v>807032</v>
      </c>
      <c r="D202" s="2">
        <v>114500</v>
      </c>
      <c r="E202" s="2">
        <v>23000</v>
      </c>
      <c r="F202" s="2">
        <v>5156</v>
      </c>
    </row>
    <row r="203" spans="1:6" x14ac:dyDescent="0.3">
      <c r="A203" s="2">
        <v>202</v>
      </c>
      <c r="B203" s="2" t="s">
        <v>208</v>
      </c>
      <c r="C203" s="2">
        <v>704692</v>
      </c>
      <c r="D203" s="2">
        <v>52351</v>
      </c>
      <c r="E203" s="2">
        <v>45667</v>
      </c>
      <c r="F203" s="2">
        <v>6565</v>
      </c>
    </row>
    <row r="204" spans="1:6" x14ac:dyDescent="0.3">
      <c r="A204" s="2">
        <v>203</v>
      </c>
      <c r="B204" s="2" t="s">
        <v>209</v>
      </c>
      <c r="C204" s="2">
        <v>292494</v>
      </c>
      <c r="D204" s="2">
        <v>158176</v>
      </c>
      <c r="E204" s="2">
        <v>39432</v>
      </c>
      <c r="F204" s="2">
        <v>28318</v>
      </c>
    </row>
    <row r="205" spans="1:6" x14ac:dyDescent="0.3">
      <c r="A205" s="2">
        <v>204</v>
      </c>
      <c r="B205" s="2" t="s">
        <v>210</v>
      </c>
      <c r="C205" s="2">
        <v>324545</v>
      </c>
      <c r="D205" s="2">
        <v>179062</v>
      </c>
      <c r="E205" s="2">
        <v>47632</v>
      </c>
      <c r="F205" s="2">
        <v>9380</v>
      </c>
    </row>
    <row r="206" spans="1:6" x14ac:dyDescent="0.3">
      <c r="A206" s="2">
        <v>205</v>
      </c>
      <c r="B206" s="2" t="s">
        <v>211</v>
      </c>
      <c r="C206" s="2">
        <v>292572</v>
      </c>
      <c r="D206" s="2">
        <v>106282</v>
      </c>
      <c r="E206" s="2">
        <v>36665</v>
      </c>
      <c r="F206" s="2">
        <v>15779</v>
      </c>
    </row>
    <row r="207" spans="1:6" x14ac:dyDescent="0.3">
      <c r="A207" s="2">
        <v>206</v>
      </c>
      <c r="B207" s="2" t="s">
        <v>212</v>
      </c>
      <c r="C207" s="2">
        <v>130785</v>
      </c>
      <c r="D207" s="2">
        <v>10233</v>
      </c>
      <c r="E207" s="2">
        <v>18266</v>
      </c>
      <c r="F207" s="2">
        <v>12349</v>
      </c>
    </row>
    <row r="208" spans="1:6" x14ac:dyDescent="0.3">
      <c r="A208" s="2">
        <v>207</v>
      </c>
      <c r="B208" s="2" t="s">
        <v>213</v>
      </c>
      <c r="C208" s="2">
        <v>392175</v>
      </c>
      <c r="D208" s="2">
        <v>60677</v>
      </c>
      <c r="E208" s="2">
        <v>31331</v>
      </c>
      <c r="F208" s="2">
        <v>2369</v>
      </c>
    </row>
    <row r="209" spans="1:6" x14ac:dyDescent="0.3">
      <c r="A209" s="2">
        <v>208</v>
      </c>
      <c r="B209" s="2" t="s">
        <v>214</v>
      </c>
      <c r="C209" s="2">
        <v>259802</v>
      </c>
      <c r="D209" s="2">
        <v>188654</v>
      </c>
      <c r="E209" s="2">
        <v>19756</v>
      </c>
      <c r="F209" s="2">
        <v>13643</v>
      </c>
    </row>
    <row r="210" spans="1:6" x14ac:dyDescent="0.3">
      <c r="A210" s="2">
        <v>209</v>
      </c>
      <c r="B210" s="2" t="s">
        <v>215</v>
      </c>
      <c r="C210" s="2">
        <v>310848</v>
      </c>
      <c r="D210" s="2">
        <v>73794</v>
      </c>
      <c r="E210" s="2">
        <v>31443</v>
      </c>
      <c r="F210" s="2">
        <v>21319</v>
      </c>
    </row>
    <row r="211" spans="1:6" x14ac:dyDescent="0.3">
      <c r="A211" s="2">
        <v>210</v>
      </c>
      <c r="B211" s="2" t="s">
        <v>216</v>
      </c>
      <c r="C211" s="2">
        <v>883034</v>
      </c>
      <c r="D211" s="2">
        <v>13893</v>
      </c>
      <c r="E211" s="2">
        <v>34830</v>
      </c>
      <c r="F211" s="2">
        <v>18632</v>
      </c>
    </row>
    <row r="212" spans="1:6" x14ac:dyDescent="0.3">
      <c r="A212" s="2">
        <v>211</v>
      </c>
      <c r="B212" s="2" t="s">
        <v>217</v>
      </c>
      <c r="C212" s="2">
        <v>745837</v>
      </c>
      <c r="D212" s="2">
        <v>197218</v>
      </c>
      <c r="E212" s="2">
        <v>19525</v>
      </c>
      <c r="F212" s="2">
        <v>14339</v>
      </c>
    </row>
    <row r="213" spans="1:6" x14ac:dyDescent="0.3">
      <c r="A213" s="2">
        <v>212</v>
      </c>
      <c r="B213" s="2" t="s">
        <v>218</v>
      </c>
      <c r="C213" s="2">
        <v>900402</v>
      </c>
      <c r="D213" s="2">
        <v>35936</v>
      </c>
      <c r="E213" s="2">
        <v>22696</v>
      </c>
      <c r="F213" s="2">
        <v>17196</v>
      </c>
    </row>
    <row r="214" spans="1:6" x14ac:dyDescent="0.3">
      <c r="A214" s="2">
        <v>213</v>
      </c>
      <c r="B214" s="2" t="s">
        <v>219</v>
      </c>
      <c r="C214" s="2">
        <v>973274</v>
      </c>
      <c r="D214" s="2">
        <v>67090</v>
      </c>
      <c r="E214" s="2">
        <v>41841</v>
      </c>
      <c r="F214" s="2">
        <v>18317</v>
      </c>
    </row>
    <row r="215" spans="1:6" x14ac:dyDescent="0.3">
      <c r="A215" s="2">
        <v>214</v>
      </c>
      <c r="B215" s="2" t="s">
        <v>220</v>
      </c>
      <c r="C215" s="2">
        <v>111836</v>
      </c>
      <c r="D215" s="2">
        <v>76023</v>
      </c>
      <c r="E215" s="2">
        <v>32497</v>
      </c>
      <c r="F215" s="2">
        <v>28830</v>
      </c>
    </row>
    <row r="216" spans="1:6" x14ac:dyDescent="0.3">
      <c r="A216" s="2">
        <v>215</v>
      </c>
      <c r="B216" s="2" t="s">
        <v>221</v>
      </c>
      <c r="C216" s="2">
        <v>45569</v>
      </c>
      <c r="D216" s="2">
        <v>66164</v>
      </c>
      <c r="E216" s="2">
        <v>44045</v>
      </c>
      <c r="F216" s="2">
        <v>29178</v>
      </c>
    </row>
    <row r="217" spans="1:6" x14ac:dyDescent="0.3">
      <c r="A217" s="2">
        <v>216</v>
      </c>
      <c r="B217" s="2" t="s">
        <v>222</v>
      </c>
      <c r="C217" s="2">
        <v>803895</v>
      </c>
      <c r="D217" s="2">
        <v>149841</v>
      </c>
      <c r="E217" s="2">
        <v>16812</v>
      </c>
      <c r="F217" s="2">
        <v>909</v>
      </c>
    </row>
    <row r="218" spans="1:6" x14ac:dyDescent="0.3">
      <c r="A218" s="2">
        <v>217</v>
      </c>
      <c r="B218" s="2" t="s">
        <v>223</v>
      </c>
      <c r="C218" s="2">
        <v>397440</v>
      </c>
      <c r="D218" s="2">
        <v>76576</v>
      </c>
      <c r="E218" s="2">
        <v>23274</v>
      </c>
      <c r="F218" s="2">
        <v>12814</v>
      </c>
    </row>
    <row r="219" spans="1:6" x14ac:dyDescent="0.3">
      <c r="A219" s="2">
        <v>218</v>
      </c>
      <c r="B219" s="2" t="s">
        <v>224</v>
      </c>
      <c r="C219" s="2">
        <v>888090</v>
      </c>
      <c r="D219" s="2">
        <v>83680</v>
      </c>
      <c r="E219" s="2">
        <v>9666</v>
      </c>
      <c r="F219" s="2">
        <v>27417</v>
      </c>
    </row>
    <row r="220" spans="1:6" x14ac:dyDescent="0.3">
      <c r="A220" s="2">
        <v>219</v>
      </c>
      <c r="B220" s="2" t="s">
        <v>225</v>
      </c>
      <c r="C220" s="2">
        <v>68114</v>
      </c>
      <c r="D220" s="2">
        <v>20851</v>
      </c>
      <c r="E220" s="2">
        <v>25840</v>
      </c>
      <c r="F220" s="2">
        <v>15005</v>
      </c>
    </row>
    <row r="221" spans="1:6" x14ac:dyDescent="0.3">
      <c r="A221" s="2">
        <v>220</v>
      </c>
      <c r="B221" s="2" t="s">
        <v>226</v>
      </c>
      <c r="C221" s="2">
        <v>363657</v>
      </c>
      <c r="D221" s="2">
        <v>93287</v>
      </c>
      <c r="E221" s="2">
        <v>41670</v>
      </c>
      <c r="F221" s="2">
        <v>28825</v>
      </c>
    </row>
    <row r="222" spans="1:6" x14ac:dyDescent="0.3">
      <c r="A222" s="2">
        <v>221</v>
      </c>
      <c r="B222" s="2" t="s">
        <v>227</v>
      </c>
      <c r="C222" s="2">
        <v>932607</v>
      </c>
      <c r="D222" s="2">
        <v>159153</v>
      </c>
      <c r="E222" s="2">
        <v>18407</v>
      </c>
      <c r="F222" s="2">
        <v>24725</v>
      </c>
    </row>
    <row r="223" spans="1:6" x14ac:dyDescent="0.3">
      <c r="A223" s="2">
        <v>222</v>
      </c>
      <c r="B223" s="2" t="s">
        <v>228</v>
      </c>
      <c r="C223" s="2">
        <v>42843</v>
      </c>
      <c r="D223" s="2">
        <v>183026</v>
      </c>
      <c r="E223" s="2">
        <v>26956</v>
      </c>
      <c r="F223" s="2">
        <v>22992</v>
      </c>
    </row>
    <row r="224" spans="1:6" x14ac:dyDescent="0.3">
      <c r="A224" s="2">
        <v>223</v>
      </c>
      <c r="B224" s="2" t="s">
        <v>229</v>
      </c>
      <c r="C224" s="2">
        <v>798398</v>
      </c>
      <c r="D224" s="2">
        <v>101876</v>
      </c>
      <c r="E224" s="2">
        <v>7796</v>
      </c>
      <c r="F224" s="2">
        <v>5926</v>
      </c>
    </row>
    <row r="225" spans="1:6" x14ac:dyDescent="0.3">
      <c r="A225" s="2">
        <v>224</v>
      </c>
      <c r="B225" s="2" t="s">
        <v>230</v>
      </c>
      <c r="C225" s="2">
        <v>652099</v>
      </c>
      <c r="D225" s="2">
        <v>52113</v>
      </c>
      <c r="E225" s="2">
        <v>2409</v>
      </c>
      <c r="F225" s="2">
        <v>5928</v>
      </c>
    </row>
    <row r="226" spans="1:6" x14ac:dyDescent="0.3">
      <c r="A226" s="2">
        <v>225</v>
      </c>
      <c r="B226" s="2" t="s">
        <v>231</v>
      </c>
      <c r="C226" s="2">
        <v>786692</v>
      </c>
      <c r="D226" s="2">
        <v>182351</v>
      </c>
      <c r="E226" s="2">
        <v>42523</v>
      </c>
      <c r="F226" s="2">
        <v>12731</v>
      </c>
    </row>
    <row r="227" spans="1:6" x14ac:dyDescent="0.3">
      <c r="A227" s="2">
        <v>226</v>
      </c>
      <c r="B227" s="2" t="s">
        <v>232</v>
      </c>
      <c r="C227" s="2">
        <v>120505</v>
      </c>
      <c r="D227" s="2">
        <v>1510</v>
      </c>
      <c r="E227" s="2">
        <v>48129</v>
      </c>
      <c r="F227" s="2">
        <v>17320</v>
      </c>
    </row>
    <row r="228" spans="1:6" x14ac:dyDescent="0.3">
      <c r="A228" s="2">
        <v>227</v>
      </c>
      <c r="B228" s="2" t="s">
        <v>233</v>
      </c>
      <c r="C228" s="2">
        <v>14090</v>
      </c>
      <c r="D228" s="2">
        <v>34479</v>
      </c>
      <c r="E228" s="2">
        <v>18201</v>
      </c>
      <c r="F228" s="2">
        <v>25446</v>
      </c>
    </row>
    <row r="229" spans="1:6" x14ac:dyDescent="0.3">
      <c r="A229" s="2">
        <v>228</v>
      </c>
      <c r="B229" s="2" t="s">
        <v>234</v>
      </c>
      <c r="C229" s="2">
        <v>46483</v>
      </c>
      <c r="D229" s="2">
        <v>79369</v>
      </c>
      <c r="E229" s="2">
        <v>24954</v>
      </c>
      <c r="F229" s="2">
        <v>27997</v>
      </c>
    </row>
    <row r="230" spans="1:6" x14ac:dyDescent="0.3">
      <c r="A230" s="2">
        <v>229</v>
      </c>
      <c r="B230" s="2" t="s">
        <v>235</v>
      </c>
      <c r="C230" s="2">
        <v>454688</v>
      </c>
      <c r="D230" s="2">
        <v>45619</v>
      </c>
      <c r="E230" s="2">
        <v>19067</v>
      </c>
      <c r="F230" s="2">
        <v>27523</v>
      </c>
    </row>
    <row r="231" spans="1:6" x14ac:dyDescent="0.3">
      <c r="A231" s="2">
        <v>230</v>
      </c>
      <c r="B231" s="2" t="s">
        <v>236</v>
      </c>
      <c r="C231" s="2">
        <v>943183</v>
      </c>
      <c r="D231" s="2">
        <v>55506</v>
      </c>
      <c r="E231" s="2">
        <v>8543</v>
      </c>
      <c r="F231" s="2">
        <v>21954</v>
      </c>
    </row>
    <row r="232" spans="1:6" x14ac:dyDescent="0.3">
      <c r="A232" s="2">
        <v>231</v>
      </c>
      <c r="B232" s="2" t="s">
        <v>237</v>
      </c>
      <c r="C232" s="2">
        <v>942672</v>
      </c>
      <c r="D232" s="2">
        <v>114668</v>
      </c>
      <c r="E232" s="2">
        <v>4062</v>
      </c>
      <c r="F232" s="2">
        <v>10060</v>
      </c>
    </row>
    <row r="233" spans="1:6" x14ac:dyDescent="0.3">
      <c r="A233" s="2">
        <v>232</v>
      </c>
      <c r="B233" s="2" t="s">
        <v>238</v>
      </c>
      <c r="C233" s="2">
        <v>116253</v>
      </c>
      <c r="D233" s="2">
        <v>190553</v>
      </c>
      <c r="E233" s="2">
        <v>9224</v>
      </c>
      <c r="F233" s="2">
        <v>14521</v>
      </c>
    </row>
    <row r="234" spans="1:6" x14ac:dyDescent="0.3">
      <c r="A234" s="2">
        <v>233</v>
      </c>
      <c r="B234" s="2" t="s">
        <v>239</v>
      </c>
      <c r="C234" s="2">
        <v>79414</v>
      </c>
      <c r="D234" s="2">
        <v>108739</v>
      </c>
      <c r="E234" s="2">
        <v>24399</v>
      </c>
      <c r="F234" s="2">
        <v>9704</v>
      </c>
    </row>
    <row r="235" spans="1:6" x14ac:dyDescent="0.3">
      <c r="A235" s="2">
        <v>234</v>
      </c>
      <c r="B235" s="2" t="s">
        <v>240</v>
      </c>
      <c r="C235" s="2">
        <v>997396</v>
      </c>
      <c r="D235" s="2">
        <v>14979</v>
      </c>
      <c r="E235" s="2">
        <v>45343</v>
      </c>
      <c r="F235" s="2">
        <v>15236</v>
      </c>
    </row>
    <row r="236" spans="1:6" x14ac:dyDescent="0.3">
      <c r="A236" s="2">
        <v>235</v>
      </c>
      <c r="B236" s="2" t="s">
        <v>241</v>
      </c>
      <c r="C236" s="2">
        <v>221459</v>
      </c>
      <c r="D236" s="2">
        <v>159197</v>
      </c>
      <c r="E236" s="2">
        <v>44166</v>
      </c>
      <c r="F236" s="2">
        <v>17789</v>
      </c>
    </row>
    <row r="237" spans="1:6" x14ac:dyDescent="0.3">
      <c r="A237" s="2">
        <v>236</v>
      </c>
      <c r="B237" s="2" t="s">
        <v>242</v>
      </c>
      <c r="C237" s="2">
        <v>789155</v>
      </c>
      <c r="D237" s="2">
        <v>182497</v>
      </c>
      <c r="E237" s="2">
        <v>39978</v>
      </c>
      <c r="F237" s="2">
        <v>6507</v>
      </c>
    </row>
    <row r="238" spans="1:6" x14ac:dyDescent="0.3">
      <c r="A238" s="2">
        <v>237</v>
      </c>
      <c r="B238" s="2" t="s">
        <v>243</v>
      </c>
      <c r="C238" s="2">
        <v>588129</v>
      </c>
      <c r="D238" s="2">
        <v>24581</v>
      </c>
      <c r="E238" s="2">
        <v>23018</v>
      </c>
      <c r="F238" s="2">
        <v>24300</v>
      </c>
    </row>
    <row r="239" spans="1:6" x14ac:dyDescent="0.3">
      <c r="A239" s="2">
        <v>238</v>
      </c>
      <c r="B239" s="2" t="s">
        <v>244</v>
      </c>
      <c r="C239" s="2">
        <v>996256</v>
      </c>
      <c r="D239" s="2">
        <v>43433</v>
      </c>
      <c r="E239" s="2">
        <v>33212</v>
      </c>
      <c r="F239" s="2">
        <v>27646</v>
      </c>
    </row>
    <row r="240" spans="1:6" x14ac:dyDescent="0.3">
      <c r="A240" s="2">
        <v>239</v>
      </c>
      <c r="B240" s="2" t="s">
        <v>245</v>
      </c>
      <c r="C240" s="2">
        <v>340110</v>
      </c>
      <c r="D240" s="2">
        <v>16266</v>
      </c>
      <c r="E240" s="2">
        <v>38005</v>
      </c>
      <c r="F240" s="2">
        <v>10559</v>
      </c>
    </row>
    <row r="241" spans="1:6" x14ac:dyDescent="0.3">
      <c r="A241" s="2">
        <v>240</v>
      </c>
      <c r="B241" s="2" t="s">
        <v>246</v>
      </c>
      <c r="C241" s="2">
        <v>74327</v>
      </c>
      <c r="D241" s="2">
        <v>79809</v>
      </c>
      <c r="E241" s="2">
        <v>42644</v>
      </c>
      <c r="F241" s="2">
        <v>17402</v>
      </c>
    </row>
    <row r="242" spans="1:6" x14ac:dyDescent="0.3">
      <c r="A242" s="2">
        <v>241</v>
      </c>
      <c r="B242" s="2" t="s">
        <v>247</v>
      </c>
      <c r="C242" s="2">
        <v>444840</v>
      </c>
      <c r="D242" s="2">
        <v>93859</v>
      </c>
      <c r="E242" s="2">
        <v>48228</v>
      </c>
      <c r="F242" s="2">
        <v>282</v>
      </c>
    </row>
    <row r="243" spans="1:6" x14ac:dyDescent="0.3">
      <c r="A243" s="2">
        <v>242</v>
      </c>
      <c r="B243" s="2" t="s">
        <v>248</v>
      </c>
      <c r="C243" s="2">
        <v>821158</v>
      </c>
      <c r="D243" s="2">
        <v>92342</v>
      </c>
      <c r="E243" s="2">
        <v>36398</v>
      </c>
      <c r="F243" s="2">
        <v>8004</v>
      </c>
    </row>
    <row r="244" spans="1:6" x14ac:dyDescent="0.3">
      <c r="A244" s="2">
        <v>243</v>
      </c>
      <c r="B244" s="2" t="s">
        <v>249</v>
      </c>
      <c r="C244" s="2">
        <v>554316</v>
      </c>
      <c r="D244" s="2">
        <v>58111</v>
      </c>
      <c r="E244" s="2">
        <v>6869</v>
      </c>
      <c r="F244" s="2">
        <v>27843</v>
      </c>
    </row>
    <row r="245" spans="1:6" x14ac:dyDescent="0.3">
      <c r="A245" s="2">
        <v>244</v>
      </c>
      <c r="B245" s="2" t="s">
        <v>250</v>
      </c>
      <c r="C245" s="2">
        <v>183275</v>
      </c>
      <c r="D245" s="2">
        <v>199037</v>
      </c>
      <c r="E245" s="2">
        <v>27600</v>
      </c>
      <c r="F245" s="2">
        <v>29916</v>
      </c>
    </row>
    <row r="246" spans="1:6" x14ac:dyDescent="0.3">
      <c r="A246" s="2">
        <v>245</v>
      </c>
      <c r="B246" s="2" t="s">
        <v>251</v>
      </c>
      <c r="C246" s="2">
        <v>784786</v>
      </c>
      <c r="D246" s="2">
        <v>195558</v>
      </c>
      <c r="E246" s="2">
        <v>7272</v>
      </c>
      <c r="F246" s="2">
        <v>19806</v>
      </c>
    </row>
    <row r="247" spans="1:6" x14ac:dyDescent="0.3">
      <c r="A247" s="2">
        <v>246</v>
      </c>
      <c r="B247" s="2" t="s">
        <v>252</v>
      </c>
      <c r="C247" s="2">
        <v>539288</v>
      </c>
      <c r="D247" s="2">
        <v>45482</v>
      </c>
      <c r="E247" s="2">
        <v>24259</v>
      </c>
      <c r="F247" s="2">
        <v>19732</v>
      </c>
    </row>
    <row r="248" spans="1:6" x14ac:dyDescent="0.3">
      <c r="A248" s="2">
        <v>247</v>
      </c>
      <c r="B248" s="2" t="s">
        <v>253</v>
      </c>
      <c r="C248" s="2">
        <v>392024</v>
      </c>
      <c r="D248" s="2">
        <v>1447</v>
      </c>
      <c r="E248" s="2">
        <v>34531</v>
      </c>
      <c r="F248" s="2">
        <v>9981</v>
      </c>
    </row>
    <row r="249" spans="1:6" x14ac:dyDescent="0.3">
      <c r="A249" s="2">
        <v>248</v>
      </c>
      <c r="B249" s="2" t="s">
        <v>254</v>
      </c>
      <c r="C249" s="2">
        <v>40425</v>
      </c>
      <c r="D249" s="2">
        <v>160291</v>
      </c>
      <c r="E249" s="2">
        <v>23150</v>
      </c>
      <c r="F249" s="2">
        <v>27529</v>
      </c>
    </row>
    <row r="250" spans="1:6" x14ac:dyDescent="0.3">
      <c r="A250" s="2">
        <v>249</v>
      </c>
      <c r="B250" s="2" t="s">
        <v>255</v>
      </c>
      <c r="C250" s="2">
        <v>704566</v>
      </c>
      <c r="D250" s="2">
        <v>129406</v>
      </c>
      <c r="E250" s="2">
        <v>4993</v>
      </c>
      <c r="F250" s="2">
        <v>13176</v>
      </c>
    </row>
    <row r="251" spans="1:6" x14ac:dyDescent="0.3">
      <c r="A251" s="2">
        <v>250</v>
      </c>
      <c r="B251" s="2" t="s">
        <v>256</v>
      </c>
      <c r="C251" s="2">
        <v>470340</v>
      </c>
      <c r="D251" s="2">
        <v>176101</v>
      </c>
      <c r="E251" s="2">
        <v>22477</v>
      </c>
      <c r="F251" s="2">
        <v>11872</v>
      </c>
    </row>
    <row r="252" spans="1:6" x14ac:dyDescent="0.3">
      <c r="A252" s="2">
        <v>251</v>
      </c>
      <c r="B252" s="2" t="s">
        <v>257</v>
      </c>
      <c r="C252" s="2">
        <v>108017</v>
      </c>
      <c r="D252" s="2">
        <v>15090</v>
      </c>
      <c r="E252" s="2">
        <v>34132</v>
      </c>
      <c r="F252" s="2">
        <v>15976</v>
      </c>
    </row>
    <row r="253" spans="1:6" x14ac:dyDescent="0.3">
      <c r="A253" s="2">
        <v>252</v>
      </c>
      <c r="B253" s="2" t="s">
        <v>258</v>
      </c>
      <c r="C253" s="2">
        <v>192616</v>
      </c>
      <c r="D253" s="2">
        <v>175978</v>
      </c>
      <c r="E253" s="2">
        <v>1649</v>
      </c>
      <c r="F253" s="2">
        <v>24292</v>
      </c>
    </row>
    <row r="254" spans="1:6" x14ac:dyDescent="0.3">
      <c r="A254" s="2">
        <v>253</v>
      </c>
      <c r="B254" s="2" t="s">
        <v>259</v>
      </c>
      <c r="C254" s="2">
        <v>844879</v>
      </c>
      <c r="D254" s="2">
        <v>53152</v>
      </c>
      <c r="E254" s="2">
        <v>37239</v>
      </c>
      <c r="F254" s="2">
        <v>93</v>
      </c>
    </row>
    <row r="255" spans="1:6" x14ac:dyDescent="0.3">
      <c r="A255" s="2">
        <v>254</v>
      </c>
      <c r="B255" s="2" t="s">
        <v>260</v>
      </c>
      <c r="C255" s="2">
        <v>742053</v>
      </c>
      <c r="D255" s="2">
        <v>154300</v>
      </c>
      <c r="E255" s="2">
        <v>49293</v>
      </c>
      <c r="F255" s="2">
        <v>8819</v>
      </c>
    </row>
    <row r="256" spans="1:6" x14ac:dyDescent="0.3">
      <c r="A256" s="2">
        <v>255</v>
      </c>
      <c r="B256" s="2" t="s">
        <v>261</v>
      </c>
      <c r="C256" s="2">
        <v>139540</v>
      </c>
      <c r="D256" s="2">
        <v>148448</v>
      </c>
      <c r="E256" s="2">
        <v>40464</v>
      </c>
      <c r="F256" s="2">
        <v>27648</v>
      </c>
    </row>
    <row r="257" spans="1:6" x14ac:dyDescent="0.3">
      <c r="A257" s="2">
        <v>256</v>
      </c>
      <c r="B257" s="2" t="s">
        <v>262</v>
      </c>
      <c r="C257" s="2">
        <v>848047</v>
      </c>
      <c r="D257" s="2">
        <v>110809</v>
      </c>
      <c r="E257" s="2">
        <v>47255</v>
      </c>
      <c r="F257" s="2">
        <v>12695</v>
      </c>
    </row>
    <row r="258" spans="1:6" x14ac:dyDescent="0.3">
      <c r="A258" s="2">
        <v>257</v>
      </c>
      <c r="B258" s="2" t="s">
        <v>263</v>
      </c>
      <c r="C258" s="2">
        <v>805379</v>
      </c>
      <c r="D258" s="2">
        <v>176646</v>
      </c>
      <c r="E258" s="2">
        <v>25807</v>
      </c>
      <c r="F258" s="2">
        <v>14648</v>
      </c>
    </row>
    <row r="259" spans="1:6" x14ac:dyDescent="0.3">
      <c r="A259" s="2">
        <v>258</v>
      </c>
      <c r="B259" s="2" t="s">
        <v>264</v>
      </c>
      <c r="C259" s="2">
        <v>516059</v>
      </c>
      <c r="D259" s="2">
        <v>148461</v>
      </c>
      <c r="E259" s="2">
        <v>28770</v>
      </c>
      <c r="F259" s="2">
        <v>18603</v>
      </c>
    </row>
    <row r="260" spans="1:6" x14ac:dyDescent="0.3">
      <c r="A260" s="2">
        <v>259</v>
      </c>
      <c r="B260" s="2" t="s">
        <v>265</v>
      </c>
      <c r="C260" s="2">
        <v>41397</v>
      </c>
      <c r="D260" s="2">
        <v>181977</v>
      </c>
      <c r="E260" s="2">
        <v>43862</v>
      </c>
      <c r="F260" s="2">
        <v>29921</v>
      </c>
    </row>
    <row r="261" spans="1:6" x14ac:dyDescent="0.3">
      <c r="A261" s="2">
        <v>260</v>
      </c>
      <c r="B261" s="2" t="s">
        <v>266</v>
      </c>
      <c r="C261" s="2">
        <v>368151</v>
      </c>
      <c r="D261" s="2">
        <v>194648</v>
      </c>
      <c r="E261" s="2">
        <v>4105</v>
      </c>
      <c r="F261" s="2">
        <v>3294</v>
      </c>
    </row>
    <row r="262" spans="1:6" x14ac:dyDescent="0.3">
      <c r="A262" s="2">
        <v>261</v>
      </c>
      <c r="B262" s="2" t="s">
        <v>267</v>
      </c>
      <c r="C262" s="2">
        <v>357798</v>
      </c>
      <c r="D262" s="2">
        <v>33630</v>
      </c>
      <c r="E262" s="2">
        <v>42610</v>
      </c>
      <c r="F262" s="2">
        <v>19259</v>
      </c>
    </row>
    <row r="263" spans="1:6" x14ac:dyDescent="0.3">
      <c r="A263" s="2">
        <v>262</v>
      </c>
      <c r="B263" s="2" t="s">
        <v>268</v>
      </c>
      <c r="C263" s="2">
        <v>333196</v>
      </c>
      <c r="D263" s="2">
        <v>2705</v>
      </c>
      <c r="E263" s="2">
        <v>17160</v>
      </c>
      <c r="F263" s="2">
        <v>565</v>
      </c>
    </row>
    <row r="264" spans="1:6" x14ac:dyDescent="0.3">
      <c r="A264" s="2">
        <v>263</v>
      </c>
      <c r="B264" s="2" t="s">
        <v>269</v>
      </c>
      <c r="C264" s="2">
        <v>429114</v>
      </c>
      <c r="D264" s="2">
        <v>173711</v>
      </c>
      <c r="E264" s="2">
        <v>48342</v>
      </c>
      <c r="F264" s="2">
        <v>26043</v>
      </c>
    </row>
    <row r="265" spans="1:6" x14ac:dyDescent="0.3">
      <c r="A265" s="2">
        <v>264</v>
      </c>
      <c r="B265" s="2" t="s">
        <v>270</v>
      </c>
      <c r="C265" s="2">
        <v>327627</v>
      </c>
      <c r="D265" s="2">
        <v>23685</v>
      </c>
      <c r="E265" s="2">
        <v>13544</v>
      </c>
      <c r="F265" s="2">
        <v>28845</v>
      </c>
    </row>
    <row r="266" spans="1:6" x14ac:dyDescent="0.3">
      <c r="A266" s="2">
        <v>265</v>
      </c>
      <c r="B266" s="2" t="s">
        <v>271</v>
      </c>
      <c r="C266" s="2">
        <v>872943</v>
      </c>
      <c r="D266" s="2">
        <v>95150</v>
      </c>
      <c r="E266" s="2">
        <v>41046</v>
      </c>
      <c r="F266" s="2">
        <v>10797</v>
      </c>
    </row>
    <row r="267" spans="1:6" x14ac:dyDescent="0.3">
      <c r="A267" s="2">
        <v>266</v>
      </c>
      <c r="B267" s="2" t="s">
        <v>272</v>
      </c>
      <c r="C267" s="2">
        <v>518214</v>
      </c>
      <c r="D267" s="2">
        <v>181119</v>
      </c>
      <c r="E267" s="2">
        <v>33171</v>
      </c>
      <c r="F267" s="2">
        <v>21588</v>
      </c>
    </row>
    <row r="268" spans="1:6" x14ac:dyDescent="0.3">
      <c r="A268" s="2">
        <v>267</v>
      </c>
      <c r="B268" s="2" t="s">
        <v>273</v>
      </c>
      <c r="C268" s="2">
        <v>753369</v>
      </c>
      <c r="D268" s="2">
        <v>134949</v>
      </c>
      <c r="E268" s="2">
        <v>42980</v>
      </c>
      <c r="F268" s="2">
        <v>19984</v>
      </c>
    </row>
    <row r="269" spans="1:6" x14ac:dyDescent="0.3">
      <c r="A269" s="2">
        <v>268</v>
      </c>
      <c r="B269" s="2" t="s">
        <v>274</v>
      </c>
      <c r="C269" s="2">
        <v>550531</v>
      </c>
      <c r="D269" s="2">
        <v>79676</v>
      </c>
      <c r="E269" s="2">
        <v>12181</v>
      </c>
      <c r="F269" s="2">
        <v>23091</v>
      </c>
    </row>
    <row r="270" spans="1:6" x14ac:dyDescent="0.3">
      <c r="A270" s="2">
        <v>269</v>
      </c>
      <c r="B270" s="2" t="s">
        <v>275</v>
      </c>
      <c r="C270" s="2">
        <v>89283</v>
      </c>
      <c r="D270" s="2">
        <v>136012</v>
      </c>
      <c r="E270" s="2">
        <v>12847</v>
      </c>
      <c r="F270" s="2">
        <v>5464</v>
      </c>
    </row>
    <row r="271" spans="1:6" x14ac:dyDescent="0.3">
      <c r="A271" s="2">
        <v>270</v>
      </c>
      <c r="B271" s="2" t="s">
        <v>276</v>
      </c>
      <c r="C271" s="2">
        <v>627042</v>
      </c>
      <c r="D271" s="2">
        <v>59383</v>
      </c>
      <c r="E271" s="2">
        <v>23440</v>
      </c>
      <c r="F271" s="2">
        <v>26880</v>
      </c>
    </row>
    <row r="272" spans="1:6" x14ac:dyDescent="0.3">
      <c r="A272" s="2">
        <v>271</v>
      </c>
      <c r="B272" s="2" t="s">
        <v>277</v>
      </c>
      <c r="C272" s="2">
        <v>824871</v>
      </c>
      <c r="D272" s="2">
        <v>102310</v>
      </c>
      <c r="E272" s="2">
        <v>22185</v>
      </c>
      <c r="F272" s="2">
        <v>6146</v>
      </c>
    </row>
    <row r="273" spans="1:6" x14ac:dyDescent="0.3">
      <c r="A273" s="2">
        <v>272</v>
      </c>
      <c r="B273" s="2" t="s">
        <v>278</v>
      </c>
      <c r="C273" s="2">
        <v>746339</v>
      </c>
      <c r="D273" s="2">
        <v>147587</v>
      </c>
      <c r="E273" s="2">
        <v>16978</v>
      </c>
      <c r="F273" s="2">
        <v>19344</v>
      </c>
    </row>
    <row r="274" spans="1:6" x14ac:dyDescent="0.3">
      <c r="A274" s="2">
        <v>273</v>
      </c>
      <c r="B274" s="2" t="s">
        <v>279</v>
      </c>
      <c r="C274" s="2">
        <v>294441</v>
      </c>
      <c r="D274" s="2">
        <v>160173</v>
      </c>
      <c r="E274" s="2">
        <v>30068</v>
      </c>
      <c r="F274" s="2">
        <v>11748</v>
      </c>
    </row>
    <row r="275" spans="1:6" x14ac:dyDescent="0.3">
      <c r="A275" s="2">
        <v>274</v>
      </c>
      <c r="B275" s="2" t="s">
        <v>280</v>
      </c>
      <c r="C275" s="2">
        <v>97865</v>
      </c>
      <c r="D275" s="2">
        <v>180855</v>
      </c>
      <c r="E275" s="2">
        <v>36457</v>
      </c>
      <c r="F275" s="2">
        <v>8383</v>
      </c>
    </row>
    <row r="276" spans="1:6" x14ac:dyDescent="0.3">
      <c r="A276" s="2">
        <v>275</v>
      </c>
      <c r="B276" s="2" t="s">
        <v>281</v>
      </c>
      <c r="C276" s="2">
        <v>590805</v>
      </c>
      <c r="D276" s="2">
        <v>24938</v>
      </c>
      <c r="E276" s="2">
        <v>7163</v>
      </c>
      <c r="F276" s="2">
        <v>6024</v>
      </c>
    </row>
    <row r="277" spans="1:6" x14ac:dyDescent="0.3">
      <c r="A277" s="2">
        <v>276</v>
      </c>
      <c r="B277" s="2" t="s">
        <v>282</v>
      </c>
      <c r="C277" s="2">
        <v>262249</v>
      </c>
      <c r="D277" s="2">
        <v>187864</v>
      </c>
      <c r="E277" s="2">
        <v>23571</v>
      </c>
      <c r="F277" s="2">
        <v>9097</v>
      </c>
    </row>
    <row r="278" spans="1:6" x14ac:dyDescent="0.3">
      <c r="A278" s="2">
        <v>277</v>
      </c>
      <c r="B278" s="2" t="s">
        <v>283</v>
      </c>
      <c r="C278" s="2">
        <v>190525</v>
      </c>
      <c r="D278" s="2">
        <v>6576</v>
      </c>
      <c r="E278" s="2">
        <v>26279</v>
      </c>
      <c r="F278" s="2">
        <v>9047</v>
      </c>
    </row>
    <row r="279" spans="1:6" x14ac:dyDescent="0.3">
      <c r="A279" s="2">
        <v>278</v>
      </c>
      <c r="B279" s="2" t="s">
        <v>284</v>
      </c>
      <c r="C279" s="2">
        <v>386175</v>
      </c>
      <c r="D279" s="2">
        <v>174491</v>
      </c>
      <c r="E279" s="2">
        <v>40202</v>
      </c>
      <c r="F279" s="2">
        <v>12175</v>
      </c>
    </row>
    <row r="280" spans="1:6" x14ac:dyDescent="0.3">
      <c r="A280" s="2">
        <v>279</v>
      </c>
      <c r="B280" s="2" t="s">
        <v>285</v>
      </c>
      <c r="C280" s="2">
        <v>630120</v>
      </c>
      <c r="D280" s="2">
        <v>145394</v>
      </c>
      <c r="E280" s="2">
        <v>40020</v>
      </c>
      <c r="F280" s="2">
        <v>12063</v>
      </c>
    </row>
    <row r="281" spans="1:6" x14ac:dyDescent="0.3">
      <c r="A281" s="2">
        <v>280</v>
      </c>
      <c r="B281" s="2" t="s">
        <v>286</v>
      </c>
      <c r="C281" s="2">
        <v>626371</v>
      </c>
      <c r="D281" s="2">
        <v>125385</v>
      </c>
      <c r="E281" s="2">
        <v>43382</v>
      </c>
      <c r="F281" s="2">
        <v>19852</v>
      </c>
    </row>
    <row r="282" spans="1:6" x14ac:dyDescent="0.3">
      <c r="A282" s="2">
        <v>281</v>
      </c>
      <c r="B282" s="2" t="s">
        <v>287</v>
      </c>
      <c r="C282" s="2">
        <v>273483</v>
      </c>
      <c r="D282" s="2">
        <v>184977</v>
      </c>
      <c r="E282" s="2">
        <v>6338</v>
      </c>
      <c r="F282" s="2">
        <v>24708</v>
      </c>
    </row>
    <row r="283" spans="1:6" x14ac:dyDescent="0.3">
      <c r="A283" s="2">
        <v>282</v>
      </c>
      <c r="B283" s="2" t="s">
        <v>288</v>
      </c>
      <c r="C283" s="2">
        <v>356028</v>
      </c>
      <c r="D283" s="2">
        <v>19881</v>
      </c>
      <c r="E283" s="2">
        <v>46979</v>
      </c>
      <c r="F283" s="2">
        <v>4104</v>
      </c>
    </row>
    <row r="284" spans="1:6" x14ac:dyDescent="0.3">
      <c r="A284" s="2">
        <v>283</v>
      </c>
      <c r="B284" s="2" t="s">
        <v>289</v>
      </c>
      <c r="C284" s="2">
        <v>748458</v>
      </c>
      <c r="D284" s="2">
        <v>176695</v>
      </c>
      <c r="E284" s="2">
        <v>40313</v>
      </c>
      <c r="F284" s="2">
        <v>4664</v>
      </c>
    </row>
    <row r="285" spans="1:6" x14ac:dyDescent="0.3">
      <c r="A285" s="2">
        <v>284</v>
      </c>
      <c r="B285" s="2" t="s">
        <v>290</v>
      </c>
      <c r="C285" s="2">
        <v>439688</v>
      </c>
      <c r="D285" s="2">
        <v>55999</v>
      </c>
      <c r="E285" s="2">
        <v>37957</v>
      </c>
      <c r="F285" s="2">
        <v>26236</v>
      </c>
    </row>
    <row r="286" spans="1:6" x14ac:dyDescent="0.3">
      <c r="A286" s="2">
        <v>285</v>
      </c>
      <c r="B286" s="2" t="s">
        <v>291</v>
      </c>
      <c r="C286" s="2">
        <v>913797</v>
      </c>
      <c r="D286" s="2">
        <v>188267</v>
      </c>
      <c r="E286" s="2">
        <v>34222</v>
      </c>
      <c r="F286" s="2">
        <v>24029</v>
      </c>
    </row>
    <row r="287" spans="1:6" x14ac:dyDescent="0.3">
      <c r="A287" s="2">
        <v>286</v>
      </c>
      <c r="B287" s="2" t="s">
        <v>292</v>
      </c>
      <c r="C287" s="2">
        <v>598715</v>
      </c>
      <c r="D287" s="2">
        <v>153155</v>
      </c>
      <c r="E287" s="2">
        <v>10448</v>
      </c>
      <c r="F287" s="2">
        <v>18995</v>
      </c>
    </row>
    <row r="288" spans="1:6" x14ac:dyDescent="0.3">
      <c r="A288" s="2">
        <v>287</v>
      </c>
      <c r="B288" s="2" t="s">
        <v>293</v>
      </c>
      <c r="C288" s="2">
        <v>915849</v>
      </c>
      <c r="D288" s="2">
        <v>136270</v>
      </c>
      <c r="E288" s="2">
        <v>25731</v>
      </c>
      <c r="F288" s="2">
        <v>3579</v>
      </c>
    </row>
    <row r="289" spans="1:6" x14ac:dyDescent="0.3">
      <c r="A289" s="2">
        <v>288</v>
      </c>
      <c r="B289" s="2" t="s">
        <v>294</v>
      </c>
      <c r="C289" s="2">
        <v>690352</v>
      </c>
      <c r="D289" s="2">
        <v>188117</v>
      </c>
      <c r="E289" s="2">
        <v>17079</v>
      </c>
      <c r="F289" s="2">
        <v>14860</v>
      </c>
    </row>
    <row r="290" spans="1:6" x14ac:dyDescent="0.3">
      <c r="A290" s="2">
        <v>289</v>
      </c>
      <c r="B290" s="2" t="s">
        <v>295</v>
      </c>
      <c r="C290" s="2">
        <v>101934</v>
      </c>
      <c r="D290" s="2">
        <v>22015</v>
      </c>
      <c r="E290" s="2">
        <v>31910</v>
      </c>
      <c r="F290" s="2">
        <v>4322</v>
      </c>
    </row>
    <row r="291" spans="1:6" x14ac:dyDescent="0.3">
      <c r="A291" s="2">
        <v>290</v>
      </c>
      <c r="B291" s="2" t="s">
        <v>296</v>
      </c>
      <c r="C291" s="2">
        <v>540062</v>
      </c>
      <c r="D291" s="2">
        <v>40939</v>
      </c>
      <c r="E291" s="2">
        <v>37111</v>
      </c>
      <c r="F291" s="2">
        <v>7041</v>
      </c>
    </row>
    <row r="292" spans="1:6" x14ac:dyDescent="0.3">
      <c r="A292" s="2">
        <v>291</v>
      </c>
      <c r="B292" s="2" t="s">
        <v>297</v>
      </c>
      <c r="C292" s="2">
        <v>881751</v>
      </c>
      <c r="D292" s="2">
        <v>60025</v>
      </c>
      <c r="E292" s="2">
        <v>11523</v>
      </c>
      <c r="F292" s="2">
        <v>13763</v>
      </c>
    </row>
    <row r="293" spans="1:6" x14ac:dyDescent="0.3">
      <c r="A293" s="2">
        <v>292</v>
      </c>
      <c r="B293" s="2" t="s">
        <v>298</v>
      </c>
      <c r="C293" s="2">
        <v>923504</v>
      </c>
      <c r="D293" s="2">
        <v>17810</v>
      </c>
      <c r="E293" s="2">
        <v>19319</v>
      </c>
      <c r="F293" s="2">
        <v>24880</v>
      </c>
    </row>
    <row r="294" spans="1:6" x14ac:dyDescent="0.3">
      <c r="A294" s="2">
        <v>293</v>
      </c>
      <c r="B294" s="2" t="s">
        <v>299</v>
      </c>
      <c r="C294" s="2">
        <v>683469</v>
      </c>
      <c r="D294" s="2">
        <v>93870</v>
      </c>
      <c r="E294" s="2">
        <v>35723</v>
      </c>
      <c r="F294" s="2">
        <v>29893</v>
      </c>
    </row>
    <row r="295" spans="1:6" x14ac:dyDescent="0.3">
      <c r="A295" s="2">
        <v>294</v>
      </c>
      <c r="B295" s="2" t="s">
        <v>300</v>
      </c>
      <c r="C295" s="2">
        <v>174353</v>
      </c>
      <c r="D295" s="2">
        <v>165944</v>
      </c>
      <c r="E295" s="2">
        <v>31393</v>
      </c>
      <c r="F295" s="2">
        <v>11123</v>
      </c>
    </row>
    <row r="296" spans="1:6" x14ac:dyDescent="0.3">
      <c r="A296" s="2">
        <v>295</v>
      </c>
      <c r="B296" s="2" t="s">
        <v>301</v>
      </c>
      <c r="C296" s="2">
        <v>46342</v>
      </c>
      <c r="D296" s="2">
        <v>42004</v>
      </c>
      <c r="E296" s="2">
        <v>709</v>
      </c>
      <c r="F296" s="2">
        <v>5581</v>
      </c>
    </row>
    <row r="297" spans="1:6" x14ac:dyDescent="0.3">
      <c r="A297" s="2">
        <v>296</v>
      </c>
      <c r="B297" s="2" t="s">
        <v>302</v>
      </c>
      <c r="C297" s="2">
        <v>90303</v>
      </c>
      <c r="D297" s="2">
        <v>53529</v>
      </c>
      <c r="E297" s="2">
        <v>12304</v>
      </c>
      <c r="F297" s="2">
        <v>26661</v>
      </c>
    </row>
    <row r="298" spans="1:6" x14ac:dyDescent="0.3">
      <c r="A298" s="2">
        <v>297</v>
      </c>
      <c r="B298" s="2" t="s">
        <v>303</v>
      </c>
      <c r="C298" s="2">
        <v>476300</v>
      </c>
      <c r="D298" s="2">
        <v>171679</v>
      </c>
      <c r="E298" s="2">
        <v>10584</v>
      </c>
      <c r="F298" s="2">
        <v>26390</v>
      </c>
    </row>
    <row r="299" spans="1:6" x14ac:dyDescent="0.3">
      <c r="A299" s="2">
        <v>298</v>
      </c>
      <c r="B299" s="2" t="s">
        <v>304</v>
      </c>
      <c r="C299" s="2">
        <v>913533</v>
      </c>
      <c r="D299" s="2">
        <v>140401</v>
      </c>
      <c r="E299" s="2">
        <v>12112</v>
      </c>
      <c r="F299" s="2">
        <v>17365</v>
      </c>
    </row>
    <row r="300" spans="1:6" x14ac:dyDescent="0.3">
      <c r="A300" s="2">
        <v>299</v>
      </c>
      <c r="B300" s="2" t="s">
        <v>305</v>
      </c>
      <c r="C300" s="2">
        <v>33723</v>
      </c>
      <c r="D300" s="2">
        <v>81712</v>
      </c>
      <c r="E300" s="2">
        <v>49690</v>
      </c>
      <c r="F300" s="2">
        <v>10555</v>
      </c>
    </row>
    <row r="301" spans="1:6" x14ac:dyDescent="0.3">
      <c r="A301" s="2">
        <v>300</v>
      </c>
      <c r="B301" s="2" t="s">
        <v>306</v>
      </c>
      <c r="C301" s="2">
        <v>356586</v>
      </c>
      <c r="D301" s="2">
        <v>46113</v>
      </c>
      <c r="E301" s="2">
        <v>12098</v>
      </c>
      <c r="F301" s="2">
        <v>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_Table</vt:lpstr>
      <vt:lpstr>Bar Chart</vt:lpstr>
      <vt:lpstr>Updated Marketing Campaigns</vt:lpstr>
      <vt:lpstr>Updated Revenue Generated</vt:lpstr>
      <vt:lpstr>Updated User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kashyapkavita91@gmail.com</cp:lastModifiedBy>
  <dcterms:created xsi:type="dcterms:W3CDTF">2024-11-09T05:00:39Z</dcterms:created>
  <dcterms:modified xsi:type="dcterms:W3CDTF">2024-11-09T16:00:49Z</dcterms:modified>
</cp:coreProperties>
</file>