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Details.csv" sheetId="1" r:id="rId4"/>
    <sheet state="visible" name="CookingSessions.csv" sheetId="2" r:id="rId5"/>
    <sheet state="visible" name="OrderDetails.csv" sheetId="3" r:id="rId6"/>
    <sheet state="visible" name="Sheet2" sheetId="4" r:id="rId7"/>
    <sheet state="visible" name="Pivot Table 3" sheetId="5" r:id="rId8"/>
    <sheet state="visible" name="Pivot Table 4" sheetId="6" r:id="rId9"/>
  </sheets>
  <definedNames/>
  <calcPr/>
  <pivotCaches>
    <pivotCache cacheId="0" r:id="rId10"/>
    <pivotCache cacheId="1" r:id="rId11"/>
  </pivotCaches>
  <extLst>
    <ext uri="GoogleSheetsCustomDataVersion2">
      <go:sheetsCustomData xmlns:go="http://customooxmlschemas.google.com/" r:id="rId12" roundtripDataChecksum="9RGpEhdykn8xhy3UsMyOmkBSSG3RhQg71I1GEEAWAR4="/>
    </ext>
  </extLst>
</workbook>
</file>

<file path=xl/sharedStrings.xml><?xml version="1.0" encoding="utf-8"?>
<sst xmlns="http://schemas.openxmlformats.org/spreadsheetml/2006/main" count="458" uniqueCount="126">
  <si>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</si>
  <si>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</si>
  <si>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</si>
  <si>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</si>
  <si>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</si>
  <si>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</si>
  <si>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</si>
  <si>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</si>
  <si>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</si>
  <si>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</si>
  <si>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</si>
  <si>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</si>
  <si>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</si>
  <si>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</si>
  <si>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</si>
  <si>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</si>
  <si>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</si>
  <si>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</si>
  <si>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</si>
  <si>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</si>
  <si>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</si>
  <si>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</si>
  <si>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</si>
  <si>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</si>
  <si>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</si>
  <si>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</si>
  <si>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</si>
  <si>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</si>
  <si>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</si>
  <si>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</si>
  <si>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</si>
  <si>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</si>
  <si>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</si>
  <si>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</si>
  <si>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</si>
  <si>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</si>
  <si>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</si>
  <si>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</si>
  <si>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</si>
  <si>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</si>
  <si>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</si>
  <si>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</si>
  <si>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</si>
  <si>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</si>
  <si>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</si>
  <si>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</si>
  <si>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</si>
  <si>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</si>
  <si>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</si>
  <si>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</si>
  <si>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</si>
  <si>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</si>
  <si>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</si>
  <si>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</si>
  <si>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</si>
  <si>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</si>
  <si>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</si>
  <si>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</si>
  <si>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</si>
  <si>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</si>
  <si>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</si>
  <si>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</si>
  <si>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</si>
  <si>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</si>
  <si>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</si>
  <si>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</si>
  <si>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</si>
  <si>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</si>
  <si>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</si>
  <si>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Region</t>
  </si>
  <si>
    <t>Time of Day</t>
  </si>
  <si>
    <t>Order Status</t>
  </si>
  <si>
    <t xml:space="preserve"> </t>
  </si>
  <si>
    <t>S001</t>
  </si>
  <si>
    <t>Spaghetti</t>
  </si>
  <si>
    <t>Night</t>
  </si>
  <si>
    <t>S002</t>
  </si>
  <si>
    <t>Caesar Salad</t>
  </si>
  <si>
    <t>Day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</si>
  <si>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</si>
  <si>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</si>
  <si>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</si>
  <si>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</si>
  <si>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</si>
  <si>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</si>
  <si>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</si>
  <si>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</si>
  <si>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</si>
  <si>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</si>
  <si>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</si>
  <si>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</si>
  <si>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</si>
  <si>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</si>
  <si>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</si>
  <si>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</si>
  <si>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</si>
  <si>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</si>
  <si>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</si>
  <si>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</si>
  <si>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Amount (USD)</t>
  </si>
  <si>
    <t>Rating</t>
  </si>
  <si>
    <t>Total Order</t>
  </si>
  <si>
    <t>Completed</t>
  </si>
  <si>
    <t>Canceled</t>
  </si>
  <si>
    <t>N/A</t>
  </si>
  <si>
    <t>Morning</t>
  </si>
  <si>
    <t>COUNTA of Session ID</t>
  </si>
  <si>
    <t>COUNTA of Dish Name</t>
  </si>
  <si>
    <t xml:space="preserve"> Total</t>
  </si>
  <si>
    <t>New York Total</t>
  </si>
  <si>
    <t>Los Angeles Total</t>
  </si>
  <si>
    <t>Chicago Total</t>
  </si>
  <si>
    <t>San Francisco Total</t>
  </si>
  <si>
    <t>Seattle Total</t>
  </si>
  <si>
    <t>Austin Total</t>
  </si>
  <si>
    <t>Boston Total</t>
  </si>
  <si>
    <t>Miami Total</t>
  </si>
  <si>
    <t>Grand Total</t>
  </si>
  <si>
    <t>U001 Total</t>
  </si>
  <si>
    <t>U002 Total</t>
  </si>
  <si>
    <t>U003 Total</t>
  </si>
  <si>
    <t>U004 Total</t>
  </si>
  <si>
    <t>U005 Total</t>
  </si>
  <si>
    <t>U006 Total</t>
  </si>
  <si>
    <t>U007 Total</t>
  </si>
  <si>
    <t>U008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</si>
</sst>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h:m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4" numFmtId="0" xfId="0" applyFont="1"/>
    <xf borderId="0" fillId="0" fontId="2" numFmtId="165" xfId="0" applyFont="1" applyNumberForma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00" sheet="CookingSessions.csv"/>
  </cacheSource>
  <cacheFields>
    <cacheField name="Session ID" numFmtId="0">
      <sharedItems containsBlank="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m/>
      </sharedItems>
    </cacheField>
    <cacheField name="User ID" numFmtId="0">
      <sharedItems containsBlank="1">
        <s v="U001"/>
        <s v="U002"/>
        <s v="U003"/>
        <s v="U004"/>
        <s v="U005"/>
        <s v="U006"/>
        <s v="U007"/>
        <s v="U008"/>
        <m/>
      </sharedItems>
    </cacheField>
    <cacheField name="Dish Name" numFmtId="0">
      <sharedItems containsBlank="1">
        <s v="Spaghetti"/>
        <s v="Caesar Salad"/>
        <s v="Grilled Chicken"/>
        <s v="Pancakes"/>
        <s v="Veggie Burger"/>
        <s v="Oatmeal"/>
        <m/>
      </sharedItems>
    </cacheField>
    <cacheField name="Meal Type" numFmtId="0">
      <sharedItems containsBlank="1">
        <s v="Dinner"/>
        <s v="Lunch"/>
        <s v="Breakfast"/>
        <m/>
      </sharedItems>
    </cacheField>
    <cacheField name="Session Start" numFmtId="165">
      <sharedItems containsDate="1" containsString="0" containsBlank="1">
        <d v="2024-12-01T19:00:00Z"/>
        <d v="2024-12-01T12:00:00Z"/>
        <d v="2024-12-02T19:30:00Z"/>
        <d v="2024-12-02T07:30:00Z"/>
        <d v="2024-12-03T13:00:00Z"/>
        <d v="2024-12-03T18:30:00Z"/>
        <d v="2024-12-04T18:00:00Z"/>
        <d v="2024-12-04T13:30:00Z"/>
        <d v="2024-12-05T19:00:00Z"/>
        <d v="2024-12-05T07:00:00Z"/>
        <d v="2024-12-06T08:00:00Z"/>
        <d v="2024-12-06T19:00:00Z"/>
        <d v="2024-12-07T12:30:00Z"/>
        <d v="2024-12-07T18:00:00Z"/>
        <d v="2024-12-08T19:30:00Z"/>
        <d v="2024-12-08T13:30:00Z"/>
        <m/>
      </sharedItems>
    </cacheField>
    <cacheField name="Session End" numFmtId="165">
      <sharedItems containsDate="1" containsString="0" containsBlank="1">
        <d v="2024-12-01T19:30:00Z"/>
        <d v="2024-12-01T12:20:00Z"/>
        <d v="2024-12-02T20:10:00Z"/>
        <d v="2024-12-02T08:00:00Z"/>
        <d v="2024-12-03T13:15:00Z"/>
        <d v="2024-12-03T19:00:00Z"/>
        <d v="2024-12-04T18:45:00Z"/>
        <d v="2024-12-04T13:50:00Z"/>
        <d v="2024-12-05T19:40:00Z"/>
        <d v="2024-12-05T07:10:00Z"/>
        <d v="2024-12-06T08:30:00Z"/>
        <d v="2024-12-06T19:40:00Z"/>
        <d v="2024-12-07T13:00:00Z"/>
        <d v="2024-12-07T18:45:00Z"/>
        <d v="2024-12-08T20:10:00Z"/>
        <d v="2024-12-08T13:50:00Z"/>
        <m/>
      </sharedItems>
    </cacheField>
    <cacheField name="Duration (mins)" numFmtId="0">
      <sharedItems containsString="0" containsBlank="1" containsNumber="1" containsInteger="1">
        <n v="30.0"/>
        <n v="20.0"/>
        <n v="40.0"/>
        <n v="15.0"/>
        <n v="45.0"/>
        <n v="10.0"/>
        <m/>
      </sharedItems>
    </cacheField>
    <cacheField name="Session Rating" numFmtId="0">
      <sharedItems containsString="0" containsBlank="1" containsNumber="1">
        <n v="4.5"/>
        <n v="4.0"/>
        <n v="4.8"/>
        <n v="4.2"/>
        <n v="4.7"/>
        <n v="4.3"/>
        <n v="4.6"/>
        <n v="4.4"/>
        <n v="4.9"/>
        <n v="4.1"/>
        <n v="5.0"/>
        <m/>
      </sharedItems>
    </cacheField>
    <cacheField name="Region" numFmtId="0">
      <sharedItems containsBlank="1">
        <s v="New York"/>
        <s v="Los Angeles"/>
        <s v="Chicago"/>
        <s v="San Francisco"/>
        <s v="Seattle"/>
        <s v="Austin"/>
        <s v="Boston"/>
        <s v="Miami"/>
        <m/>
      </sharedItems>
    </cacheField>
    <cacheField name="Age" numFmtId="0">
      <sharedItems containsString="0" containsBlank="1" containsNumber="1" containsInteger="1">
        <n v="28.0"/>
        <n v="35.0"/>
        <n v="42.0"/>
        <n v="27.0"/>
        <n v="30.0"/>
        <n v="25.0"/>
        <n v="38.0"/>
        <n v="31.0"/>
        <m/>
      </sharedItems>
    </cacheField>
    <cacheField name="Time of Day" numFmtId="0">
      <sharedItems containsBlank="1">
        <s v="Night"/>
        <s v="Day"/>
        <m/>
      </sharedItems>
    </cacheField>
    <cacheField name="Order Status" numFmtId="0">
      <sharedItems containsBlank="1">
        <s v="Spaghetti"/>
        <s v="Caesar Salad"/>
        <s v="Grilled Chicken"/>
        <s v="Veggie Burger"/>
        <m/>
      </sharedItems>
    </cacheField>
    <cacheField name=" " numFmtId="0">
      <sharedItems containsString="0" containsBlank="1">
        <m/>
      </sharedItems>
    </cacheField>
    <cacheField name="time of day2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OrderDetails.csv"/>
  </cacheSource>
  <cacheFields>
    <cacheField name="Order ID" numFmtId="0">
      <sharedItems containsString="0" containsBlank="1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m/>
      </sharedItems>
    </cacheField>
    <cacheField name="User ID" numFmtId="0">
      <sharedItems containsBlank="1">
        <s v="U001"/>
        <s v="U002"/>
        <s v="U003"/>
        <s v="U004"/>
        <s v="U005"/>
        <s v="U006"/>
        <s v="U007"/>
        <s v="U008"/>
        <m/>
      </sharedItems>
    </cacheField>
    <cacheField name="Location" numFmtId="164">
      <sharedItems containsBlank="1">
        <s v="New York"/>
        <s v="Los Angeles"/>
        <s v="Chicago"/>
        <s v="San Francisco"/>
        <s v="Seattle"/>
        <s v="Austin"/>
        <s v="Boston"/>
        <s v="Miami"/>
        <m/>
      </sharedItems>
    </cacheField>
    <cacheField name="Order Date" numFmtId="164">
      <sharedItems containsDate="1" containsString="0" containsBlank="1"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m/>
      </sharedItems>
    </cacheField>
    <cacheField name="Meal Type" numFmtId="0">
      <sharedItems containsBlank="1">
        <s v="Dinner"/>
        <s v="Lunch"/>
        <s v="Breakfast"/>
        <m/>
      </sharedItems>
    </cacheField>
    <cacheField name="Dish Name" numFmtId="0">
      <sharedItems containsBlank="1">
        <s v="Spaghetti"/>
        <s v="Caesar Salad"/>
        <s v="Grilled Chicken"/>
        <s v="Pancakes"/>
        <s v="Veggie Burger"/>
        <s v="Oatmeal"/>
        <m/>
      </sharedItems>
    </cacheField>
    <cacheField name="Order Status" numFmtId="0">
      <sharedItems containsBlank="1">
        <s v="Completed"/>
        <s v="Canceled"/>
        <m/>
      </sharedItems>
    </cacheField>
    <cacheField name="Amount (USD)" numFmtId="0">
      <sharedItems containsString="0" containsBlank="1" containsNumber="1">
        <n v="15.0"/>
        <n v="10.0"/>
        <n v="12.5"/>
        <n v="8.0"/>
        <n v="9.0"/>
        <n v="14.0"/>
        <n v="13.5"/>
        <n v="11.0"/>
        <n v="12.0"/>
        <n v="7.0"/>
        <n v="8.5"/>
        <n v="13.0"/>
        <m/>
      </sharedItems>
    </cacheField>
    <cacheField name="Time of Day" numFmtId="0">
      <sharedItems containsBlank="1">
        <s v="Night"/>
        <s v="Day"/>
        <s v="Morning"/>
        <m/>
      </sharedItems>
    </cacheField>
    <cacheField name="Rating">
      <sharedItems containsBlank="1" containsMixedTypes="1" containsNumber="1" containsInteger="1">
        <n v="5.0"/>
        <n v="4.0"/>
        <s v="N/A"/>
        <m/>
      </sharedItems>
    </cacheField>
    <cacheField name="Session ID" numFmtId="0">
      <sharedItems containsBlank="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m/>
      </sharedItems>
    </cacheField>
    <cacheField name="dish name2" numFmtId="0">
      <sharedItems containsBlank="1">
        <s v="Spaghetti"/>
        <s v="Caesar Salad"/>
        <s v="Grilled Chicken"/>
        <s v="Pancakes"/>
        <s v="Veggie Burger"/>
        <s v="Oatmeal"/>
        <m/>
      </sharedItems>
    </cacheField>
    <cacheField name="Total Order" numFmtId="0">
      <sharedItems containsString="0" containsBlank="1" containsNumber="1" containsInteger="1">
        <n v="12.0"/>
        <n v="8.0"/>
        <n v="15.0"/>
        <n v="10.0"/>
        <n v="9.0"/>
        <n v="7.0"/>
        <n v="14.0"/>
        <n v="5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rowGrandTotals="0" compact="0" compactData="0">
  <location ref="A1:E26" firstHeaderRow="0" firstDataRow="4" firstDataCol="0"/>
  <pivotFields>
    <pivotField name="Sess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ser ID" axis="axisRow" compact="0" outline="0" multipleItemSelectionAllowed="1" showAll="0" sortType="ascending" defaultSubtotal="0">
      <items>
        <item x="8"/>
        <item x="0"/>
        <item x="1"/>
        <item x="2"/>
        <item x="3"/>
        <item x="4"/>
        <item x="5"/>
        <item x="6"/>
        <item x="7"/>
      </items>
    </pivotField>
    <pivotField name="Dish Name" axis="axisRow" dataField="1" compact="0" outline="0" multipleItemSelectionAllowed="1" showAll="0" sortType="ascending">
      <items>
        <item x="6"/>
        <item x="1"/>
        <item x="2"/>
        <item x="5"/>
        <item x="3"/>
        <item x="0"/>
        <item x="4"/>
        <item t="default"/>
      </items>
    </pivotField>
    <pivotField name="Meal Type" compact="0" outline="0" multipleItemSelectionAllowed="1" showAll="0">
      <items>
        <item x="0"/>
        <item x="1"/>
        <item x="2"/>
        <item x="3"/>
        <item t="default"/>
      </items>
    </pivotField>
    <pivotField name="Session Star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ssion En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uration (mins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ssion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sd="0" x="8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me of Day" compact="0" outline="0" multipleItemSelectionAllowed="1" showAll="0">
      <items>
        <item x="0"/>
        <item x="1"/>
        <item x="2"/>
        <item t="default"/>
      </items>
    </pivotField>
    <pivotField name="Order 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me of day2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1"/>
    <field x="8"/>
    <field x="2"/>
  </rowFields>
  <colFields>
    <field x="-2"/>
  </colFields>
  <dataFields>
    <dataField name="COUNTA of Session ID" fld="0" subtotal="count" baseField="0"/>
    <dataField name="COUNTA of Dish Name" fld="2" subtotal="count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J28" firstHeaderRow="0" firstDataRow="2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ser ID" axis="axisRow" compact="0" outline="0" multipleItemSelectionAllowed="1" showAll="0" sortType="ascending">
      <items>
        <item x="8"/>
        <item x="0"/>
        <item x="1"/>
        <item x="2"/>
        <item x="3"/>
        <item x="4"/>
        <item x="5"/>
        <item x="6"/>
        <item x="7"/>
        <item t="default"/>
      </items>
    </pivotField>
    <pivotField name="Locat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eal Type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Dish Name" axis="axisCol" compact="0" outline="0" multipleItemSelectionAllowed="1" showAll="0" sortType="ascending">
      <items>
        <item x="6"/>
        <item x="1"/>
        <item x="2"/>
        <item x="5"/>
        <item x="3"/>
        <item x="0"/>
        <item x="4"/>
        <item t="default"/>
      </items>
    </pivotField>
    <pivotField name="Order Status" compact="0" outline="0" multipleItemSelectionAllowed="1" showAll="0">
      <items>
        <item x="0"/>
        <item x="1"/>
        <item x="2"/>
        <item t="default"/>
      </items>
    </pivotField>
    <pivotField name="Amou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ime of Day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t="default"/>
      </items>
    </pivotField>
    <pivotField name="Sess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h name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1"/>
    <field x="4"/>
  </rowFields>
  <colFields>
    <field x="5"/>
  </colFields>
  <dataFields>
    <dataField name="COUNTA of Session ID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3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28.0</v>
      </c>
      <c r="D2" s="2" t="s">
        <v>11</v>
      </c>
      <c r="E2" s="3">
        <v>44941.0</v>
      </c>
      <c r="F2" s="2" t="s">
        <v>12</v>
      </c>
      <c r="G2" s="2" t="s">
        <v>13</v>
      </c>
      <c r="H2" s="2" t="s">
        <v>14</v>
      </c>
      <c r="I2" s="2">
        <v>12.0</v>
      </c>
    </row>
    <row r="3" ht="15.75" customHeight="1">
      <c r="A3" s="2" t="s">
        <v>15</v>
      </c>
      <c r="B3" s="2" t="s">
        <v>16</v>
      </c>
      <c r="C3" s="2">
        <v>35.0</v>
      </c>
      <c r="D3" s="2" t="s">
        <v>17</v>
      </c>
      <c r="E3" s="3">
        <v>44977.0</v>
      </c>
      <c r="F3" s="2" t="s">
        <v>18</v>
      </c>
      <c r="G3" s="2" t="s">
        <v>19</v>
      </c>
      <c r="H3" s="2" t="s">
        <v>20</v>
      </c>
      <c r="I3" s="2">
        <v>8.0</v>
      </c>
    </row>
    <row r="4" ht="15.75" customHeight="1">
      <c r="A4" s="2" t="s">
        <v>21</v>
      </c>
      <c r="B4" s="2" t="s">
        <v>22</v>
      </c>
      <c r="C4" s="2">
        <v>42.0</v>
      </c>
      <c r="D4" s="2" t="s">
        <v>23</v>
      </c>
      <c r="E4" s="3">
        <v>44995.0</v>
      </c>
      <c r="F4" s="2" t="s">
        <v>24</v>
      </c>
      <c r="G4" s="2" t="s">
        <v>25</v>
      </c>
      <c r="H4" s="2" t="s">
        <v>26</v>
      </c>
      <c r="I4" s="2">
        <v>15.0</v>
      </c>
    </row>
    <row r="5" ht="15.75" customHeight="1">
      <c r="A5" s="2" t="s">
        <v>27</v>
      </c>
      <c r="B5" s="2" t="s">
        <v>28</v>
      </c>
      <c r="C5" s="2">
        <v>27.0</v>
      </c>
      <c r="D5" s="2" t="s">
        <v>29</v>
      </c>
      <c r="E5" s="3">
        <v>45021.0</v>
      </c>
      <c r="F5" s="2" t="s">
        <v>30</v>
      </c>
      <c r="G5" s="2" t="s">
        <v>31</v>
      </c>
      <c r="H5" s="2" t="s">
        <v>14</v>
      </c>
      <c r="I5" s="2">
        <v>10.0</v>
      </c>
    </row>
    <row r="6" ht="15.75" customHeight="1">
      <c r="A6" s="2" t="s">
        <v>32</v>
      </c>
      <c r="B6" s="2" t="s">
        <v>33</v>
      </c>
      <c r="C6" s="2">
        <v>30.0</v>
      </c>
      <c r="D6" s="2" t="s">
        <v>34</v>
      </c>
      <c r="E6" s="3">
        <v>45068.0</v>
      </c>
      <c r="F6" s="2" t="s">
        <v>35</v>
      </c>
      <c r="G6" s="2" t="s">
        <v>36</v>
      </c>
      <c r="H6" s="2" t="s">
        <v>20</v>
      </c>
      <c r="I6" s="2">
        <v>9.0</v>
      </c>
    </row>
    <row r="7" ht="15.75" customHeight="1">
      <c r="A7" s="2" t="s">
        <v>37</v>
      </c>
      <c r="B7" s="2" t="s">
        <v>38</v>
      </c>
      <c r="C7" s="2">
        <v>25.0</v>
      </c>
      <c r="D7" s="2" t="s">
        <v>39</v>
      </c>
      <c r="E7" s="3">
        <v>45092.0</v>
      </c>
      <c r="F7" s="2" t="s">
        <v>40</v>
      </c>
      <c r="G7" s="2" t="s">
        <v>41</v>
      </c>
      <c r="H7" s="2" t="s">
        <v>14</v>
      </c>
      <c r="I7" s="2">
        <v>7.0</v>
      </c>
    </row>
    <row r="8" ht="15.75" customHeight="1">
      <c r="A8" s="2" t="s">
        <v>42</v>
      </c>
      <c r="B8" s="2" t="s">
        <v>43</v>
      </c>
      <c r="C8" s="2">
        <v>38.0</v>
      </c>
      <c r="D8" s="2" t="s">
        <v>44</v>
      </c>
      <c r="E8" s="3">
        <v>45109.0</v>
      </c>
      <c r="F8" s="2" t="s">
        <v>45</v>
      </c>
      <c r="G8" s="2" t="s">
        <v>46</v>
      </c>
      <c r="H8" s="2" t="s">
        <v>26</v>
      </c>
      <c r="I8" s="2">
        <v>14.0</v>
      </c>
    </row>
    <row r="9" ht="15.75" customHeight="1">
      <c r="A9" s="2" t="s">
        <v>47</v>
      </c>
      <c r="B9" s="2" t="s">
        <v>48</v>
      </c>
      <c r="C9" s="2">
        <v>31.0</v>
      </c>
      <c r="D9" s="2" t="s">
        <v>49</v>
      </c>
      <c r="E9" s="3">
        <v>45149.0</v>
      </c>
      <c r="F9" s="2" t="s">
        <v>50</v>
      </c>
      <c r="G9" s="2" t="s">
        <v>51</v>
      </c>
      <c r="H9" s="2" t="s">
        <v>14</v>
      </c>
      <c r="I9" s="2">
        <v>5.0</v>
      </c>
    </row>
    <row r="10" ht="15.75" customHeight="1">
      <c r="A10" s="2" t="s">
        <v>52</v>
      </c>
      <c r="B10" s="2" t="s">
        <v>53</v>
      </c>
      <c r="C10" s="2">
        <v>33.0</v>
      </c>
      <c r="D10" s="2" t="s">
        <v>54</v>
      </c>
      <c r="E10" s="3">
        <v>45170.0</v>
      </c>
      <c r="F10" s="2" t="s">
        <v>55</v>
      </c>
      <c r="G10" s="2" t="s">
        <v>56</v>
      </c>
      <c r="H10" s="2" t="s">
        <v>20</v>
      </c>
      <c r="I10" s="2">
        <v>6.0</v>
      </c>
    </row>
    <row r="11" ht="15.75" customHeight="1">
      <c r="A11" s="2" t="s">
        <v>57</v>
      </c>
      <c r="B11" s="2" t="s">
        <v>58</v>
      </c>
      <c r="C11" s="2">
        <v>29.0</v>
      </c>
      <c r="D11" s="2" t="s">
        <v>59</v>
      </c>
      <c r="E11" s="3">
        <v>45209.0</v>
      </c>
      <c r="F11" s="2" t="s">
        <v>60</v>
      </c>
      <c r="G11" s="2" t="s">
        <v>61</v>
      </c>
      <c r="H11" s="2" t="s">
        <v>14</v>
      </c>
      <c r="I11" s="2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7.13"/>
    <col customWidth="1" min="6" max="6" width="17.75"/>
  </cols>
  <sheetData>
    <row r="1" ht="15.75" customHeight="1">
      <c r="A1" s="1" t="s">
        <v>62</v>
      </c>
      <c r="B1" s="4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5" t="s">
        <v>69</v>
      </c>
      <c r="J1" s="5" t="s">
        <v>2</v>
      </c>
      <c r="K1" s="1" t="s">
        <v>70</v>
      </c>
      <c r="L1" s="6" t="s">
        <v>71</v>
      </c>
      <c r="M1" s="6" t="s">
        <v>72</v>
      </c>
      <c r="N1" s="6" t="s">
        <v>70</v>
      </c>
      <c r="O1" s="7" t="s">
        <v>72</v>
      </c>
      <c r="P1" s="7" t="s">
        <v>72</v>
      </c>
      <c r="Q1" s="7" t="s">
        <v>72</v>
      </c>
      <c r="R1" s="7" t="s">
        <v>72</v>
      </c>
      <c r="S1" s="7" t="s">
        <v>72</v>
      </c>
      <c r="T1" s="7" t="s">
        <v>72</v>
      </c>
      <c r="U1" s="7" t="s">
        <v>72</v>
      </c>
      <c r="V1" s="7" t="s">
        <v>72</v>
      </c>
      <c r="W1" s="7" t="s">
        <v>72</v>
      </c>
      <c r="X1" s="7" t="s">
        <v>72</v>
      </c>
      <c r="Y1" s="7" t="s">
        <v>72</v>
      </c>
    </row>
    <row r="2" ht="15.75" customHeight="1">
      <c r="A2" s="2" t="s">
        <v>73</v>
      </c>
      <c r="B2" s="2" t="s">
        <v>9</v>
      </c>
      <c r="C2" s="2" t="s">
        <v>74</v>
      </c>
      <c r="D2" s="2" t="s">
        <v>14</v>
      </c>
      <c r="E2" s="8">
        <v>45627.791666666664</v>
      </c>
      <c r="F2" s="8">
        <v>45627.8125</v>
      </c>
      <c r="G2" s="2">
        <v>30.0</v>
      </c>
      <c r="H2" s="2">
        <v>4.5</v>
      </c>
      <c r="I2" s="7" t="str">
        <f>VLOOKUP(B2,UserDetails.csv!A2:D11,4,0)</f>
        <v>New York</v>
      </c>
      <c r="J2" s="7">
        <f>VLOOKUP(B2,UserDetails.csv!$A:$C,3,0)</f>
        <v>28</v>
      </c>
      <c r="K2" s="7" t="s">
        <v>75</v>
      </c>
      <c r="L2" s="7" t="str">
        <f>VLOOKUP(B2,OrderDetails.csv!$B$1:$G$17,5,0)</f>
        <v>Spaghetti</v>
      </c>
    </row>
    <row r="3" ht="15.75" customHeight="1">
      <c r="A3" s="2" t="s">
        <v>76</v>
      </c>
      <c r="B3" s="2" t="s">
        <v>15</v>
      </c>
      <c r="C3" s="2" t="s">
        <v>77</v>
      </c>
      <c r="D3" s="2" t="s">
        <v>20</v>
      </c>
      <c r="E3" s="8">
        <v>45627.5</v>
      </c>
      <c r="F3" s="8">
        <v>45627.51388888889</v>
      </c>
      <c r="G3" s="2">
        <v>20.0</v>
      </c>
      <c r="H3" s="2">
        <v>4.0</v>
      </c>
      <c r="I3" s="7" t="str">
        <f>VLOOKUP(B3,UserDetails.csv!A3:D12,4,0)</f>
        <v>Los Angeles</v>
      </c>
      <c r="J3" s="7">
        <f>VLOOKUP(B3,UserDetails.csv!$A:$C,3,0)</f>
        <v>35</v>
      </c>
      <c r="K3" s="7" t="s">
        <v>78</v>
      </c>
      <c r="L3" s="7" t="str">
        <f>VLOOKUP(B3,OrderDetails.csv!$B$1:$G$17,5,0)</f>
        <v>Caesar Salad</v>
      </c>
    </row>
    <row r="4" ht="15.75" customHeight="1">
      <c r="A4" s="2" t="s">
        <v>79</v>
      </c>
      <c r="B4" s="2" t="s">
        <v>21</v>
      </c>
      <c r="C4" s="2" t="s">
        <v>80</v>
      </c>
      <c r="D4" s="2" t="s">
        <v>14</v>
      </c>
      <c r="E4" s="8">
        <v>45628.8125</v>
      </c>
      <c r="F4" s="8">
        <v>45628.84027777778</v>
      </c>
      <c r="G4" s="2">
        <v>40.0</v>
      </c>
      <c r="H4" s="2">
        <v>4.8</v>
      </c>
      <c r="I4" s="7" t="str">
        <f>VLOOKUP(B4,UserDetails.csv!A4:D13,4,0)</f>
        <v>Chicago</v>
      </c>
      <c r="J4" s="7">
        <f>VLOOKUP(B4,UserDetails.csv!$A:$C,3,0)</f>
        <v>42</v>
      </c>
      <c r="K4" s="7" t="s">
        <v>75</v>
      </c>
      <c r="L4" s="7" t="str">
        <f>VLOOKUP(B4,OrderDetails.csv!$B$1:$G$17,5,0)</f>
        <v>Grilled Chicken</v>
      </c>
    </row>
    <row r="5" ht="15.75" customHeight="1">
      <c r="A5" s="2" t="s">
        <v>81</v>
      </c>
      <c r="B5" s="2" t="s">
        <v>9</v>
      </c>
      <c r="C5" s="2" t="s">
        <v>82</v>
      </c>
      <c r="D5" s="2" t="s">
        <v>26</v>
      </c>
      <c r="E5" s="8">
        <v>45628.3125</v>
      </c>
      <c r="F5" s="8">
        <v>45628.333333333336</v>
      </c>
      <c r="G5" s="2">
        <v>30.0</v>
      </c>
      <c r="H5" s="2">
        <v>4.2</v>
      </c>
      <c r="I5" s="7" t="str">
        <f>VLOOKUP(B5,UserDetails.csv!A2:D11,4,0)</f>
        <v>New York</v>
      </c>
      <c r="J5" s="7">
        <f>VLOOKUP(B5,UserDetails.csv!$A:$C,3,0)</f>
        <v>28</v>
      </c>
      <c r="K5" s="7" t="s">
        <v>75</v>
      </c>
      <c r="L5" s="7" t="str">
        <f>VLOOKUP(B5,OrderDetails.csv!$B$1:$G$17,5,0)</f>
        <v>Spaghetti</v>
      </c>
    </row>
    <row r="6" ht="15.75" customHeight="1">
      <c r="A6" s="2" t="s">
        <v>83</v>
      </c>
      <c r="B6" s="2" t="s">
        <v>27</v>
      </c>
      <c r="C6" s="2" t="s">
        <v>77</v>
      </c>
      <c r="D6" s="2" t="s">
        <v>20</v>
      </c>
      <c r="E6" s="8">
        <v>45629.541666666664</v>
      </c>
      <c r="F6" s="8">
        <v>45629.552083333336</v>
      </c>
      <c r="G6" s="2">
        <v>15.0</v>
      </c>
      <c r="H6" s="2">
        <v>4.7</v>
      </c>
      <c r="I6" s="7" t="str">
        <f>VLOOKUP(B6,UserDetails.csv!$A:$D,4,0)</f>
        <v>San Francisco</v>
      </c>
      <c r="J6" s="7">
        <f>VLOOKUP(B6,UserDetails.csv!$A:$C,3,0)</f>
        <v>27</v>
      </c>
      <c r="K6" s="7" t="s">
        <v>78</v>
      </c>
      <c r="L6" s="7" t="str">
        <f>VLOOKUP(B6,OrderDetails.csv!$B$1:$G$17,5,0)</f>
        <v>Caesar Salad</v>
      </c>
    </row>
    <row r="7" ht="15.75" customHeight="1">
      <c r="A7" s="2" t="s">
        <v>84</v>
      </c>
      <c r="B7" s="2" t="s">
        <v>15</v>
      </c>
      <c r="C7" s="2" t="s">
        <v>74</v>
      </c>
      <c r="D7" s="2" t="s">
        <v>14</v>
      </c>
      <c r="E7" s="8">
        <v>45629.770833333336</v>
      </c>
      <c r="F7" s="8">
        <v>45629.791666666664</v>
      </c>
      <c r="G7" s="2">
        <v>30.0</v>
      </c>
      <c r="H7" s="2">
        <v>4.3</v>
      </c>
      <c r="I7" s="7" t="str">
        <f>VLOOKUP(B7,UserDetails.csv!$A:$D,4,0)</f>
        <v>Los Angeles</v>
      </c>
      <c r="J7" s="7">
        <f>VLOOKUP(B7,UserDetails.csv!$A:$C,3,0)</f>
        <v>35</v>
      </c>
      <c r="K7" s="7" t="s">
        <v>78</v>
      </c>
      <c r="L7" s="7" t="str">
        <f>VLOOKUP(B7,OrderDetails.csv!$B$1:$G$17,5,0)</f>
        <v>Caesar Salad</v>
      </c>
    </row>
    <row r="8" ht="15.75" customHeight="1">
      <c r="A8" s="2" t="s">
        <v>85</v>
      </c>
      <c r="B8" s="2" t="s">
        <v>32</v>
      </c>
      <c r="C8" s="2" t="s">
        <v>80</v>
      </c>
      <c r="D8" s="2" t="s">
        <v>14</v>
      </c>
      <c r="E8" s="8">
        <v>45630.75</v>
      </c>
      <c r="F8" s="8">
        <v>45630.78125</v>
      </c>
      <c r="G8" s="2">
        <v>45.0</v>
      </c>
      <c r="H8" s="2">
        <v>4.6</v>
      </c>
      <c r="I8" s="7" t="str">
        <f>VLOOKUP(B8,UserDetails.csv!$A:$D,4,0)</f>
        <v>Seattle</v>
      </c>
      <c r="J8" s="7">
        <f>VLOOKUP(B8,UserDetails.csv!$A:$C,3,0)</f>
        <v>30</v>
      </c>
      <c r="K8" s="7" t="s">
        <v>75</v>
      </c>
      <c r="L8" s="7" t="str">
        <f>VLOOKUP(B8,OrderDetails.csv!$B$1:$G$17,5,0)</f>
        <v>Grilled Chicken</v>
      </c>
    </row>
    <row r="9" ht="15.75" customHeight="1">
      <c r="A9" s="2" t="s">
        <v>86</v>
      </c>
      <c r="B9" s="2" t="s">
        <v>21</v>
      </c>
      <c r="C9" s="2" t="s">
        <v>87</v>
      </c>
      <c r="D9" s="2" t="s">
        <v>20</v>
      </c>
      <c r="E9" s="8">
        <v>45630.5625</v>
      </c>
      <c r="F9" s="8">
        <v>45630.57638888889</v>
      </c>
      <c r="G9" s="2">
        <v>20.0</v>
      </c>
      <c r="H9" s="2">
        <v>4.4</v>
      </c>
      <c r="I9" s="7" t="str">
        <f>VLOOKUP(B9,UserDetails.csv!$A:$D,4,0)</f>
        <v>Chicago</v>
      </c>
      <c r="J9" s="7">
        <f>VLOOKUP(B9,UserDetails.csv!$A:$C,3,0)</f>
        <v>42</v>
      </c>
      <c r="K9" s="7" t="s">
        <v>75</v>
      </c>
      <c r="L9" s="7" t="str">
        <f>VLOOKUP(B9,OrderDetails.csv!$B$1:$G$17,5,0)</f>
        <v>Grilled Chicken</v>
      </c>
    </row>
    <row r="10" ht="15.75" customHeight="1">
      <c r="A10" s="2" t="s">
        <v>88</v>
      </c>
      <c r="B10" s="2" t="s">
        <v>9</v>
      </c>
      <c r="C10" s="2" t="s">
        <v>80</v>
      </c>
      <c r="D10" s="2" t="s">
        <v>14</v>
      </c>
      <c r="E10" s="8">
        <v>45631.791666666664</v>
      </c>
      <c r="F10" s="8">
        <v>45631.819444444445</v>
      </c>
      <c r="G10" s="2">
        <v>40.0</v>
      </c>
      <c r="H10" s="2">
        <v>4.9</v>
      </c>
      <c r="I10" s="7" t="str">
        <f>VLOOKUP(B10,UserDetails.csv!$A:$D,4,0)</f>
        <v>New York</v>
      </c>
      <c r="J10" s="7">
        <f>VLOOKUP(B10,UserDetails.csv!$A:$C,3,0)</f>
        <v>28</v>
      </c>
      <c r="K10" s="7" t="s">
        <v>75</v>
      </c>
      <c r="L10" s="7" t="str">
        <f>VLOOKUP(B10,OrderDetails.csv!$B$1:$G$17,5,0)</f>
        <v>Spaghetti</v>
      </c>
    </row>
    <row r="11" ht="15.75" customHeight="1">
      <c r="A11" s="2" t="s">
        <v>89</v>
      </c>
      <c r="B11" s="2" t="s">
        <v>15</v>
      </c>
      <c r="C11" s="2" t="s">
        <v>90</v>
      </c>
      <c r="D11" s="2" t="s">
        <v>26</v>
      </c>
      <c r="E11" s="8">
        <v>45631.291666666664</v>
      </c>
      <c r="F11" s="8">
        <v>45631.29861111111</v>
      </c>
      <c r="G11" s="2">
        <v>10.0</v>
      </c>
      <c r="H11" s="2">
        <v>4.1</v>
      </c>
      <c r="I11" s="7" t="str">
        <f>VLOOKUP(B11,UserDetails.csv!$A:$D,4,0)</f>
        <v>Los Angeles</v>
      </c>
      <c r="J11" s="7">
        <f>VLOOKUP(B11,UserDetails.csv!$A:$C,3,0)</f>
        <v>35</v>
      </c>
      <c r="K11" s="7" t="s">
        <v>78</v>
      </c>
      <c r="L11" s="7" t="str">
        <f>VLOOKUP(B11,OrderDetails.csv!$B$1:$G$17,5,0)</f>
        <v>Caesar Salad</v>
      </c>
    </row>
    <row r="12" ht="15.75" customHeight="1">
      <c r="A12" s="2" t="s">
        <v>91</v>
      </c>
      <c r="B12" s="2" t="s">
        <v>21</v>
      </c>
      <c r="C12" s="2" t="s">
        <v>82</v>
      </c>
      <c r="D12" s="2" t="s">
        <v>26</v>
      </c>
      <c r="E12" s="8">
        <v>45632.333333333336</v>
      </c>
      <c r="F12" s="8">
        <v>45632.354166666664</v>
      </c>
      <c r="G12" s="2">
        <v>30.0</v>
      </c>
      <c r="H12" s="2">
        <v>4.6</v>
      </c>
      <c r="I12" s="7" t="str">
        <f>VLOOKUP(B12,UserDetails.csv!$A:$D,4,0)</f>
        <v>Chicago</v>
      </c>
      <c r="J12" s="7">
        <f>VLOOKUP(B12,UserDetails.csv!$A:$C,3,0)</f>
        <v>42</v>
      </c>
      <c r="K12" s="7" t="s">
        <v>75</v>
      </c>
      <c r="L12" s="7" t="str">
        <f>VLOOKUP(B12,OrderDetails.csv!$B$1:$G$17,5,0)</f>
        <v>Grilled Chicken</v>
      </c>
    </row>
    <row r="13" ht="15.75" customHeight="1">
      <c r="A13" s="2" t="s">
        <v>92</v>
      </c>
      <c r="B13" s="2" t="s">
        <v>27</v>
      </c>
      <c r="C13" s="2" t="s">
        <v>74</v>
      </c>
      <c r="D13" s="2" t="s">
        <v>14</v>
      </c>
      <c r="E13" s="8">
        <v>45632.791666666664</v>
      </c>
      <c r="F13" s="8">
        <v>45632.819444444445</v>
      </c>
      <c r="G13" s="2">
        <v>40.0</v>
      </c>
      <c r="H13" s="2">
        <v>4.7</v>
      </c>
      <c r="I13" s="7" t="str">
        <f>VLOOKUP(B13,UserDetails.csv!$A:$D,4,0)</f>
        <v>San Francisco</v>
      </c>
      <c r="J13" s="7">
        <f>VLOOKUP(B13,UserDetails.csv!$A:$C,3,0)</f>
        <v>27</v>
      </c>
      <c r="K13" s="7" t="s">
        <v>78</v>
      </c>
      <c r="L13" s="7" t="str">
        <f>VLOOKUP(B13,OrderDetails.csv!$B$1:$G$17,5,0)</f>
        <v>Caesar Salad</v>
      </c>
    </row>
    <row r="14" ht="15.75" customHeight="1">
      <c r="A14" s="2" t="s">
        <v>93</v>
      </c>
      <c r="B14" s="2" t="s">
        <v>32</v>
      </c>
      <c r="C14" s="2" t="s">
        <v>77</v>
      </c>
      <c r="D14" s="2" t="s">
        <v>20</v>
      </c>
      <c r="E14" s="8">
        <v>45633.520833333336</v>
      </c>
      <c r="F14" s="8">
        <v>45633.541666666664</v>
      </c>
      <c r="G14" s="2">
        <v>30.0</v>
      </c>
      <c r="H14" s="2">
        <v>4.4</v>
      </c>
      <c r="I14" s="7" t="str">
        <f>VLOOKUP(B14,UserDetails.csv!$A:$D,4,0)</f>
        <v>Seattle</v>
      </c>
      <c r="J14" s="7">
        <f>VLOOKUP(B14,UserDetails.csv!$A:$C,3,0)</f>
        <v>30</v>
      </c>
      <c r="K14" s="7" t="s">
        <v>75</v>
      </c>
      <c r="L14" s="7" t="str">
        <f>VLOOKUP(B14,OrderDetails.csv!$B$1:$G$17,5,0)</f>
        <v>Grilled Chicken</v>
      </c>
    </row>
    <row r="15" ht="15.75" customHeight="1">
      <c r="A15" s="2" t="s">
        <v>94</v>
      </c>
      <c r="B15" s="2" t="s">
        <v>37</v>
      </c>
      <c r="C15" s="2" t="s">
        <v>80</v>
      </c>
      <c r="D15" s="2" t="s">
        <v>14</v>
      </c>
      <c r="E15" s="8">
        <v>45633.75</v>
      </c>
      <c r="F15" s="8">
        <v>45633.78125</v>
      </c>
      <c r="G15" s="2">
        <v>45.0</v>
      </c>
      <c r="H15" s="2">
        <v>4.8</v>
      </c>
      <c r="I15" s="7" t="str">
        <f>VLOOKUP(B15,UserDetails.csv!$A:$D,4,0)</f>
        <v>Austin</v>
      </c>
      <c r="J15" s="7">
        <f>VLOOKUP(B15,UserDetails.csv!$A:$C,3,0)</f>
        <v>25</v>
      </c>
      <c r="K15" s="7" t="s">
        <v>75</v>
      </c>
      <c r="L15" s="7" t="str">
        <f>VLOOKUP(B15,OrderDetails.csv!$B$1:$G$17,5,0)</f>
        <v>Grilled Chicken</v>
      </c>
    </row>
    <row r="16" ht="15.75" customHeight="1">
      <c r="A16" s="2" t="s">
        <v>95</v>
      </c>
      <c r="B16" s="2" t="s">
        <v>42</v>
      </c>
      <c r="C16" s="2" t="s">
        <v>74</v>
      </c>
      <c r="D16" s="2" t="s">
        <v>14</v>
      </c>
      <c r="E16" s="8">
        <v>45634.8125</v>
      </c>
      <c r="F16" s="8">
        <v>45634.84027777778</v>
      </c>
      <c r="G16" s="2">
        <v>40.0</v>
      </c>
      <c r="H16" s="2">
        <v>5.0</v>
      </c>
      <c r="I16" s="7" t="str">
        <f>VLOOKUP(B16,UserDetails.csv!$A:$D,4,0)</f>
        <v>Boston</v>
      </c>
      <c r="J16" s="7">
        <f>VLOOKUP(B16,UserDetails.csv!$A:$C,3,0)</f>
        <v>38</v>
      </c>
      <c r="K16" s="7" t="s">
        <v>75</v>
      </c>
      <c r="L16" s="7" t="str">
        <f>VLOOKUP(B16,OrderDetails.csv!$B$1:$G$17,5,0)</f>
        <v>Spaghetti</v>
      </c>
    </row>
    <row r="17" ht="15.75" customHeight="1">
      <c r="A17" s="2" t="s">
        <v>96</v>
      </c>
      <c r="B17" s="2" t="s">
        <v>47</v>
      </c>
      <c r="C17" s="2" t="s">
        <v>87</v>
      </c>
      <c r="D17" s="2" t="s">
        <v>20</v>
      </c>
      <c r="E17" s="8">
        <v>45634.5625</v>
      </c>
      <c r="F17" s="8">
        <v>45634.57638888889</v>
      </c>
      <c r="G17" s="2">
        <v>20.0</v>
      </c>
      <c r="H17" s="2">
        <v>4.3</v>
      </c>
      <c r="I17" s="7" t="str">
        <f>VLOOKUP(B17,UserDetails.csv!$A:$D,4,0)</f>
        <v>Miami</v>
      </c>
      <c r="J17" s="7">
        <f>VLOOKUP(B17,UserDetails.csv!$A:$C,3,0)</f>
        <v>31</v>
      </c>
      <c r="K17" s="7" t="s">
        <v>78</v>
      </c>
      <c r="L17" s="7" t="str">
        <f>VLOOKUP(B17,OrderDetails.csv!$B$1:$G$17,5,0)</f>
        <v>Veggie Burger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1" t="s">
        <v>97</v>
      </c>
      <c r="B1" s="1" t="s">
        <v>0</v>
      </c>
      <c r="C1" s="9" t="s">
        <v>3</v>
      </c>
      <c r="D1" s="1" t="s">
        <v>98</v>
      </c>
      <c r="E1" s="1" t="s">
        <v>64</v>
      </c>
      <c r="F1" s="1" t="s">
        <v>63</v>
      </c>
      <c r="G1" s="1" t="s">
        <v>71</v>
      </c>
      <c r="H1" s="1" t="s">
        <v>99</v>
      </c>
      <c r="I1" s="1" t="s">
        <v>70</v>
      </c>
      <c r="J1" s="1" t="s">
        <v>100</v>
      </c>
      <c r="K1" s="1" t="s">
        <v>62</v>
      </c>
      <c r="L1" s="5" t="s">
        <v>63</v>
      </c>
      <c r="M1" s="5" t="s">
        <v>101</v>
      </c>
      <c r="N1" s="7" t="s">
        <v>72</v>
      </c>
      <c r="O1" s="7" t="s">
        <v>72</v>
      </c>
      <c r="P1" s="7" t="s">
        <v>72</v>
      </c>
      <c r="Q1" s="7" t="s">
        <v>72</v>
      </c>
      <c r="R1" s="7" t="s">
        <v>72</v>
      </c>
      <c r="S1" s="7" t="s">
        <v>72</v>
      </c>
      <c r="T1" s="7" t="s">
        <v>72</v>
      </c>
      <c r="U1" s="7" t="s">
        <v>72</v>
      </c>
      <c r="V1" s="7" t="s">
        <v>72</v>
      </c>
      <c r="W1" s="7" t="s">
        <v>72</v>
      </c>
      <c r="X1" s="7" t="s">
        <v>72</v>
      </c>
      <c r="Y1" s="7" t="s">
        <v>72</v>
      </c>
      <c r="Z1" s="7" t="s">
        <v>72</v>
      </c>
      <c r="AA1" s="7" t="s">
        <v>72</v>
      </c>
    </row>
    <row r="2" ht="15.75" customHeight="1">
      <c r="A2" s="2">
        <v>1001.0</v>
      </c>
      <c r="B2" s="2" t="s">
        <v>9</v>
      </c>
      <c r="C2" s="3" t="str">
        <f>vlookup(B2,UserDetails.csv!$A$2:$D$11,4,0)</f>
        <v>New York</v>
      </c>
      <c r="D2" s="3">
        <v>45627.0</v>
      </c>
      <c r="E2" s="2" t="s">
        <v>14</v>
      </c>
      <c r="F2" s="2" t="s">
        <v>74</v>
      </c>
      <c r="G2" s="2" t="s">
        <v>102</v>
      </c>
      <c r="H2" s="2">
        <v>15.0</v>
      </c>
      <c r="I2" s="2" t="s">
        <v>75</v>
      </c>
      <c r="J2" s="2">
        <v>5.0</v>
      </c>
      <c r="K2" s="2" t="s">
        <v>73</v>
      </c>
      <c r="L2" s="7" t="str">
        <f>VLOOKUP(B2,CookingSessions.csv!B1:C17,2,0)</f>
        <v>Spaghetti</v>
      </c>
      <c r="M2" s="7">
        <f>VLOOKUP(B2,UserDetails.csv!$A$1:$I$11,9,0)</f>
        <v>12</v>
      </c>
    </row>
    <row r="3" ht="15.75" customHeight="1">
      <c r="A3" s="2">
        <v>1002.0</v>
      </c>
      <c r="B3" s="2" t="s">
        <v>15</v>
      </c>
      <c r="C3" s="3" t="str">
        <f>vlookup(B3,UserDetails.csv!$A$2:$D$11,4,0)</f>
        <v>Los Angeles</v>
      </c>
      <c r="D3" s="3">
        <v>45627.0</v>
      </c>
      <c r="E3" s="2" t="s">
        <v>20</v>
      </c>
      <c r="F3" s="2" t="s">
        <v>77</v>
      </c>
      <c r="G3" s="2" t="s">
        <v>102</v>
      </c>
      <c r="H3" s="2">
        <v>10.0</v>
      </c>
      <c r="I3" s="2" t="s">
        <v>78</v>
      </c>
      <c r="J3" s="2">
        <v>4.0</v>
      </c>
      <c r="K3" s="2" t="s">
        <v>76</v>
      </c>
      <c r="L3" s="7" t="str">
        <f>VLOOKUP(B3,CookingSessions.csv!B2:C18,2,0)</f>
        <v>Caesar Salad</v>
      </c>
      <c r="M3" s="7">
        <f>VLOOKUP(B3,UserDetails.csv!$A$1:$I$11,9,0)</f>
        <v>8</v>
      </c>
    </row>
    <row r="4" ht="15.75" customHeight="1">
      <c r="A4" s="2">
        <v>1003.0</v>
      </c>
      <c r="B4" s="2" t="s">
        <v>21</v>
      </c>
      <c r="C4" s="3" t="str">
        <f>vlookup(B4,UserDetails.csv!$A$2:$D$11,4,0)</f>
        <v>Chicago</v>
      </c>
      <c r="D4" s="3">
        <v>45628.0</v>
      </c>
      <c r="E4" s="2" t="s">
        <v>14</v>
      </c>
      <c r="F4" s="2" t="s">
        <v>80</v>
      </c>
      <c r="G4" s="2" t="s">
        <v>103</v>
      </c>
      <c r="H4" s="2">
        <v>12.5</v>
      </c>
      <c r="I4" s="2" t="s">
        <v>75</v>
      </c>
      <c r="J4" s="2" t="s">
        <v>104</v>
      </c>
      <c r="K4" s="2" t="s">
        <v>79</v>
      </c>
      <c r="L4" s="7" t="str">
        <f>VLOOKUP(B4,CookingSessions.csv!B3:C19,2,0)</f>
        <v>Grilled Chicken</v>
      </c>
      <c r="M4" s="7">
        <f>VLOOKUP(B4,UserDetails.csv!$A$1:$I$11,9,0)</f>
        <v>15</v>
      </c>
    </row>
    <row r="5" ht="15.75" customHeight="1">
      <c r="A5" s="2">
        <v>1004.0</v>
      </c>
      <c r="B5" s="2" t="s">
        <v>9</v>
      </c>
      <c r="C5" s="3" t="str">
        <f>vlookup(B5,UserDetails.csv!$A$2:$D$11,4,0)</f>
        <v>New York</v>
      </c>
      <c r="D5" s="3">
        <v>45628.0</v>
      </c>
      <c r="E5" s="2" t="s">
        <v>26</v>
      </c>
      <c r="F5" s="2" t="s">
        <v>82</v>
      </c>
      <c r="G5" s="2" t="s">
        <v>102</v>
      </c>
      <c r="H5" s="2">
        <v>8.0</v>
      </c>
      <c r="I5" s="2" t="s">
        <v>105</v>
      </c>
      <c r="J5" s="2">
        <v>4.0</v>
      </c>
      <c r="K5" s="2" t="s">
        <v>81</v>
      </c>
      <c r="L5" s="7" t="str">
        <f>VLOOKUP(B5,CookingSessions.csv!B4:C20,2,0)</f>
        <v>Pancakes</v>
      </c>
      <c r="M5" s="7">
        <f>VLOOKUP(B5,UserDetails.csv!$A$1:$I$11,9,0)</f>
        <v>12</v>
      </c>
    </row>
    <row r="6" ht="15.75" customHeight="1">
      <c r="A6" s="2">
        <v>1005.0</v>
      </c>
      <c r="B6" s="2" t="s">
        <v>27</v>
      </c>
      <c r="C6" s="3" t="str">
        <f>vlookup(B6,UserDetails.csv!$A$2:$D$11,4,0)</f>
        <v>San Francisco</v>
      </c>
      <c r="D6" s="3">
        <v>45629.0</v>
      </c>
      <c r="E6" s="2" t="s">
        <v>20</v>
      </c>
      <c r="F6" s="2" t="s">
        <v>77</v>
      </c>
      <c r="G6" s="2" t="s">
        <v>102</v>
      </c>
      <c r="H6" s="2">
        <v>9.0</v>
      </c>
      <c r="I6" s="2" t="s">
        <v>78</v>
      </c>
      <c r="J6" s="2">
        <v>4.0</v>
      </c>
      <c r="K6" s="2" t="s">
        <v>83</v>
      </c>
      <c r="L6" s="7" t="str">
        <f>VLOOKUP(B6,CookingSessions.csv!B5:C21,2,0)</f>
        <v>Caesar Salad</v>
      </c>
      <c r="M6" s="7">
        <f>VLOOKUP(B6,UserDetails.csv!$A$1:$I$11,9,0)</f>
        <v>10</v>
      </c>
    </row>
    <row r="7" ht="15.75" customHeight="1">
      <c r="A7" s="2">
        <v>1006.0</v>
      </c>
      <c r="B7" s="2" t="s">
        <v>15</v>
      </c>
      <c r="C7" s="3" t="str">
        <f>vlookup(B7,UserDetails.csv!$A$2:$D$11,4,0)</f>
        <v>Los Angeles</v>
      </c>
      <c r="D7" s="3">
        <v>45629.0</v>
      </c>
      <c r="E7" s="2" t="s">
        <v>14</v>
      </c>
      <c r="F7" s="2" t="s">
        <v>74</v>
      </c>
      <c r="G7" s="2" t="s">
        <v>102</v>
      </c>
      <c r="H7" s="2">
        <v>14.0</v>
      </c>
      <c r="I7" s="2" t="s">
        <v>75</v>
      </c>
      <c r="J7" s="2">
        <v>4.0</v>
      </c>
      <c r="K7" s="2" t="s">
        <v>84</v>
      </c>
      <c r="L7" s="7" t="str">
        <f>VLOOKUP(B7,CookingSessions.csv!B6:C22,2,0)</f>
        <v>Spaghetti</v>
      </c>
      <c r="M7" s="7">
        <f>VLOOKUP(B7,UserDetails.csv!$A$1:$I$11,9,0)</f>
        <v>8</v>
      </c>
    </row>
    <row r="8" ht="15.75" customHeight="1">
      <c r="A8" s="2">
        <v>1007.0</v>
      </c>
      <c r="B8" s="2" t="s">
        <v>32</v>
      </c>
      <c r="C8" s="3" t="str">
        <f>vlookup(B8,UserDetails.csv!$A$2:$D$11,4,0)</f>
        <v>Seattle</v>
      </c>
      <c r="D8" s="3">
        <v>45630.0</v>
      </c>
      <c r="E8" s="2" t="s">
        <v>14</v>
      </c>
      <c r="F8" s="2" t="s">
        <v>80</v>
      </c>
      <c r="G8" s="2" t="s">
        <v>102</v>
      </c>
      <c r="H8" s="2">
        <v>13.5</v>
      </c>
      <c r="I8" s="2" t="s">
        <v>75</v>
      </c>
      <c r="J8" s="2">
        <v>4.0</v>
      </c>
      <c r="K8" s="2" t="s">
        <v>85</v>
      </c>
      <c r="L8" s="7" t="str">
        <f>VLOOKUP(B8,CookingSessions.csv!B7:C23,2,0)</f>
        <v>Grilled Chicken</v>
      </c>
      <c r="M8" s="7">
        <f>VLOOKUP(B8,UserDetails.csv!$A$1:$I$11,9,0)</f>
        <v>9</v>
      </c>
    </row>
    <row r="9" ht="15.75" customHeight="1">
      <c r="A9" s="2">
        <v>1008.0</v>
      </c>
      <c r="B9" s="2" t="s">
        <v>21</v>
      </c>
      <c r="C9" s="3" t="str">
        <f>vlookup(B9,UserDetails.csv!$A$2:$D$11,4,0)</f>
        <v>Chicago</v>
      </c>
      <c r="D9" s="3">
        <v>45630.0</v>
      </c>
      <c r="E9" s="2" t="s">
        <v>20</v>
      </c>
      <c r="F9" s="2" t="s">
        <v>87</v>
      </c>
      <c r="G9" s="2" t="s">
        <v>103</v>
      </c>
      <c r="H9" s="2">
        <v>11.0</v>
      </c>
      <c r="I9" s="2" t="s">
        <v>78</v>
      </c>
      <c r="J9" s="2" t="s">
        <v>104</v>
      </c>
      <c r="K9" s="2" t="s">
        <v>86</v>
      </c>
      <c r="L9" s="7" t="str">
        <f>VLOOKUP(B9,CookingSessions.csv!B8:C24,2,0)</f>
        <v>Veggie Burger</v>
      </c>
      <c r="M9" s="7">
        <f>VLOOKUP(B9,UserDetails.csv!$A$1:$I$11,9,0)</f>
        <v>15</v>
      </c>
    </row>
    <row r="10" ht="15.75" customHeight="1">
      <c r="A10" s="2">
        <v>1009.0</v>
      </c>
      <c r="B10" s="2" t="s">
        <v>9</v>
      </c>
      <c r="C10" s="3" t="str">
        <f>vlookup(B10,UserDetails.csv!$A$2:$D$11,4,0)</f>
        <v>New York</v>
      </c>
      <c r="D10" s="3">
        <v>45631.0</v>
      </c>
      <c r="E10" s="2" t="s">
        <v>14</v>
      </c>
      <c r="F10" s="2" t="s">
        <v>80</v>
      </c>
      <c r="G10" s="2" t="s">
        <v>102</v>
      </c>
      <c r="H10" s="2">
        <v>12.0</v>
      </c>
      <c r="I10" s="2" t="s">
        <v>75</v>
      </c>
      <c r="J10" s="2">
        <v>5.0</v>
      </c>
      <c r="K10" s="2" t="s">
        <v>88</v>
      </c>
      <c r="L10" s="7" t="str">
        <f>VLOOKUP(B10,CookingSessions.csv!B9:C25,2,0)</f>
        <v>Grilled Chicken</v>
      </c>
      <c r="M10" s="7">
        <f>VLOOKUP(B10,UserDetails.csv!$A$1:$I$11,9,0)</f>
        <v>12</v>
      </c>
    </row>
    <row r="11" ht="15.75" customHeight="1">
      <c r="A11" s="2">
        <v>1010.0</v>
      </c>
      <c r="B11" s="2" t="s">
        <v>15</v>
      </c>
      <c r="C11" s="3" t="str">
        <f>vlookup(B11,UserDetails.csv!$A$2:$D$11,4,0)</f>
        <v>Los Angeles</v>
      </c>
      <c r="D11" s="3">
        <v>45631.0</v>
      </c>
      <c r="E11" s="2" t="s">
        <v>26</v>
      </c>
      <c r="F11" s="2" t="s">
        <v>90</v>
      </c>
      <c r="G11" s="2" t="s">
        <v>102</v>
      </c>
      <c r="H11" s="2">
        <v>7.0</v>
      </c>
      <c r="I11" s="2" t="s">
        <v>105</v>
      </c>
      <c r="J11" s="2">
        <v>4.0</v>
      </c>
      <c r="K11" s="2" t="s">
        <v>89</v>
      </c>
      <c r="L11" s="7" t="str">
        <f>VLOOKUP(B11,CookingSessions.csv!B10:C26,2,0)</f>
        <v>Oatmeal</v>
      </c>
      <c r="M11" s="7">
        <f>VLOOKUP(B11,UserDetails.csv!$A$1:$I$11,9,0)</f>
        <v>8</v>
      </c>
    </row>
    <row r="12" ht="15.75" customHeight="1">
      <c r="A12" s="2">
        <v>1011.0</v>
      </c>
      <c r="B12" s="2" t="s">
        <v>21</v>
      </c>
      <c r="C12" s="3" t="str">
        <f>vlookup(B12,UserDetails.csv!$A$2:$D$11,4,0)</f>
        <v>Chicago</v>
      </c>
      <c r="D12" s="3">
        <v>45632.0</v>
      </c>
      <c r="E12" s="2" t="s">
        <v>26</v>
      </c>
      <c r="F12" s="2" t="s">
        <v>82</v>
      </c>
      <c r="G12" s="2" t="s">
        <v>102</v>
      </c>
      <c r="H12" s="2">
        <v>8.5</v>
      </c>
      <c r="I12" s="2" t="s">
        <v>105</v>
      </c>
      <c r="J12" s="2">
        <v>4.0</v>
      </c>
      <c r="K12" s="2" t="s">
        <v>91</v>
      </c>
      <c r="L12" s="7" t="str">
        <f>VLOOKUP(B12,CookingSessions.csv!B11:C27,2,0)</f>
        <v>Pancakes</v>
      </c>
      <c r="M12" s="7">
        <f>VLOOKUP(B12,UserDetails.csv!$A$1:$I$11,9,0)</f>
        <v>15</v>
      </c>
    </row>
    <row r="13" ht="15.75" customHeight="1">
      <c r="A13" s="2">
        <v>1012.0</v>
      </c>
      <c r="B13" s="2" t="s">
        <v>27</v>
      </c>
      <c r="C13" s="3" t="str">
        <f>vlookup(B13,UserDetails.csv!$A$2:$D$11,4,0)</f>
        <v>San Francisco</v>
      </c>
      <c r="D13" s="3">
        <v>45632.0</v>
      </c>
      <c r="E13" s="2" t="s">
        <v>14</v>
      </c>
      <c r="F13" s="2" t="s">
        <v>74</v>
      </c>
      <c r="G13" s="2" t="s">
        <v>102</v>
      </c>
      <c r="H13" s="2">
        <v>12.5</v>
      </c>
      <c r="I13" s="2" t="s">
        <v>75</v>
      </c>
      <c r="J13" s="2">
        <v>4.0</v>
      </c>
      <c r="K13" s="2" t="s">
        <v>92</v>
      </c>
      <c r="L13" s="7" t="str">
        <f>VLOOKUP(B13,CookingSessions.csv!B12:C28,2,0)</f>
        <v>Spaghetti</v>
      </c>
      <c r="M13" s="7">
        <f>VLOOKUP(B13,UserDetails.csv!$A$1:$I$11,9,0)</f>
        <v>10</v>
      </c>
    </row>
    <row r="14" ht="15.75" customHeight="1">
      <c r="A14" s="2">
        <v>1013.0</v>
      </c>
      <c r="B14" s="2" t="s">
        <v>32</v>
      </c>
      <c r="C14" s="3" t="str">
        <f>vlookup(B14,UserDetails.csv!$A$2:$D$11,4,0)</f>
        <v>Seattle</v>
      </c>
      <c r="D14" s="3">
        <v>45633.0</v>
      </c>
      <c r="E14" s="2" t="s">
        <v>20</v>
      </c>
      <c r="F14" s="2" t="s">
        <v>77</v>
      </c>
      <c r="G14" s="2" t="s">
        <v>102</v>
      </c>
      <c r="H14" s="2">
        <v>9.0</v>
      </c>
      <c r="I14" s="2" t="s">
        <v>78</v>
      </c>
      <c r="J14" s="2">
        <v>4.0</v>
      </c>
      <c r="K14" s="2" t="s">
        <v>93</v>
      </c>
      <c r="L14" s="7" t="str">
        <f>VLOOKUP(B14,CookingSessions.csv!B13:C29,2,0)</f>
        <v>Caesar Salad</v>
      </c>
      <c r="M14" s="7">
        <f>VLOOKUP(B14,UserDetails.csv!$A$1:$I$11,9,0)</f>
        <v>9</v>
      </c>
    </row>
    <row r="15" ht="15.75" customHeight="1">
      <c r="A15" s="2">
        <v>1014.0</v>
      </c>
      <c r="B15" s="2" t="s">
        <v>37</v>
      </c>
      <c r="C15" s="3" t="str">
        <f>vlookup(B15,UserDetails.csv!$A$2:$D$11,4,0)</f>
        <v>Austin</v>
      </c>
      <c r="D15" s="3">
        <v>45633.0</v>
      </c>
      <c r="E15" s="2" t="s">
        <v>14</v>
      </c>
      <c r="F15" s="2" t="s">
        <v>80</v>
      </c>
      <c r="G15" s="2" t="s">
        <v>102</v>
      </c>
      <c r="H15" s="2">
        <v>13.0</v>
      </c>
      <c r="I15" s="2" t="s">
        <v>75</v>
      </c>
      <c r="J15" s="2">
        <v>5.0</v>
      </c>
      <c r="K15" s="2" t="s">
        <v>94</v>
      </c>
      <c r="L15" s="7" t="str">
        <f>VLOOKUP(B15,CookingSessions.csv!B14:C30,2,0)</f>
        <v>Grilled Chicken</v>
      </c>
      <c r="M15" s="7">
        <f>VLOOKUP(B15,UserDetails.csv!$A$1:$I$11,9,0)</f>
        <v>7</v>
      </c>
    </row>
    <row r="16" ht="15.75" customHeight="1">
      <c r="A16" s="2">
        <v>1015.0</v>
      </c>
      <c r="B16" s="2" t="s">
        <v>42</v>
      </c>
      <c r="C16" s="3" t="str">
        <f>vlookup(B16,UserDetails.csv!$A$2:$D$11,4,0)</f>
        <v>Boston</v>
      </c>
      <c r="D16" s="3">
        <v>45634.0</v>
      </c>
      <c r="E16" s="2" t="s">
        <v>14</v>
      </c>
      <c r="F16" s="2" t="s">
        <v>74</v>
      </c>
      <c r="G16" s="2" t="s">
        <v>102</v>
      </c>
      <c r="H16" s="2">
        <v>14.0</v>
      </c>
      <c r="I16" s="2" t="s">
        <v>75</v>
      </c>
      <c r="J16" s="2">
        <v>5.0</v>
      </c>
      <c r="K16" s="2" t="s">
        <v>95</v>
      </c>
      <c r="L16" s="7" t="str">
        <f>VLOOKUP(B16,CookingSessions.csv!B15:C31,2,0)</f>
        <v>Spaghetti</v>
      </c>
      <c r="M16" s="7">
        <f>VLOOKUP(B16,UserDetails.csv!$A$1:$I$11,9,0)</f>
        <v>14</v>
      </c>
    </row>
    <row r="17" ht="15.75" customHeight="1">
      <c r="A17" s="2">
        <v>1016.0</v>
      </c>
      <c r="B17" s="2" t="s">
        <v>47</v>
      </c>
      <c r="C17" s="3" t="str">
        <f>vlookup(B17,UserDetails.csv!$A$2:$D$11,4,0)</f>
        <v>Miami</v>
      </c>
      <c r="D17" s="3">
        <v>45634.0</v>
      </c>
      <c r="E17" s="2" t="s">
        <v>20</v>
      </c>
      <c r="F17" s="2" t="s">
        <v>87</v>
      </c>
      <c r="G17" s="2" t="s">
        <v>102</v>
      </c>
      <c r="H17" s="2">
        <v>11.0</v>
      </c>
      <c r="I17" s="2" t="s">
        <v>78</v>
      </c>
      <c r="J17" s="2">
        <v>4.0</v>
      </c>
      <c r="K17" s="2" t="s">
        <v>96</v>
      </c>
      <c r="L17" s="7" t="str">
        <f>VLOOKUP(B17,CookingSessions.csv!B16:C32,2,0)</f>
        <v>Veggie Burger</v>
      </c>
      <c r="M17" s="7">
        <f>VLOOKUP(B17,UserDetails.csv!$A$1:$I$11,9,0)</f>
        <v>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3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28.0</v>
      </c>
      <c r="D2" s="2" t="s">
        <v>11</v>
      </c>
      <c r="E2" s="3">
        <v>44941.0</v>
      </c>
      <c r="F2" s="2" t="s">
        <v>12</v>
      </c>
      <c r="G2" s="2" t="s">
        <v>13</v>
      </c>
      <c r="H2" s="2" t="s">
        <v>14</v>
      </c>
      <c r="I2" s="2">
        <v>12.0</v>
      </c>
    </row>
    <row r="3" ht="15.75" customHeight="1">
      <c r="A3" s="2" t="s">
        <v>15</v>
      </c>
      <c r="B3" s="2" t="s">
        <v>16</v>
      </c>
      <c r="C3" s="2">
        <v>35.0</v>
      </c>
      <c r="D3" s="2" t="s">
        <v>17</v>
      </c>
      <c r="E3" s="3">
        <v>44977.0</v>
      </c>
      <c r="F3" s="2" t="s">
        <v>18</v>
      </c>
      <c r="G3" s="2" t="s">
        <v>19</v>
      </c>
      <c r="H3" s="2" t="s">
        <v>20</v>
      </c>
      <c r="I3" s="2">
        <v>8.0</v>
      </c>
    </row>
    <row r="4" ht="15.75" customHeight="1">
      <c r="A4" s="2" t="s">
        <v>21</v>
      </c>
      <c r="B4" s="2" t="s">
        <v>22</v>
      </c>
      <c r="C4" s="2">
        <v>42.0</v>
      </c>
      <c r="D4" s="2" t="s">
        <v>23</v>
      </c>
      <c r="E4" s="3">
        <v>44995.0</v>
      </c>
      <c r="F4" s="2" t="s">
        <v>24</v>
      </c>
      <c r="G4" s="2" t="s">
        <v>25</v>
      </c>
      <c r="H4" s="2" t="s">
        <v>26</v>
      </c>
      <c r="I4" s="2">
        <v>15.0</v>
      </c>
    </row>
    <row r="5" ht="15.75" customHeight="1">
      <c r="A5" s="2" t="s">
        <v>27</v>
      </c>
      <c r="B5" s="2" t="s">
        <v>28</v>
      </c>
      <c r="C5" s="2">
        <v>27.0</v>
      </c>
      <c r="D5" s="2" t="s">
        <v>29</v>
      </c>
      <c r="E5" s="3">
        <v>45021.0</v>
      </c>
      <c r="F5" s="2" t="s">
        <v>30</v>
      </c>
      <c r="G5" s="2" t="s">
        <v>31</v>
      </c>
      <c r="H5" s="2" t="s">
        <v>14</v>
      </c>
      <c r="I5" s="2">
        <v>10.0</v>
      </c>
    </row>
    <row r="6" ht="15.75" customHeight="1">
      <c r="A6" s="2" t="s">
        <v>32</v>
      </c>
      <c r="B6" s="2" t="s">
        <v>33</v>
      </c>
      <c r="C6" s="2">
        <v>30.0</v>
      </c>
      <c r="D6" s="2" t="s">
        <v>34</v>
      </c>
      <c r="E6" s="3">
        <v>45068.0</v>
      </c>
      <c r="F6" s="2" t="s">
        <v>35</v>
      </c>
      <c r="G6" s="2" t="s">
        <v>36</v>
      </c>
      <c r="H6" s="2" t="s">
        <v>20</v>
      </c>
      <c r="I6" s="2">
        <v>9.0</v>
      </c>
    </row>
    <row r="7" ht="15.75" customHeight="1">
      <c r="A7" s="2" t="s">
        <v>37</v>
      </c>
      <c r="B7" s="2" t="s">
        <v>38</v>
      </c>
      <c r="C7" s="2">
        <v>25.0</v>
      </c>
      <c r="D7" s="2" t="s">
        <v>39</v>
      </c>
      <c r="E7" s="3">
        <v>45092.0</v>
      </c>
      <c r="F7" s="2" t="s">
        <v>40</v>
      </c>
      <c r="G7" s="2" t="s">
        <v>41</v>
      </c>
      <c r="H7" s="2" t="s">
        <v>14</v>
      </c>
      <c r="I7" s="2">
        <v>7.0</v>
      </c>
    </row>
    <row r="8" ht="15.75" customHeight="1">
      <c r="A8" s="2" t="s">
        <v>42</v>
      </c>
      <c r="B8" s="2" t="s">
        <v>43</v>
      </c>
      <c r="C8" s="2">
        <v>38.0</v>
      </c>
      <c r="D8" s="2" t="s">
        <v>44</v>
      </c>
      <c r="E8" s="3">
        <v>45109.0</v>
      </c>
      <c r="F8" s="2" t="s">
        <v>45</v>
      </c>
      <c r="G8" s="2" t="s">
        <v>46</v>
      </c>
      <c r="H8" s="2" t="s">
        <v>26</v>
      </c>
      <c r="I8" s="2">
        <v>14.0</v>
      </c>
    </row>
    <row r="9" ht="15.75" customHeight="1">
      <c r="A9" s="2" t="s">
        <v>47</v>
      </c>
      <c r="B9" s="2" t="s">
        <v>48</v>
      </c>
      <c r="C9" s="2">
        <v>31.0</v>
      </c>
      <c r="D9" s="2" t="s">
        <v>49</v>
      </c>
      <c r="E9" s="3">
        <v>45149.0</v>
      </c>
      <c r="F9" s="2" t="s">
        <v>50</v>
      </c>
      <c r="G9" s="2" t="s">
        <v>51</v>
      </c>
      <c r="H9" s="2" t="s">
        <v>14</v>
      </c>
      <c r="I9" s="2">
        <v>5.0</v>
      </c>
    </row>
    <row r="10" ht="15.75" customHeight="1">
      <c r="A10" s="2" t="s">
        <v>52</v>
      </c>
      <c r="B10" s="2" t="s">
        <v>53</v>
      </c>
      <c r="C10" s="2">
        <v>33.0</v>
      </c>
      <c r="D10" s="2" t="s">
        <v>54</v>
      </c>
      <c r="E10" s="3">
        <v>45170.0</v>
      </c>
      <c r="F10" s="2" t="s">
        <v>55</v>
      </c>
      <c r="G10" s="2" t="s">
        <v>56</v>
      </c>
      <c r="H10" s="2" t="s">
        <v>20</v>
      </c>
      <c r="I10" s="2">
        <v>6.0</v>
      </c>
    </row>
    <row r="11" ht="15.75" customHeight="1">
      <c r="A11" s="2" t="s">
        <v>57</v>
      </c>
      <c r="B11" s="2" t="s">
        <v>58</v>
      </c>
      <c r="C11" s="2">
        <v>29.0</v>
      </c>
      <c r="D11" s="2" t="s">
        <v>59</v>
      </c>
      <c r="E11" s="3">
        <v>45209.0</v>
      </c>
      <c r="F11" s="2" t="s">
        <v>60</v>
      </c>
      <c r="G11" s="2" t="s">
        <v>61</v>
      </c>
      <c r="H11" s="2" t="s">
        <v>14</v>
      </c>
      <c r="I11" s="2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18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