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ad1a20be7ae06821/Documents/Portfolio Projects/Unified Mentor/Analyzing Amazon Sales/"/>
    </mc:Choice>
  </mc:AlternateContent>
  <xr:revisionPtr revIDLastSave="2069" documentId="8_{D10A50F5-7220-47BF-8C19-12059AAD7274}" xr6:coauthVersionLast="47" xr6:coauthVersionMax="47" xr10:uidLastSave="{167DB9C4-F7CB-426E-A194-1EE815664F8E}"/>
  <bookViews>
    <workbookView xWindow="-110" yWindow="-110" windowWidth="25820" windowHeight="13900" xr2:uid="{CA7F430D-9F35-4128-9064-EEBEEBF9238D}"/>
  </bookViews>
  <sheets>
    <sheet name="Dashboard" sheetId="1" r:id="rId1"/>
    <sheet name="Amazon_sales" sheetId="3" r:id="rId2"/>
    <sheet name="Region Charts and KPI" sheetId="4" r:id="rId3"/>
    <sheet name="Country charts" sheetId="5" r:id="rId4"/>
    <sheet name="Year Chart" sheetId="6" r:id="rId5"/>
    <sheet name="Product" sheetId="7" r:id="rId6"/>
  </sheets>
  <definedNames>
    <definedName name="ExternalData_1" localSheetId="1" hidden="1">Amazon_sales!$A$1:$N$101</definedName>
    <definedName name="NativeTimeline_Order_Date">#N/A</definedName>
    <definedName name="Slicer_Country">#N/A</definedName>
    <definedName name="Slicer_Region">#N/A</definedName>
    <definedName name="Slicer_Sales_Channel">#N/A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5" l="1"/>
  <c r="O15" i="7"/>
  <c r="O6" i="7"/>
  <c r="A29" i="6"/>
  <c r="M7" i="6"/>
  <c r="D18" i="4"/>
  <c r="D7" i="4"/>
  <c r="I4" i="4"/>
  <c r="F4" i="4"/>
  <c r="G4" i="4"/>
  <c r="H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C8D0D8-F8C3-414D-8ED3-698FDF7B717C}" keepAlive="1" name="Query - Amazon_sales" description="Connection to the 'Amazon_sales' query in the workbook." type="5" refreshedVersion="8" background="1" saveData="1">
    <dbPr connection="Provider=Microsoft.Mashup.OleDb.1;Data Source=$Workbook$;Location=Amazon_sales;Extended Properties=&quot;&quot;" command="SELECT * FROM [Amazon_sales]"/>
  </connection>
</connections>
</file>

<file path=xl/sharedStrings.xml><?xml version="1.0" encoding="utf-8"?>
<sst xmlns="http://schemas.openxmlformats.org/spreadsheetml/2006/main" count="837" uniqueCount="142">
  <si>
    <t>Region</t>
  </si>
  <si>
    <t>Country</t>
  </si>
  <si>
    <t>Item_Type</t>
  </si>
  <si>
    <t>Sales_Channel</t>
  </si>
  <si>
    <t>Order_Priority</t>
  </si>
  <si>
    <t>Order_Date</t>
  </si>
  <si>
    <t>Order_ID</t>
  </si>
  <si>
    <t>Ship_Date</t>
  </si>
  <si>
    <t>Units_Sold</t>
  </si>
  <si>
    <t>Unit_Price</t>
  </si>
  <si>
    <t>Unit_Cost</t>
  </si>
  <si>
    <t>Total_Revenue</t>
  </si>
  <si>
    <t>Total_Cost</t>
  </si>
  <si>
    <t>Total_Profit</t>
  </si>
  <si>
    <t>Australia and Oceania</t>
  </si>
  <si>
    <t>Tuvalu</t>
  </si>
  <si>
    <t>Baby Food</t>
  </si>
  <si>
    <t>Offline</t>
  </si>
  <si>
    <t>Central America and the Caribbean</t>
  </si>
  <si>
    <t>Grenada</t>
  </si>
  <si>
    <t>Cereal</t>
  </si>
  <si>
    <t>Online</t>
  </si>
  <si>
    <t>Europe</t>
  </si>
  <si>
    <t>Russia</t>
  </si>
  <si>
    <t>Office Supplies</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</si>
  <si>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</si>
  <si>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</si>
  <si>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</si>
  <si>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</si>
  <si>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</si>
  <si>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</si>
  <si>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</si>
  <si>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</si>
  <si>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</si>
  <si>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</si>
  <si>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</si>
  <si>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</si>
  <si>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</si>
  <si>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</si>
  <si>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</si>
  <si>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</si>
  <si>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</si>
  <si>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</si>
  <si>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</si>
  <si>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</si>
  <si>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</si>
  <si>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</si>
  <si>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</si>
  <si>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</si>
  <si>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</si>
  <si>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</si>
  <si>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</si>
  <si>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</si>
  <si>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</si>
  <si>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</si>
  <si>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</si>
  <si>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</si>
  <si>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</si>
  <si>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</si>
  <si>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</si>
  <si>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</si>
  <si>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</si>
  <si>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</si>
  <si>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</si>
  <si>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</si>
  <si>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</si>
  <si>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</si>
  <si>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</si>
  <si>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</si>
  <si>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</si>
  <si>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</si>
  <si>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</si>
  <si>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</si>
  <si>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</si>
  <si>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</si>
  <si>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</si>
  <si>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</si>
  <si>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</si>
  <si>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</si>
  <si>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</si>
  <si>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</si>
  <si>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</si>
  <si>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</si>
  <si>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</si>
  <si>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</si>
  <si>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</si>
  <si>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</si>
  <si>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</si>
  <si>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</si>
  <si>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</si>
  <si>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</si>
  <si>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</si>
  <si>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</si>
  <si>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</si>
  <si>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</si>
  <si>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</si>
  <si>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</si>
  <si>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</si>
  <si>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</si>
  <si>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</si>
  <si>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</si>
  <si>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</si>
  <si>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</si>
  <si>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</si>
  <si>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</si>
  <si>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</si>
  <si>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</si>
  <si>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</si>
  <si>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</si>
  <si>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</si>
  <si>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</si>
  <si>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High</t>
  </si>
  <si>
    <t>Low</t>
  </si>
  <si>
    <t>Critical</t>
  </si>
  <si>
    <t>Medium</t>
  </si>
  <si>
    <t>Sum of Units_Sold</t>
  </si>
  <si>
    <t>Sum of Total_Revenue</t>
  </si>
  <si>
    <t>Sum of Total_Cost</t>
  </si>
  <si>
    <t>Sum of Total_Profit</t>
  </si>
  <si>
    <t>Row Labels</t>
  </si>
  <si>
    <t>Grand Total</t>
  </si>
  <si>
    <t>Column Labels</t>
  </si>
  <si>
    <t>2010</t>
  </si>
  <si>
    <t>2011</t>
  </si>
  <si>
    <t>2012</t>
  </si>
  <si>
    <t>2013</t>
  </si>
  <si>
    <t>2015</t>
  </si>
  <si>
    <t>2016</t>
  </si>
  <si>
    <t>Feb</t>
  </si>
  <si>
    <t>Mar</t>
  </si>
  <si>
    <t>Apr</t>
  </si>
  <si>
    <t>Jun</t>
  </si>
  <si>
    <t>Jul</t>
  </si>
  <si>
    <t>Aug</t>
  </si>
  <si>
    <t>Sep</t>
  </si>
  <si>
    <t>Oct</t>
  </si>
  <si>
    <t>Nov</t>
  </si>
  <si>
    <t>2014</t>
  </si>
  <si>
    <t>2017</t>
  </si>
  <si>
    <t>Jan</t>
  </si>
  <si>
    <t>May</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</si>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</sst>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Red]&quot;₹&quot;\ #,##0.00"/>
    <numFmt numFmtId="165" formatCode="\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cellXfs>
  <cellStyles count="1">
    <cellStyle name="Normal" xfId="0" builtinId="0"/>
  </cellStyles>
  <dxfs count="11">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ont>
        <b/>
        <i val="0"/>
        <sz val="12"/>
        <color theme="0" tint="-0.24994659260841701"/>
        <name val="Calibri"/>
        <family val="2"/>
        <scheme val="minor"/>
      </font>
      <fill>
        <patternFill>
          <bgColor theme="1" tint="0.34998626667073579"/>
        </patternFill>
      </fill>
      <border diagonalUp="0" diagonalDown="0">
        <left/>
        <right/>
        <top/>
        <bottom/>
        <vertical/>
        <horizontal/>
      </border>
    </dxf>
    <dxf>
      <font>
        <b/>
        <i val="0"/>
        <sz val="12"/>
        <color theme="1" tint="0.499984740745262"/>
        <name val="Calibri Light"/>
        <family val="2"/>
        <scheme val="major"/>
      </font>
      <fill>
        <gradientFill degree="90">
          <stop position="0">
            <color theme="3" tint="0.40000610370189521"/>
          </stop>
          <stop position="1">
            <color theme="1" tint="0.34900967436750391"/>
          </stop>
        </gradientFill>
      </fill>
      <border diagonalUp="0" diagonalDown="0">
        <left/>
        <right/>
        <top/>
        <bottom/>
        <vertical/>
        <horizontal/>
      </border>
    </dxf>
    <dxf>
      <font>
        <b/>
        <i val="0"/>
        <sz val="10"/>
        <color theme="0" tint="-0.14996795556505021"/>
        <name val="Calibri"/>
        <family val="2"/>
        <scheme val="minor"/>
      </font>
      <fill>
        <patternFill>
          <bgColor theme="1" tint="0.34998626667073579"/>
        </patternFill>
      </fill>
    </dxf>
    <dxf>
      <fill>
        <gradientFill degree="270">
          <stop position="0">
            <color theme="1" tint="0.34900967436750391"/>
          </stop>
          <stop position="1">
            <color theme="3" tint="0.40000610370189521"/>
          </stop>
        </gradientFill>
      </fill>
    </dxf>
  </dxfs>
  <tableStyles count="2" defaultTableStyle="TableStyleMedium2" defaultPivotStyle="PivotStyleLight16">
    <tableStyle name="Amazon" pivot="0" table="0" count="10" xr9:uid="{939A44C6-57DC-41B5-B545-47E005DFFF45}">
      <tableStyleElement type="wholeTable" dxfId="10"/>
      <tableStyleElement type="headerRow" dxfId="9"/>
    </tableStyle>
    <tableStyle name="Timeline Style 1" pivot="0" table="0" count="8" xr9:uid="{D5E81B83-5C86-4781-BEA9-B03DDB8EEF2B}">
      <tableStyleElement type="wholeTable" dxfId="8"/>
      <tableStyleElement type="headerRow" dxfId="7"/>
    </tableStyle>
  </tableStyles>
  <colors>
    <mruColors>
      <color rgb="FF080808"/>
      <color rgb="FF000000"/>
      <color rgb="FFA77F0D"/>
      <color rgb="FFD2A010"/>
      <color rgb="FF002060"/>
      <color rgb="FFDBC1A7"/>
      <color rgb="FFFFCC00"/>
      <color rgb="FFD3CD7F"/>
    </mruColors>
  </colors>
  <extLst>
    <ext xmlns:x14="http://schemas.microsoft.com/office/spreadsheetml/2009/9/main" uri="{46F421CA-312F-682f-3DD2-61675219B42D}">
      <x14:dxfs count="8">
        <dxf>
          <fill>
            <patternFill patternType="none">
              <bgColor auto="1"/>
            </patternFill>
          </fill>
        </dxf>
        <dxf>
          <fill>
            <patternFill patternType="none">
              <bgColor auto="1"/>
            </patternFill>
          </fill>
        </dxf>
        <dxf>
          <fill>
            <patternFill>
              <bgColor theme="2" tint="-0.499984740745262"/>
            </patternFill>
          </fill>
        </dxf>
        <dxf>
          <fill>
            <patternFill>
              <bgColor theme="0" tint="-0.24994659260841701"/>
            </patternFill>
          </fill>
        </dxf>
        <dxf>
          <fill>
            <patternFill>
              <bgColor theme="1" tint="0.34998626667073579"/>
            </patternFill>
          </fill>
        </dxf>
        <dxf>
          <font>
            <b/>
            <i val="0"/>
            <sz val="11"/>
            <name val="Calibri"/>
            <family val="2"/>
            <scheme val="minor"/>
          </font>
          <fill>
            <patternFill>
              <bgColor theme="2" tint="-0.499984740745262"/>
            </patternFill>
          </fill>
          <border diagonalUp="0" diagonalDown="0">
            <left/>
            <right/>
            <top/>
            <bottom/>
            <vertical/>
            <horizontal/>
          </border>
        </dxf>
        <dxf>
          <fill>
            <gradientFill degree="90">
              <stop position="0">
                <color theme="3" tint="0.40000610370189521"/>
              </stop>
              <stop position="1">
                <color theme="1" tint="0.25098422193060094"/>
              </stop>
            </gradientFill>
          </fill>
        </dxf>
        <dxf>
          <fill>
            <patternFill>
              <bgColor theme="0" tint="-0.24994659260841701"/>
            </patternFill>
          </fill>
        </dxf>
      </x14:dxfs>
    </ext>
    <ext xmlns:x14="http://schemas.microsoft.com/office/spreadsheetml/2009/9/main" uri="{EB79DEF2-80B8-43e5-95BD-54CBDDF9020C}">
      <x14:slicerStyles defaultSlicerStyle="SlicerStyleLight1">
        <x14:slicerStyle name="Amaz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tint="-0.499984740745262"/>
            </patternFill>
          </fill>
        </dxf>
        <dxf>
          <font>
            <b/>
            <i val="0"/>
            <sz val="9"/>
            <color theme="4" tint="0.59996337778862885"/>
            <name val="Calibri"/>
            <family val="2"/>
            <scheme val="minor"/>
          </font>
        </dxf>
        <dxf>
          <font>
            <b/>
            <i val="0"/>
            <sz val="9"/>
            <color theme="4" tint="0.59996337778862885"/>
            <name val="Calibri"/>
            <family val="2"/>
            <scheme val="minor"/>
          </font>
        </dxf>
        <dxf>
          <font>
            <b/>
            <i val="0"/>
            <sz val="9"/>
            <color theme="4" tint="0.79998168889431442"/>
            <name val="Calibri"/>
            <family val="2"/>
            <scheme val="minor"/>
          </font>
        </dxf>
        <dxf>
          <font>
            <b/>
            <i val="0"/>
            <sz val="10"/>
            <color theme="4" tint="0.7999816888943144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Chart!Year vs Revenue</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rgbClr val="7030A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a:solidFill>
              <a:srgbClr val="92D05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FF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Chart'!$B$3</c:f>
              <c:strCache>
                <c:ptCount val="1"/>
                <c:pt idx="0">
                  <c:v>Sum of Total_Profit</c:v>
                </c:pt>
              </c:strCache>
            </c:strRef>
          </c:tx>
          <c:spPr>
            <a:ln w="19050" cap="rnd">
              <a:solidFill>
                <a:srgbClr val="7030A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Chart'!$B$4:$B$12</c:f>
              <c:numCache>
                <c:formatCode>General</c:formatCode>
                <c:ptCount val="8"/>
                <c:pt idx="0">
                  <c:v>6629567.4775390625</c:v>
                </c:pt>
                <c:pt idx="1">
                  <c:v>2741008.2255859375</c:v>
                </c:pt>
                <c:pt idx="2">
                  <c:v>9213010.1801757813</c:v>
                </c:pt>
                <c:pt idx="3">
                  <c:v>6715420.009765625</c:v>
                </c:pt>
                <c:pt idx="4">
                  <c:v>5879461.607421875</c:v>
                </c:pt>
                <c:pt idx="5">
                  <c:v>3996539.4144287109</c:v>
                </c:pt>
                <c:pt idx="6">
                  <c:v>4903837.9296875</c:v>
                </c:pt>
                <c:pt idx="7">
                  <c:v>4089353.5078125</c:v>
                </c:pt>
              </c:numCache>
            </c:numRef>
          </c:val>
          <c:smooth val="0"/>
          <c:extLst>
            <c:ext xmlns:c16="http://schemas.microsoft.com/office/drawing/2014/chart" uri="{C3380CC4-5D6E-409C-BE32-E72D297353CC}">
              <c16:uniqueId val="{00000000-C6A5-46DD-92AC-8F53FC425BC7}"/>
            </c:ext>
          </c:extLst>
        </c:ser>
        <c:ser>
          <c:idx val="1"/>
          <c:order val="1"/>
          <c:tx>
            <c:strRef>
              <c:f>'Year Chart'!$C$3</c:f>
              <c:strCache>
                <c:ptCount val="1"/>
                <c:pt idx="0">
                  <c:v>Sum of Total_Revenue</c:v>
                </c:pt>
              </c:strCache>
            </c:strRef>
          </c:tx>
          <c:spPr>
            <a:ln w="19050" cap="rnd">
              <a:solidFill>
                <a:srgbClr val="92D05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Chart'!$C$4:$C$12</c:f>
              <c:numCache>
                <c:formatCode>General</c:formatCode>
                <c:ptCount val="8"/>
                <c:pt idx="0">
                  <c:v>19186024.98828125</c:v>
                </c:pt>
                <c:pt idx="1">
                  <c:v>11129166.095703125</c:v>
                </c:pt>
                <c:pt idx="2">
                  <c:v>31898644.16015625</c:v>
                </c:pt>
                <c:pt idx="3">
                  <c:v>20330448.84375</c:v>
                </c:pt>
                <c:pt idx="4">
                  <c:v>16630214.37890625</c:v>
                </c:pt>
                <c:pt idx="5">
                  <c:v>12427982.77734375</c:v>
                </c:pt>
                <c:pt idx="6">
                  <c:v>12372867.34375</c:v>
                </c:pt>
                <c:pt idx="7">
                  <c:v>13373419.640625</c:v>
                </c:pt>
              </c:numCache>
            </c:numRef>
          </c:val>
          <c:smooth val="0"/>
          <c:extLst>
            <c:ext xmlns:c16="http://schemas.microsoft.com/office/drawing/2014/chart" uri="{C3380CC4-5D6E-409C-BE32-E72D297353CC}">
              <c16:uniqueId val="{00000001-C6A5-46DD-92AC-8F53FC425BC7}"/>
            </c:ext>
          </c:extLst>
        </c:ser>
        <c:ser>
          <c:idx val="2"/>
          <c:order val="2"/>
          <c:tx>
            <c:strRef>
              <c:f>'Year Chart'!$D$3</c:f>
              <c:strCache>
                <c:ptCount val="1"/>
                <c:pt idx="0">
                  <c:v>Sum of Total_Cost</c:v>
                </c:pt>
              </c:strCache>
            </c:strRef>
          </c:tx>
          <c:spPr>
            <a:ln w="19050" cap="rnd">
              <a:solidFill>
                <a:srgbClr val="FF0000"/>
              </a:solidFill>
              <a:round/>
            </a:ln>
            <a:effectLst/>
          </c:spPr>
          <c:marker>
            <c:symbol val="circle"/>
            <c:size val="5"/>
            <c:spPr>
              <a:noFill/>
              <a:ln w="9525">
                <a:no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Chart'!$D$4:$D$12</c:f>
              <c:numCache>
                <c:formatCode>General</c:formatCode>
                <c:ptCount val="8"/>
                <c:pt idx="0">
                  <c:v>12556457.484375</c:v>
                </c:pt>
                <c:pt idx="1">
                  <c:v>8388157.84765625</c:v>
                </c:pt>
                <c:pt idx="2">
                  <c:v>22685634.535888672</c:v>
                </c:pt>
                <c:pt idx="3">
                  <c:v>13615028.3046875</c:v>
                </c:pt>
                <c:pt idx="4">
                  <c:v>10750752.836914063</c:v>
                </c:pt>
                <c:pt idx="5">
                  <c:v>8431443.37890625</c:v>
                </c:pt>
                <c:pt idx="6">
                  <c:v>7469029.0859375</c:v>
                </c:pt>
                <c:pt idx="7">
                  <c:v>9284066.234375</c:v>
                </c:pt>
              </c:numCache>
            </c:numRef>
          </c:val>
          <c:smooth val="0"/>
          <c:extLst>
            <c:ext xmlns:c16="http://schemas.microsoft.com/office/drawing/2014/chart" uri="{C3380CC4-5D6E-409C-BE32-E72D297353CC}">
              <c16:uniqueId val="{00000002-C6A5-46DD-92AC-8F53FC425BC7}"/>
            </c:ext>
          </c:extLst>
        </c:ser>
        <c:dLbls>
          <c:showLegendKey val="0"/>
          <c:showVal val="0"/>
          <c:showCatName val="0"/>
          <c:showSerName val="0"/>
          <c:showPercent val="0"/>
          <c:showBubbleSize val="0"/>
        </c:dLbls>
        <c:marker val="1"/>
        <c:smooth val="0"/>
        <c:axId val="412290624"/>
        <c:axId val="519822304"/>
      </c:lineChart>
      <c:catAx>
        <c:axId val="4122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519822304"/>
        <c:crosses val="autoZero"/>
        <c:auto val="1"/>
        <c:lblAlgn val="ctr"/>
        <c:lblOffset val="100"/>
        <c:noMultiLvlLbl val="0"/>
      </c:catAx>
      <c:valAx>
        <c:axId val="5198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4122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revenue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Charts and KPI'!$B$17</c:f>
              <c:strCache>
                <c:ptCount val="1"/>
                <c:pt idx="0">
                  <c:v>Total</c:v>
                </c:pt>
              </c:strCache>
            </c:strRef>
          </c:tx>
          <c:spPr>
            <a:solidFill>
              <a:schemeClr val="accent1"/>
            </a:solidFill>
            <a:ln>
              <a:noFill/>
            </a:ln>
            <a:effectLst/>
            <a:sp3d/>
          </c:spPr>
          <c:invertIfNegative val="0"/>
          <c:cat>
            <c:strRef>
              <c:f>'Region Charts and KPI'!$A$18:$A$25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'Region Charts and KPI'!$B$18:$B$25</c:f>
              <c:numCache>
                <c:formatCode>General</c:formatCode>
                <c:ptCount val="7"/>
                <c:pt idx="0">
                  <c:v>39672031.26171875</c:v>
                </c:pt>
                <c:pt idx="1">
                  <c:v>33368932.517578125</c:v>
                </c:pt>
                <c:pt idx="2">
                  <c:v>21347090.705078125</c:v>
                </c:pt>
                <c:pt idx="3">
                  <c:v>14094265.20703125</c:v>
                </c:pt>
                <c:pt idx="4">
                  <c:v>14052706.568359375</c:v>
                </c:pt>
                <c:pt idx="5">
                  <c:v>9170385.5</c:v>
                </c:pt>
                <c:pt idx="6">
                  <c:v>5643356.46875</c:v>
                </c:pt>
              </c:numCache>
            </c:numRef>
          </c:val>
          <c:extLst>
            <c:ext xmlns:c16="http://schemas.microsoft.com/office/drawing/2014/chart" uri="{C3380CC4-5D6E-409C-BE32-E72D297353CC}">
              <c16:uniqueId val="{00000000-0417-4036-B985-B296233ECD76}"/>
            </c:ext>
          </c:extLst>
        </c:ser>
        <c:dLbls>
          <c:showLegendKey val="0"/>
          <c:showVal val="0"/>
          <c:showCatName val="0"/>
          <c:showSerName val="0"/>
          <c:showPercent val="0"/>
          <c:showBubbleSize val="0"/>
        </c:dLbls>
        <c:gapWidth val="150"/>
        <c:shape val="box"/>
        <c:axId val="1102736031"/>
        <c:axId val="2078837823"/>
        <c:axId val="0"/>
      </c:bar3DChart>
      <c:catAx>
        <c:axId val="1102736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37823"/>
        <c:crosses val="autoZero"/>
        <c:auto val="1"/>
        <c:lblAlgn val="ctr"/>
        <c:lblOffset val="100"/>
        <c:noMultiLvlLbl val="0"/>
      </c:catAx>
      <c:valAx>
        <c:axId val="207883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3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revenue</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Charts and KPI'!$B$17</c:f>
              <c:strCache>
                <c:ptCount val="1"/>
                <c:pt idx="0">
                  <c:v>Total</c:v>
                </c:pt>
              </c:strCache>
            </c:strRef>
          </c:tx>
          <c:spPr>
            <a:solidFill>
              <a:schemeClr val="accent1"/>
            </a:solidFill>
            <a:ln>
              <a:noFill/>
            </a:ln>
            <a:effectLst/>
            <a:sp3d/>
          </c:spPr>
          <c:invertIfNegative val="0"/>
          <c:cat>
            <c:strRef>
              <c:f>'Region Charts and KPI'!$A$18:$A$25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'Region Charts and KPI'!$B$18:$B$25</c:f>
              <c:numCache>
                <c:formatCode>General</c:formatCode>
                <c:ptCount val="7"/>
                <c:pt idx="0">
                  <c:v>39672031.26171875</c:v>
                </c:pt>
                <c:pt idx="1">
                  <c:v>33368932.517578125</c:v>
                </c:pt>
                <c:pt idx="2">
                  <c:v>21347090.705078125</c:v>
                </c:pt>
                <c:pt idx="3">
                  <c:v>14094265.20703125</c:v>
                </c:pt>
                <c:pt idx="4">
                  <c:v>14052706.568359375</c:v>
                </c:pt>
                <c:pt idx="5">
                  <c:v>9170385.5</c:v>
                </c:pt>
                <c:pt idx="6">
                  <c:v>5643356.46875</c:v>
                </c:pt>
              </c:numCache>
            </c:numRef>
          </c:val>
          <c:extLst>
            <c:ext xmlns:c16="http://schemas.microsoft.com/office/drawing/2014/chart" uri="{C3380CC4-5D6E-409C-BE32-E72D297353CC}">
              <c16:uniqueId val="{00000000-83A0-4937-9CB6-D06F0A726A62}"/>
            </c:ext>
          </c:extLst>
        </c:ser>
        <c:dLbls>
          <c:showLegendKey val="0"/>
          <c:showVal val="0"/>
          <c:showCatName val="0"/>
          <c:showSerName val="0"/>
          <c:showPercent val="0"/>
          <c:showBubbleSize val="0"/>
        </c:dLbls>
        <c:gapWidth val="150"/>
        <c:shape val="box"/>
        <c:axId val="1486885935"/>
        <c:axId val="2078835839"/>
        <c:axId val="0"/>
      </c:bar3DChart>
      <c:catAx>
        <c:axId val="148688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35839"/>
        <c:crosses val="autoZero"/>
        <c:auto val="1"/>
        <c:lblAlgn val="ctr"/>
        <c:lblOffset val="100"/>
        <c:noMultiLvlLbl val="0"/>
      </c:catAx>
      <c:valAx>
        <c:axId val="207883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Revenue</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charts'!$B$7:$B$8</c:f>
              <c:strCache>
                <c:ptCount val="1"/>
                <c:pt idx="0">
                  <c:v>Asia</c:v>
                </c:pt>
              </c:strCache>
            </c:strRef>
          </c:tx>
          <c:spPr>
            <a:solidFill>
              <a:schemeClr val="accent1"/>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charts'!$B$9:$B$85</c:f>
              <c:numCache>
                <c:formatCode>General</c:formatCode>
                <c:ptCount val="76"/>
                <c:pt idx="1">
                  <c:v>6161257.875</c:v>
                </c:pt>
                <c:pt idx="3">
                  <c:v>5822036</c:v>
                </c:pt>
                <c:pt idx="9">
                  <c:v>4368316.5</c:v>
                </c:pt>
                <c:pt idx="18">
                  <c:v>3039414.5</c:v>
                </c:pt>
                <c:pt idx="35">
                  <c:v>902980.625</c:v>
                </c:pt>
                <c:pt idx="49">
                  <c:v>574951.9375</c:v>
                </c:pt>
                <c:pt idx="56">
                  <c:v>400558.71875</c:v>
                </c:pt>
                <c:pt idx="69">
                  <c:v>58471.109375</c:v>
                </c:pt>
                <c:pt idx="74">
                  <c:v>19103.439453125</c:v>
                </c:pt>
              </c:numCache>
            </c:numRef>
          </c:val>
          <c:extLst>
            <c:ext xmlns:c16="http://schemas.microsoft.com/office/drawing/2014/chart" uri="{C3380CC4-5D6E-409C-BE32-E72D297353CC}">
              <c16:uniqueId val="{00000000-7751-4B96-8822-5E53B980977B}"/>
            </c:ext>
          </c:extLst>
        </c:ser>
        <c:ser>
          <c:idx val="1"/>
          <c:order val="1"/>
          <c:tx>
            <c:strRef>
              <c:f>'Country charts'!$C$7:$C$8</c:f>
              <c:strCache>
                <c:ptCount val="1"/>
                <c:pt idx="0">
                  <c:v>Australia and Oceania</c:v>
                </c:pt>
              </c:strCache>
            </c:strRef>
          </c:tx>
          <c:spPr>
            <a:solidFill>
              <a:schemeClr val="accent2"/>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charts'!$C$9:$C$85</c:f>
              <c:numCache>
                <c:formatCode>General</c:formatCode>
                <c:ptCount val="76"/>
                <c:pt idx="11">
                  <c:v>4220729</c:v>
                </c:pt>
                <c:pt idx="23">
                  <c:v>2533654</c:v>
                </c:pt>
                <c:pt idx="24">
                  <c:v>2492526</c:v>
                </c:pt>
                <c:pt idx="25">
                  <c:v>2489933.46875</c:v>
                </c:pt>
                <c:pt idx="33">
                  <c:v>1082418.375</c:v>
                </c:pt>
                <c:pt idx="42">
                  <c:v>759202.75</c:v>
                </c:pt>
                <c:pt idx="54">
                  <c:v>445033.5625</c:v>
                </c:pt>
                <c:pt idx="70">
                  <c:v>50363.33984375</c:v>
                </c:pt>
                <c:pt idx="73">
                  <c:v>20404.7109375</c:v>
                </c:pt>
              </c:numCache>
            </c:numRef>
          </c:val>
          <c:extLst>
            <c:ext xmlns:c16="http://schemas.microsoft.com/office/drawing/2014/chart" uri="{C3380CC4-5D6E-409C-BE32-E72D297353CC}">
              <c16:uniqueId val="{00000000-612F-4079-8896-88338E8FC357}"/>
            </c:ext>
          </c:extLst>
        </c:ser>
        <c:ser>
          <c:idx val="2"/>
          <c:order val="2"/>
          <c:tx>
            <c:strRef>
              <c:f>'Country charts'!$D$7:$D$8</c:f>
              <c:strCache>
                <c:ptCount val="1"/>
                <c:pt idx="0">
                  <c:v>Central America and the Caribbean</c:v>
                </c:pt>
              </c:strCache>
            </c:strRef>
          </c:tx>
          <c:spPr>
            <a:solidFill>
              <a:schemeClr val="accent3"/>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charts'!$D$9:$D$85</c:f>
              <c:numCache>
                <c:formatCode>General</c:formatCode>
                <c:ptCount val="76"/>
                <c:pt idx="0">
                  <c:v>6336545.5</c:v>
                </c:pt>
                <c:pt idx="43">
                  <c:v>745426</c:v>
                </c:pt>
                <c:pt idx="47">
                  <c:v>600821.4375</c:v>
                </c:pt>
                <c:pt idx="48">
                  <c:v>576782.8125</c:v>
                </c:pt>
                <c:pt idx="51">
                  <c:v>523807.5625</c:v>
                </c:pt>
                <c:pt idx="57">
                  <c:v>387002.1875</c:v>
                </c:pt>
              </c:numCache>
            </c:numRef>
          </c:val>
          <c:extLst>
            <c:ext xmlns:c16="http://schemas.microsoft.com/office/drawing/2014/chart" uri="{C3380CC4-5D6E-409C-BE32-E72D297353CC}">
              <c16:uniqueId val="{00000001-612F-4079-8896-88338E8FC357}"/>
            </c:ext>
          </c:extLst>
        </c:ser>
        <c:ser>
          <c:idx val="3"/>
          <c:order val="3"/>
          <c:tx>
            <c:strRef>
              <c:f>'Country charts'!$E$7:$E$8</c:f>
              <c:strCache>
                <c:ptCount val="1"/>
                <c:pt idx="0">
                  <c:v>Europe</c:v>
                </c:pt>
              </c:strCache>
            </c:strRef>
          </c:tx>
          <c:spPr>
            <a:solidFill>
              <a:schemeClr val="accent4"/>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charts'!$E$9:$E$85</c:f>
              <c:numCache>
                <c:formatCode>General</c:formatCode>
                <c:ptCount val="76"/>
                <c:pt idx="6">
                  <c:v>5396577.5</c:v>
                </c:pt>
                <c:pt idx="12">
                  <c:v>3876652.5</c:v>
                </c:pt>
                <c:pt idx="14">
                  <c:v>3808901.5390625</c:v>
                </c:pt>
                <c:pt idx="16">
                  <c:v>3458252</c:v>
                </c:pt>
                <c:pt idx="19">
                  <c:v>3015902.5</c:v>
                </c:pt>
                <c:pt idx="22">
                  <c:v>2779199.6875</c:v>
                </c:pt>
                <c:pt idx="26">
                  <c:v>2198982</c:v>
                </c:pt>
                <c:pt idx="27">
                  <c:v>2144969.796875</c:v>
                </c:pt>
                <c:pt idx="30">
                  <c:v>1244708.375</c:v>
                </c:pt>
                <c:pt idx="31">
                  <c:v>1212580</c:v>
                </c:pt>
                <c:pt idx="32">
                  <c:v>1158502.625</c:v>
                </c:pt>
                <c:pt idx="37">
                  <c:v>856973.75</c:v>
                </c:pt>
                <c:pt idx="41">
                  <c:v>793518</c:v>
                </c:pt>
                <c:pt idx="55">
                  <c:v>414371.09375</c:v>
                </c:pt>
                <c:pt idx="59">
                  <c:v>324971.4375</c:v>
                </c:pt>
                <c:pt idx="61">
                  <c:v>247956.3125</c:v>
                </c:pt>
                <c:pt idx="63">
                  <c:v>221117</c:v>
                </c:pt>
                <c:pt idx="65">
                  <c:v>188452.140625</c:v>
                </c:pt>
                <c:pt idx="72">
                  <c:v>26344.259765625</c:v>
                </c:pt>
              </c:numCache>
            </c:numRef>
          </c:val>
          <c:extLst>
            <c:ext xmlns:c16="http://schemas.microsoft.com/office/drawing/2014/chart" uri="{C3380CC4-5D6E-409C-BE32-E72D297353CC}">
              <c16:uniqueId val="{00000002-612F-4079-8896-88338E8FC357}"/>
            </c:ext>
          </c:extLst>
        </c:ser>
        <c:ser>
          <c:idx val="4"/>
          <c:order val="4"/>
          <c:tx>
            <c:strRef>
              <c:f>'Country charts'!$F$7:$F$8</c:f>
              <c:strCache>
                <c:ptCount val="1"/>
                <c:pt idx="0">
                  <c:v>Middle East and North Africa</c:v>
                </c:pt>
              </c:strCache>
            </c:strRef>
          </c:tx>
          <c:spPr>
            <a:solidFill>
              <a:schemeClr val="accent5"/>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charts'!$F$9:$F$85</c:f>
              <c:numCache>
                <c:formatCode>General</c:formatCode>
                <c:ptCount val="76"/>
                <c:pt idx="8">
                  <c:v>4478800.125</c:v>
                </c:pt>
                <c:pt idx="10">
                  <c:v>4324782.5</c:v>
                </c:pt>
                <c:pt idx="20">
                  <c:v>2836990.75</c:v>
                </c:pt>
                <c:pt idx="36">
                  <c:v>861563.5</c:v>
                </c:pt>
                <c:pt idx="38">
                  <c:v>835759.125</c:v>
                </c:pt>
                <c:pt idx="45">
                  <c:v>674635.58984375</c:v>
                </c:pt>
                <c:pt idx="71">
                  <c:v>35304.71875</c:v>
                </c:pt>
                <c:pt idx="75">
                  <c:v>4870.259765625</c:v>
                </c:pt>
              </c:numCache>
            </c:numRef>
          </c:val>
          <c:extLst>
            <c:ext xmlns:c16="http://schemas.microsoft.com/office/drawing/2014/chart" uri="{C3380CC4-5D6E-409C-BE32-E72D297353CC}">
              <c16:uniqueId val="{00000003-612F-4079-8896-88338E8FC357}"/>
            </c:ext>
          </c:extLst>
        </c:ser>
        <c:ser>
          <c:idx val="5"/>
          <c:order val="5"/>
          <c:tx>
            <c:strRef>
              <c:f>'Country charts'!$G$7:$G$8</c:f>
              <c:strCache>
                <c:ptCount val="1"/>
                <c:pt idx="0">
                  <c:v>North America</c:v>
                </c:pt>
              </c:strCache>
            </c:strRef>
          </c:tx>
          <c:spPr>
            <a:solidFill>
              <a:schemeClr val="accent6"/>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charts'!$G$9:$G$85</c:f>
              <c:numCache>
                <c:formatCode>General</c:formatCode>
                <c:ptCount val="76"/>
                <c:pt idx="4">
                  <c:v>5643356.46875</c:v>
                </c:pt>
              </c:numCache>
            </c:numRef>
          </c:val>
          <c:extLst>
            <c:ext xmlns:c16="http://schemas.microsoft.com/office/drawing/2014/chart" uri="{C3380CC4-5D6E-409C-BE32-E72D297353CC}">
              <c16:uniqueId val="{00000004-612F-4079-8896-88338E8FC357}"/>
            </c:ext>
          </c:extLst>
        </c:ser>
        <c:ser>
          <c:idx val="6"/>
          <c:order val="6"/>
          <c:tx>
            <c:strRef>
              <c:f>'Country charts'!$H$7:$H$8</c:f>
              <c:strCache>
                <c:ptCount val="1"/>
                <c:pt idx="0">
                  <c:v>Sub-Saharan Africa</c:v>
                </c:pt>
              </c:strCache>
            </c:strRef>
          </c:tx>
          <c:spPr>
            <a:solidFill>
              <a:schemeClr val="accent1">
                <a:lumMod val="60000"/>
              </a:schemeClr>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charts'!$H$9:$H$85</c:f>
              <c:numCache>
                <c:formatCode>General</c:formatCode>
                <c:ptCount val="76"/>
                <c:pt idx="2">
                  <c:v>6052890.875</c:v>
                </c:pt>
                <c:pt idx="5">
                  <c:v>5449517.90625</c:v>
                </c:pt>
                <c:pt idx="7">
                  <c:v>5253769.375</c:v>
                </c:pt>
                <c:pt idx="13">
                  <c:v>3851030.25</c:v>
                </c:pt>
                <c:pt idx="15">
                  <c:v>3586605</c:v>
                </c:pt>
                <c:pt idx="17">
                  <c:v>3097359.15625</c:v>
                </c:pt>
                <c:pt idx="21">
                  <c:v>2798046.5</c:v>
                </c:pt>
                <c:pt idx="28">
                  <c:v>1356180.125</c:v>
                </c:pt>
                <c:pt idx="29">
                  <c:v>1245112.875</c:v>
                </c:pt>
                <c:pt idx="34">
                  <c:v>994765.4375</c:v>
                </c:pt>
                <c:pt idx="39">
                  <c:v>824431.875</c:v>
                </c:pt>
                <c:pt idx="40">
                  <c:v>802333.75</c:v>
                </c:pt>
                <c:pt idx="44">
                  <c:v>707454.875</c:v>
                </c:pt>
                <c:pt idx="46">
                  <c:v>623289.3125</c:v>
                </c:pt>
                <c:pt idx="50">
                  <c:v>565780.9296875</c:v>
                </c:pt>
                <c:pt idx="52">
                  <c:v>496101.09375</c:v>
                </c:pt>
                <c:pt idx="53">
                  <c:v>455479.03125</c:v>
                </c:pt>
                <c:pt idx="58">
                  <c:v>380512.96875</c:v>
                </c:pt>
                <c:pt idx="60">
                  <c:v>272410.4375</c:v>
                </c:pt>
                <c:pt idx="62">
                  <c:v>246415.953125</c:v>
                </c:pt>
                <c:pt idx="64">
                  <c:v>197883.40625</c:v>
                </c:pt>
                <c:pt idx="66">
                  <c:v>173676.25</c:v>
                </c:pt>
                <c:pt idx="67">
                  <c:v>151359.90234375</c:v>
                </c:pt>
                <c:pt idx="68">
                  <c:v>89623.9765625</c:v>
                </c:pt>
              </c:numCache>
            </c:numRef>
          </c:val>
          <c:extLst>
            <c:ext xmlns:c16="http://schemas.microsoft.com/office/drawing/2014/chart" uri="{C3380CC4-5D6E-409C-BE32-E72D297353CC}">
              <c16:uniqueId val="{00000005-612F-4079-8896-88338E8FC357}"/>
            </c:ext>
          </c:extLst>
        </c:ser>
        <c:dLbls>
          <c:showLegendKey val="0"/>
          <c:showVal val="0"/>
          <c:showCatName val="0"/>
          <c:showSerName val="0"/>
          <c:showPercent val="0"/>
          <c:showBubbleSize val="0"/>
        </c:dLbls>
        <c:gapWidth val="150"/>
        <c:shape val="box"/>
        <c:axId val="2030384655"/>
        <c:axId val="2057338703"/>
        <c:axId val="0"/>
      </c:bar3DChart>
      <c:catAx>
        <c:axId val="203038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38703"/>
        <c:crosses val="autoZero"/>
        <c:auto val="1"/>
        <c:lblAlgn val="ctr"/>
        <c:lblOffset val="100"/>
        <c:noMultiLvlLbl val="0"/>
      </c:catAx>
      <c:valAx>
        <c:axId val="205733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Revenue</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charts'!$B$7:$B$8</c:f>
              <c:strCache>
                <c:ptCount val="1"/>
                <c:pt idx="0">
                  <c:v>Asia</c:v>
                </c:pt>
              </c:strCache>
            </c:strRef>
          </c:tx>
          <c:spPr>
            <a:solidFill>
              <a:schemeClr val="accent1"/>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charts'!$B$9:$B$85</c:f>
              <c:numCache>
                <c:formatCode>General</c:formatCode>
                <c:ptCount val="76"/>
                <c:pt idx="1">
                  <c:v>6161257.875</c:v>
                </c:pt>
                <c:pt idx="3">
                  <c:v>5822036</c:v>
                </c:pt>
                <c:pt idx="9">
                  <c:v>4368316.5</c:v>
                </c:pt>
                <c:pt idx="18">
                  <c:v>3039414.5</c:v>
                </c:pt>
                <c:pt idx="35">
                  <c:v>902980.625</c:v>
                </c:pt>
                <c:pt idx="49">
                  <c:v>574951.9375</c:v>
                </c:pt>
                <c:pt idx="56">
                  <c:v>400558.71875</c:v>
                </c:pt>
                <c:pt idx="69">
                  <c:v>58471.109375</c:v>
                </c:pt>
                <c:pt idx="74">
                  <c:v>19103.439453125</c:v>
                </c:pt>
              </c:numCache>
            </c:numRef>
          </c:val>
          <c:extLst>
            <c:ext xmlns:c16="http://schemas.microsoft.com/office/drawing/2014/chart" uri="{C3380CC4-5D6E-409C-BE32-E72D297353CC}">
              <c16:uniqueId val="{00000000-6468-491D-9807-520B6170B390}"/>
            </c:ext>
          </c:extLst>
        </c:ser>
        <c:ser>
          <c:idx val="1"/>
          <c:order val="1"/>
          <c:tx>
            <c:strRef>
              <c:f>'Country charts'!$C$7:$C$8</c:f>
              <c:strCache>
                <c:ptCount val="1"/>
                <c:pt idx="0">
                  <c:v>Australia and Oceania</c:v>
                </c:pt>
              </c:strCache>
            </c:strRef>
          </c:tx>
          <c:spPr>
            <a:solidFill>
              <a:schemeClr val="accent2"/>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charts'!$C$9:$C$85</c:f>
              <c:numCache>
                <c:formatCode>General</c:formatCode>
                <c:ptCount val="76"/>
                <c:pt idx="11">
                  <c:v>4220729</c:v>
                </c:pt>
                <c:pt idx="23">
                  <c:v>2533654</c:v>
                </c:pt>
                <c:pt idx="24">
                  <c:v>2492526</c:v>
                </c:pt>
                <c:pt idx="25">
                  <c:v>2489933.46875</c:v>
                </c:pt>
                <c:pt idx="33">
                  <c:v>1082418.375</c:v>
                </c:pt>
                <c:pt idx="42">
                  <c:v>759202.75</c:v>
                </c:pt>
                <c:pt idx="54">
                  <c:v>445033.5625</c:v>
                </c:pt>
                <c:pt idx="70">
                  <c:v>50363.33984375</c:v>
                </c:pt>
                <c:pt idx="73">
                  <c:v>20404.7109375</c:v>
                </c:pt>
              </c:numCache>
            </c:numRef>
          </c:val>
          <c:extLst>
            <c:ext xmlns:c16="http://schemas.microsoft.com/office/drawing/2014/chart" uri="{C3380CC4-5D6E-409C-BE32-E72D297353CC}">
              <c16:uniqueId val="{00000000-16D7-48A1-BDF9-02A63238A66A}"/>
            </c:ext>
          </c:extLst>
        </c:ser>
        <c:ser>
          <c:idx val="2"/>
          <c:order val="2"/>
          <c:tx>
            <c:strRef>
              <c:f>'Country charts'!$D$7:$D$8</c:f>
              <c:strCache>
                <c:ptCount val="1"/>
                <c:pt idx="0">
                  <c:v>Central America and the Caribbean</c:v>
                </c:pt>
              </c:strCache>
            </c:strRef>
          </c:tx>
          <c:spPr>
            <a:solidFill>
              <a:schemeClr val="accent3"/>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charts'!$D$9:$D$85</c:f>
              <c:numCache>
                <c:formatCode>General</c:formatCode>
                <c:ptCount val="76"/>
                <c:pt idx="0">
                  <c:v>6336545.5</c:v>
                </c:pt>
                <c:pt idx="43">
                  <c:v>745426</c:v>
                </c:pt>
                <c:pt idx="47">
                  <c:v>600821.4375</c:v>
                </c:pt>
                <c:pt idx="48">
                  <c:v>576782.8125</c:v>
                </c:pt>
                <c:pt idx="51">
                  <c:v>523807.5625</c:v>
                </c:pt>
                <c:pt idx="57">
                  <c:v>387002.1875</c:v>
                </c:pt>
              </c:numCache>
            </c:numRef>
          </c:val>
          <c:extLst>
            <c:ext xmlns:c16="http://schemas.microsoft.com/office/drawing/2014/chart" uri="{C3380CC4-5D6E-409C-BE32-E72D297353CC}">
              <c16:uniqueId val="{00000001-16D7-48A1-BDF9-02A63238A66A}"/>
            </c:ext>
          </c:extLst>
        </c:ser>
        <c:ser>
          <c:idx val="3"/>
          <c:order val="3"/>
          <c:tx>
            <c:strRef>
              <c:f>'Country charts'!$E$7:$E$8</c:f>
              <c:strCache>
                <c:ptCount val="1"/>
                <c:pt idx="0">
                  <c:v>Europe</c:v>
                </c:pt>
              </c:strCache>
            </c:strRef>
          </c:tx>
          <c:spPr>
            <a:solidFill>
              <a:schemeClr val="accent4"/>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charts'!$E$9:$E$85</c:f>
              <c:numCache>
                <c:formatCode>General</c:formatCode>
                <c:ptCount val="76"/>
                <c:pt idx="6">
                  <c:v>5396577.5</c:v>
                </c:pt>
                <c:pt idx="12">
                  <c:v>3876652.5</c:v>
                </c:pt>
                <c:pt idx="14">
                  <c:v>3808901.5390625</c:v>
                </c:pt>
                <c:pt idx="16">
                  <c:v>3458252</c:v>
                </c:pt>
                <c:pt idx="19">
                  <c:v>3015902.5</c:v>
                </c:pt>
                <c:pt idx="22">
                  <c:v>2779199.6875</c:v>
                </c:pt>
                <c:pt idx="26">
                  <c:v>2198982</c:v>
                </c:pt>
                <c:pt idx="27">
                  <c:v>2144969.796875</c:v>
                </c:pt>
                <c:pt idx="30">
                  <c:v>1244708.375</c:v>
                </c:pt>
                <c:pt idx="31">
                  <c:v>1212580</c:v>
                </c:pt>
                <c:pt idx="32">
                  <c:v>1158502.625</c:v>
                </c:pt>
                <c:pt idx="37">
                  <c:v>856973.75</c:v>
                </c:pt>
                <c:pt idx="41">
                  <c:v>793518</c:v>
                </c:pt>
                <c:pt idx="55">
                  <c:v>414371.09375</c:v>
                </c:pt>
                <c:pt idx="59">
                  <c:v>324971.4375</c:v>
                </c:pt>
                <c:pt idx="61">
                  <c:v>247956.3125</c:v>
                </c:pt>
                <c:pt idx="63">
                  <c:v>221117</c:v>
                </c:pt>
                <c:pt idx="65">
                  <c:v>188452.140625</c:v>
                </c:pt>
                <c:pt idx="72">
                  <c:v>26344.259765625</c:v>
                </c:pt>
              </c:numCache>
            </c:numRef>
          </c:val>
          <c:extLst>
            <c:ext xmlns:c16="http://schemas.microsoft.com/office/drawing/2014/chart" uri="{C3380CC4-5D6E-409C-BE32-E72D297353CC}">
              <c16:uniqueId val="{00000002-16D7-48A1-BDF9-02A63238A66A}"/>
            </c:ext>
          </c:extLst>
        </c:ser>
        <c:ser>
          <c:idx val="4"/>
          <c:order val="4"/>
          <c:tx>
            <c:strRef>
              <c:f>'Country charts'!$F$7:$F$8</c:f>
              <c:strCache>
                <c:ptCount val="1"/>
                <c:pt idx="0">
                  <c:v>Middle East and North Africa</c:v>
                </c:pt>
              </c:strCache>
            </c:strRef>
          </c:tx>
          <c:spPr>
            <a:solidFill>
              <a:schemeClr val="accent5"/>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charts'!$F$9:$F$85</c:f>
              <c:numCache>
                <c:formatCode>General</c:formatCode>
                <c:ptCount val="76"/>
                <c:pt idx="8">
                  <c:v>4478800.125</c:v>
                </c:pt>
                <c:pt idx="10">
                  <c:v>4324782.5</c:v>
                </c:pt>
                <c:pt idx="20">
                  <c:v>2836990.75</c:v>
                </c:pt>
                <c:pt idx="36">
                  <c:v>861563.5</c:v>
                </c:pt>
                <c:pt idx="38">
                  <c:v>835759.125</c:v>
                </c:pt>
                <c:pt idx="45">
                  <c:v>674635.58984375</c:v>
                </c:pt>
                <c:pt idx="71">
                  <c:v>35304.71875</c:v>
                </c:pt>
                <c:pt idx="75">
                  <c:v>4870.259765625</c:v>
                </c:pt>
              </c:numCache>
            </c:numRef>
          </c:val>
          <c:extLst>
            <c:ext xmlns:c16="http://schemas.microsoft.com/office/drawing/2014/chart" uri="{C3380CC4-5D6E-409C-BE32-E72D297353CC}">
              <c16:uniqueId val="{00000003-16D7-48A1-BDF9-02A63238A66A}"/>
            </c:ext>
          </c:extLst>
        </c:ser>
        <c:ser>
          <c:idx val="5"/>
          <c:order val="5"/>
          <c:tx>
            <c:strRef>
              <c:f>'Country charts'!$G$7:$G$8</c:f>
              <c:strCache>
                <c:ptCount val="1"/>
                <c:pt idx="0">
                  <c:v>North America</c:v>
                </c:pt>
              </c:strCache>
            </c:strRef>
          </c:tx>
          <c:spPr>
            <a:solidFill>
              <a:schemeClr val="accent6"/>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charts'!$G$9:$G$85</c:f>
              <c:numCache>
                <c:formatCode>General</c:formatCode>
                <c:ptCount val="76"/>
                <c:pt idx="4">
                  <c:v>5643356.46875</c:v>
                </c:pt>
              </c:numCache>
            </c:numRef>
          </c:val>
          <c:extLst>
            <c:ext xmlns:c16="http://schemas.microsoft.com/office/drawing/2014/chart" uri="{C3380CC4-5D6E-409C-BE32-E72D297353CC}">
              <c16:uniqueId val="{00000004-16D7-48A1-BDF9-02A63238A66A}"/>
            </c:ext>
          </c:extLst>
        </c:ser>
        <c:ser>
          <c:idx val="6"/>
          <c:order val="6"/>
          <c:tx>
            <c:strRef>
              <c:f>'Country charts'!$H$7:$H$8</c:f>
              <c:strCache>
                <c:ptCount val="1"/>
                <c:pt idx="0">
                  <c:v>Sub-Saharan Africa</c:v>
                </c:pt>
              </c:strCache>
            </c:strRef>
          </c:tx>
          <c:spPr>
            <a:solidFill>
              <a:schemeClr val="accent1">
                <a:lumMod val="60000"/>
              </a:schemeClr>
            </a:solidFill>
            <a:ln>
              <a:noFill/>
            </a:ln>
            <a:effectLst/>
            <a:sp3d/>
          </c:spPr>
          <c:invertIfNegative val="0"/>
          <c:cat>
            <c:strRef>
              <c:f>'Country charts'!$A$9:$A$85</c:f>
              <c:strCache>
                <c:ptCount val="76"/>
                <c:pt idx="0">
                  <c:v>Honduras</c:v>
                </c:pt>
                <c:pt idx="1">
                  <c:v>Myanmar</c:v>
                </c:pt>
                <c:pt idx="2">
                  <c:v>Djibouti</c:v>
                </c:pt>
                <c:pt idx="3">
                  <c:v>Turkmenistan</c:v>
                </c:pt>
                <c:pt idx="4">
                  <c:v>Mexico</c:v>
                </c:pt>
                <c:pt idx="5">
                  <c:v>The Gambia</c:v>
                </c:pt>
                <c:pt idx="6">
                  <c:v>Lithuania</c:v>
                </c:pt>
                <c:pt idx="7">
                  <c:v>Rwanda</c:v>
                </c:pt>
                <c:pt idx="8">
                  <c:v>Azerbaijan</c:v>
                </c:pt>
                <c:pt idx="9">
                  <c:v>Brunei</c:v>
                </c:pt>
                <c:pt idx="10">
                  <c:v>Pakistan</c:v>
                </c:pt>
                <c:pt idx="11">
                  <c:v>Samoa </c:v>
                </c:pt>
                <c:pt idx="12">
                  <c:v>Iceland</c:v>
                </c:pt>
                <c:pt idx="13">
                  <c:v>Cameroon</c:v>
                </c:pt>
                <c:pt idx="14">
                  <c:v>Switzerland</c:v>
                </c:pt>
                <c:pt idx="15">
                  <c:v>Mozambique</c:v>
                </c:pt>
                <c:pt idx="16">
                  <c:v>Romania</c:v>
                </c:pt>
                <c:pt idx="17">
                  <c:v>Sierra Leone</c:v>
                </c:pt>
                <c:pt idx="18">
                  <c:v>Sri Lanka</c:v>
                </c:pt>
                <c:pt idx="19">
                  <c:v>Spain</c:v>
                </c:pt>
                <c:pt idx="20">
                  <c:v>Iran</c:v>
                </c:pt>
                <c:pt idx="21">
                  <c:v>Angola</c:v>
                </c:pt>
                <c:pt idx="22">
                  <c:v>Bulgaria</c:v>
                </c:pt>
                <c:pt idx="23">
                  <c:v>Tuvalu</c:v>
                </c:pt>
                <c:pt idx="24">
                  <c:v>East Timor</c:v>
                </c:pt>
                <c:pt idx="25">
                  <c:v>Australia</c:v>
                </c:pt>
                <c:pt idx="26">
                  <c:v>Monaco</c:v>
                </c:pt>
                <c:pt idx="27">
                  <c:v>Norway</c:v>
                </c:pt>
                <c:pt idx="28">
                  <c:v>Senegal</c:v>
                </c:pt>
                <c:pt idx="29">
                  <c:v>Burkina Faso</c:v>
                </c:pt>
                <c:pt idx="30">
                  <c:v>Austria</c:v>
                </c:pt>
                <c:pt idx="31">
                  <c:v>San Marino</c:v>
                </c:pt>
                <c:pt idx="32">
                  <c:v>Russia</c:v>
                </c:pt>
                <c:pt idx="33">
                  <c:v>Fiji</c:v>
                </c:pt>
                <c:pt idx="34">
                  <c:v>Kenya</c:v>
                </c:pt>
                <c:pt idx="35">
                  <c:v>Bangladesh</c:v>
                </c:pt>
                <c:pt idx="36">
                  <c:v>Lebanon</c:v>
                </c:pt>
                <c:pt idx="37">
                  <c:v>Macedonia</c:v>
                </c:pt>
                <c:pt idx="38">
                  <c:v>Saudi Arabia</c:v>
                </c:pt>
                <c:pt idx="39">
                  <c:v>Mauritania</c:v>
                </c:pt>
                <c:pt idx="40">
                  <c:v>Madagascar</c:v>
                </c:pt>
                <c:pt idx="41">
                  <c:v>France</c:v>
                </c:pt>
                <c:pt idx="42">
                  <c:v>Solomon Islands</c:v>
                </c:pt>
                <c:pt idx="43">
                  <c:v>Haiti</c:v>
                </c:pt>
                <c:pt idx="44">
                  <c:v>Gabon</c:v>
                </c:pt>
                <c:pt idx="45">
                  <c:v>Libya</c:v>
                </c:pt>
                <c:pt idx="46">
                  <c:v>Zambia</c:v>
                </c:pt>
                <c:pt idx="47">
                  <c:v>Belize</c:v>
                </c:pt>
                <c:pt idx="48">
                  <c:v>Grenada</c:v>
                </c:pt>
                <c:pt idx="49">
                  <c:v>Laos</c:v>
                </c:pt>
                <c:pt idx="50">
                  <c:v>Sao Tome and Principe</c:v>
                </c:pt>
                <c:pt idx="51">
                  <c:v>Costa Rica</c:v>
                </c:pt>
                <c:pt idx="52">
                  <c:v>Republic of the Congo</c:v>
                </c:pt>
                <c:pt idx="53">
                  <c:v>Cape Verde</c:v>
                </c:pt>
                <c:pt idx="54">
                  <c:v>Federated States of Micronesia</c:v>
                </c:pt>
                <c:pt idx="55">
                  <c:v>Moldova </c:v>
                </c:pt>
                <c:pt idx="56">
                  <c:v>Mongolia</c:v>
                </c:pt>
                <c:pt idx="57">
                  <c:v>Nicaragua</c:v>
                </c:pt>
                <c:pt idx="58">
                  <c:v>Cote d'Ivoire</c:v>
                </c:pt>
                <c:pt idx="59">
                  <c:v>Portugal</c:v>
                </c:pt>
                <c:pt idx="60">
                  <c:v>Democratic Republic of the Congo</c:v>
                </c:pt>
                <c:pt idx="61">
                  <c:v>Albania</c:v>
                </c:pt>
                <c:pt idx="62">
                  <c:v>Niger</c:v>
                </c:pt>
                <c:pt idx="63">
                  <c:v>Slovenia</c:v>
                </c:pt>
                <c:pt idx="64">
                  <c:v>Comoros</c:v>
                </c:pt>
                <c:pt idx="65">
                  <c:v>United Kingdom</c:v>
                </c:pt>
                <c:pt idx="66">
                  <c:v>South Sudan</c:v>
                </c:pt>
                <c:pt idx="67">
                  <c:v>Mali</c:v>
                </c:pt>
                <c:pt idx="68">
                  <c:v>Lesotho</c:v>
                </c:pt>
                <c:pt idx="69">
                  <c:v>Malaysia</c:v>
                </c:pt>
                <c:pt idx="70">
                  <c:v>Kiribati</c:v>
                </c:pt>
                <c:pt idx="71">
                  <c:v>Syria</c:v>
                </c:pt>
                <c:pt idx="72">
                  <c:v>Slovakia</c:v>
                </c:pt>
                <c:pt idx="73">
                  <c:v>New Zealand</c:v>
                </c:pt>
                <c:pt idx="74">
                  <c:v>Kyrgyzstan</c:v>
                </c:pt>
                <c:pt idx="75">
                  <c:v>Kuwait</c:v>
                </c:pt>
              </c:strCache>
            </c:strRef>
          </c:cat>
          <c:val>
            <c:numRef>
              <c:f>'Country charts'!$H$9:$H$85</c:f>
              <c:numCache>
                <c:formatCode>General</c:formatCode>
                <c:ptCount val="76"/>
                <c:pt idx="2">
                  <c:v>6052890.875</c:v>
                </c:pt>
                <c:pt idx="5">
                  <c:v>5449517.90625</c:v>
                </c:pt>
                <c:pt idx="7">
                  <c:v>5253769.375</c:v>
                </c:pt>
                <c:pt idx="13">
                  <c:v>3851030.25</c:v>
                </c:pt>
                <c:pt idx="15">
                  <c:v>3586605</c:v>
                </c:pt>
                <c:pt idx="17">
                  <c:v>3097359.15625</c:v>
                </c:pt>
                <c:pt idx="21">
                  <c:v>2798046.5</c:v>
                </c:pt>
                <c:pt idx="28">
                  <c:v>1356180.125</c:v>
                </c:pt>
                <c:pt idx="29">
                  <c:v>1245112.875</c:v>
                </c:pt>
                <c:pt idx="34">
                  <c:v>994765.4375</c:v>
                </c:pt>
                <c:pt idx="39">
                  <c:v>824431.875</c:v>
                </c:pt>
                <c:pt idx="40">
                  <c:v>802333.75</c:v>
                </c:pt>
                <c:pt idx="44">
                  <c:v>707454.875</c:v>
                </c:pt>
                <c:pt idx="46">
                  <c:v>623289.3125</c:v>
                </c:pt>
                <c:pt idx="50">
                  <c:v>565780.9296875</c:v>
                </c:pt>
                <c:pt idx="52">
                  <c:v>496101.09375</c:v>
                </c:pt>
                <c:pt idx="53">
                  <c:v>455479.03125</c:v>
                </c:pt>
                <c:pt idx="58">
                  <c:v>380512.96875</c:v>
                </c:pt>
                <c:pt idx="60">
                  <c:v>272410.4375</c:v>
                </c:pt>
                <c:pt idx="62">
                  <c:v>246415.953125</c:v>
                </c:pt>
                <c:pt idx="64">
                  <c:v>197883.40625</c:v>
                </c:pt>
                <c:pt idx="66">
                  <c:v>173676.25</c:v>
                </c:pt>
                <c:pt idx="67">
                  <c:v>151359.90234375</c:v>
                </c:pt>
                <c:pt idx="68">
                  <c:v>89623.9765625</c:v>
                </c:pt>
              </c:numCache>
            </c:numRef>
          </c:val>
          <c:extLst>
            <c:ext xmlns:c16="http://schemas.microsoft.com/office/drawing/2014/chart" uri="{C3380CC4-5D6E-409C-BE32-E72D297353CC}">
              <c16:uniqueId val="{00000005-16D7-48A1-BDF9-02A63238A66A}"/>
            </c:ext>
          </c:extLst>
        </c:ser>
        <c:dLbls>
          <c:showLegendKey val="0"/>
          <c:showVal val="0"/>
          <c:showCatName val="0"/>
          <c:showSerName val="0"/>
          <c:showPercent val="0"/>
          <c:showBubbleSize val="0"/>
        </c:dLbls>
        <c:gapWidth val="150"/>
        <c:shape val="box"/>
        <c:axId val="1108091535"/>
        <c:axId val="440806736"/>
        <c:axId val="0"/>
      </c:bar3DChart>
      <c:catAx>
        <c:axId val="110809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06736"/>
        <c:crosses val="autoZero"/>
        <c:auto val="1"/>
        <c:lblAlgn val="ctr"/>
        <c:lblOffset val="100"/>
        <c:noMultiLvlLbl val="0"/>
      </c:catAx>
      <c:valAx>
        <c:axId val="44080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Profit</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charts'!$R$3:$R$4</c:f>
              <c:strCache>
                <c:ptCount val="1"/>
                <c:pt idx="0">
                  <c:v>Asia</c:v>
                </c:pt>
              </c:strCache>
            </c:strRef>
          </c:tx>
          <c:spPr>
            <a:solidFill>
              <a:schemeClr val="accent1"/>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charts'!$R$5:$R$81</c:f>
              <c:numCache>
                <c:formatCode>0.00%</c:formatCode>
                <c:ptCount val="76"/>
                <c:pt idx="0">
                  <c:v>0</c:v>
                </c:pt>
                <c:pt idx="1">
                  <c:v>4.0816056682134234E-2</c:v>
                </c:pt>
                <c:pt idx="2">
                  <c:v>0</c:v>
                </c:pt>
                <c:pt idx="3">
                  <c:v>0</c:v>
                </c:pt>
                <c:pt idx="4">
                  <c:v>0</c:v>
                </c:pt>
                <c:pt idx="5">
                  <c:v>0</c:v>
                </c:pt>
                <c:pt idx="6">
                  <c:v>0</c:v>
                </c:pt>
                <c:pt idx="7">
                  <c:v>0</c:v>
                </c:pt>
                <c:pt idx="8">
                  <c:v>0</c:v>
                </c:pt>
                <c:pt idx="9">
                  <c:v>0</c:v>
                </c:pt>
                <c:pt idx="10">
                  <c:v>0</c:v>
                </c:pt>
                <c:pt idx="11">
                  <c:v>0</c:v>
                </c:pt>
                <c:pt idx="12">
                  <c:v>2.869164743575402E-2</c:v>
                </c:pt>
                <c:pt idx="13">
                  <c:v>2.7366845266258287E-2</c:v>
                </c:pt>
                <c:pt idx="14">
                  <c:v>0</c:v>
                </c:pt>
                <c:pt idx="15">
                  <c:v>0</c:v>
                </c:pt>
                <c:pt idx="16">
                  <c:v>0</c:v>
                </c:pt>
                <c:pt idx="17">
                  <c:v>0</c:v>
                </c:pt>
                <c:pt idx="18">
                  <c:v>1.9174089765734273E-2</c:v>
                </c:pt>
                <c:pt idx="19">
                  <c:v>0</c:v>
                </c:pt>
                <c:pt idx="20">
                  <c:v>0</c:v>
                </c:pt>
                <c:pt idx="21">
                  <c:v>0</c:v>
                </c:pt>
                <c:pt idx="22">
                  <c:v>0</c:v>
                </c:pt>
                <c:pt idx="23">
                  <c:v>0</c:v>
                </c:pt>
                <c:pt idx="24">
                  <c:v>0</c:v>
                </c:pt>
                <c:pt idx="25">
                  <c:v>0</c:v>
                </c:pt>
                <c:pt idx="26">
                  <c:v>0</c:v>
                </c:pt>
                <c:pt idx="27">
                  <c:v>1.3739178246712265E-2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5.3341808142171442E-3</c:v>
                </c:pt>
                <c:pt idx="48">
                  <c:v>0</c:v>
                </c:pt>
                <c:pt idx="49">
                  <c:v>0</c:v>
                </c:pt>
                <c:pt idx="50">
                  <c:v>0</c:v>
                </c:pt>
                <c:pt idx="51">
                  <c:v>0</c:v>
                </c:pt>
                <c:pt idx="52">
                  <c:v>0</c:v>
                </c:pt>
                <c:pt idx="53">
                  <c:v>0</c:v>
                </c:pt>
                <c:pt idx="54">
                  <c:v>0</c:v>
                </c:pt>
                <c:pt idx="55">
                  <c:v>0</c:v>
                </c:pt>
                <c:pt idx="56">
                  <c:v>0</c:v>
                </c:pt>
                <c:pt idx="57">
                  <c:v>0</c:v>
                </c:pt>
                <c:pt idx="58">
                  <c:v>0</c:v>
                </c:pt>
                <c:pt idx="59">
                  <c:v>2.7807125280508308E-3</c:v>
                </c:pt>
                <c:pt idx="60">
                  <c:v>0</c:v>
                </c:pt>
                <c:pt idx="61">
                  <c:v>0</c:v>
                </c:pt>
                <c:pt idx="62">
                  <c:v>0</c:v>
                </c:pt>
                <c:pt idx="63">
                  <c:v>0</c:v>
                </c:pt>
                <c:pt idx="64">
                  <c:v>0</c:v>
                </c:pt>
                <c:pt idx="65">
                  <c:v>0</c:v>
                </c:pt>
                <c:pt idx="66">
                  <c:v>0</c:v>
                </c:pt>
                <c:pt idx="67">
                  <c:v>0</c:v>
                </c:pt>
                <c:pt idx="68">
                  <c:v>0</c:v>
                </c:pt>
                <c:pt idx="69">
                  <c:v>3.4195349346270086E-4</c:v>
                </c:pt>
                <c:pt idx="70">
                  <c:v>0</c:v>
                </c:pt>
                <c:pt idx="71">
                  <c:v>0</c:v>
                </c:pt>
                <c:pt idx="72">
                  <c:v>0</c:v>
                </c:pt>
                <c:pt idx="73">
                  <c:v>1.772343090548344E-4</c:v>
                </c:pt>
                <c:pt idx="74">
                  <c:v>0</c:v>
                </c:pt>
                <c:pt idx="75">
                  <c:v>0</c:v>
                </c:pt>
              </c:numCache>
            </c:numRef>
          </c:val>
          <c:extLst>
            <c:ext xmlns:c16="http://schemas.microsoft.com/office/drawing/2014/chart" uri="{C3380CC4-5D6E-409C-BE32-E72D297353CC}">
              <c16:uniqueId val="{00000000-CA7B-4A66-8B83-1A45F25804DE}"/>
            </c:ext>
          </c:extLst>
        </c:ser>
        <c:ser>
          <c:idx val="1"/>
          <c:order val="1"/>
          <c:tx>
            <c:strRef>
              <c:f>'Country charts'!$S$3:$S$4</c:f>
              <c:strCache>
                <c:ptCount val="1"/>
                <c:pt idx="0">
                  <c:v>Australia and Oceania</c:v>
                </c:pt>
              </c:strCache>
            </c:strRef>
          </c:tx>
          <c:spPr>
            <a:solidFill>
              <a:schemeClr val="accent2"/>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charts'!$S$5:$S$81</c:f>
              <c:numCache>
                <c:formatCode>0.00%</c:formatCode>
                <c:ptCount val="76"/>
                <c:pt idx="0">
                  <c:v>0</c:v>
                </c:pt>
                <c:pt idx="1">
                  <c:v>0</c:v>
                </c:pt>
                <c:pt idx="2">
                  <c:v>0</c:v>
                </c:pt>
                <c:pt idx="3">
                  <c:v>3.8003383941698547E-2</c:v>
                </c:pt>
                <c:pt idx="4">
                  <c:v>0</c:v>
                </c:pt>
                <c:pt idx="5">
                  <c:v>0</c:v>
                </c:pt>
                <c:pt idx="6">
                  <c:v>0</c:v>
                </c:pt>
                <c:pt idx="7">
                  <c:v>0</c:v>
                </c:pt>
                <c:pt idx="8">
                  <c:v>0</c:v>
                </c:pt>
                <c:pt idx="9">
                  <c:v>0</c:v>
                </c:pt>
                <c:pt idx="10">
                  <c:v>0</c:v>
                </c:pt>
                <c:pt idx="11">
                  <c:v>0</c:v>
                </c:pt>
                <c:pt idx="12">
                  <c:v>0</c:v>
                </c:pt>
                <c:pt idx="13">
                  <c:v>0</c:v>
                </c:pt>
                <c:pt idx="14">
                  <c:v>0</c:v>
                </c:pt>
                <c:pt idx="15">
                  <c:v>0</c:v>
                </c:pt>
                <c:pt idx="16">
                  <c:v>2.1540622789472157E-2</c:v>
                </c:pt>
                <c:pt idx="17">
                  <c:v>0</c:v>
                </c:pt>
                <c:pt idx="18">
                  <c:v>0</c:v>
                </c:pt>
                <c:pt idx="19">
                  <c:v>0</c:v>
                </c:pt>
                <c:pt idx="20">
                  <c:v>0</c:v>
                </c:pt>
                <c:pt idx="21">
                  <c:v>0</c:v>
                </c:pt>
                <c:pt idx="22">
                  <c:v>0</c:v>
                </c:pt>
                <c:pt idx="23">
                  <c:v>1.6469387809208515E-2</c:v>
                </c:pt>
                <c:pt idx="24">
                  <c:v>0</c:v>
                </c:pt>
                <c:pt idx="25">
                  <c:v>0</c:v>
                </c:pt>
                <c:pt idx="26">
                  <c:v>0</c:v>
                </c:pt>
                <c:pt idx="27">
                  <c:v>0</c:v>
                </c:pt>
                <c:pt idx="28">
                  <c:v>0</c:v>
                </c:pt>
                <c:pt idx="29">
                  <c:v>0</c:v>
                </c:pt>
                <c:pt idx="30">
                  <c:v>1.3054757377254369E-2</c:v>
                </c:pt>
                <c:pt idx="31">
                  <c:v>0</c:v>
                </c:pt>
                <c:pt idx="32">
                  <c:v>0</c:v>
                </c:pt>
                <c:pt idx="33">
                  <c:v>0</c:v>
                </c:pt>
                <c:pt idx="34">
                  <c:v>0</c:v>
                </c:pt>
                <c:pt idx="35">
                  <c:v>0</c:v>
                </c:pt>
                <c:pt idx="36">
                  <c:v>0</c:v>
                </c:pt>
                <c:pt idx="37">
                  <c:v>0</c:v>
                </c:pt>
                <c:pt idx="38">
                  <c:v>0</c:v>
                </c:pt>
                <c:pt idx="39">
                  <c:v>0</c:v>
                </c:pt>
                <c:pt idx="40">
                  <c:v>7.651151877502543E-3</c:v>
                </c:pt>
                <c:pt idx="41">
                  <c:v>0</c:v>
                </c:pt>
                <c:pt idx="42">
                  <c:v>0</c:v>
                </c:pt>
                <c:pt idx="43">
                  <c:v>0</c:v>
                </c:pt>
                <c:pt idx="44">
                  <c:v>6.4545903078339914E-3</c:v>
                </c:pt>
                <c:pt idx="45">
                  <c:v>0</c:v>
                </c:pt>
                <c:pt idx="46">
                  <c:v>0</c:v>
                </c:pt>
                <c:pt idx="47">
                  <c:v>0</c:v>
                </c:pt>
                <c:pt idx="48">
                  <c:v>0</c:v>
                </c:pt>
                <c:pt idx="49">
                  <c:v>0</c:v>
                </c:pt>
                <c:pt idx="50">
                  <c:v>0</c:v>
                </c:pt>
                <c:pt idx="51">
                  <c:v>0</c:v>
                </c:pt>
                <c:pt idx="52">
                  <c:v>0</c:v>
                </c:pt>
                <c:pt idx="53">
                  <c:v>0</c:v>
                </c:pt>
                <c:pt idx="54">
                  <c:v>0</c:v>
                </c:pt>
                <c:pt idx="55">
                  <c:v>0</c:v>
                </c:pt>
                <c:pt idx="56">
                  <c:v>3.3253595596788167E-3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2.9453725016583351E-4</c:v>
                </c:pt>
                <c:pt idx="71">
                  <c:v>0</c:v>
                </c:pt>
                <c:pt idx="72">
                  <c:v>0</c:v>
                </c:pt>
                <c:pt idx="73">
                  <c:v>0</c:v>
                </c:pt>
                <c:pt idx="74">
                  <c:v>1.1933178437165245E-4</c:v>
                </c:pt>
                <c:pt idx="75">
                  <c:v>0</c:v>
                </c:pt>
              </c:numCache>
            </c:numRef>
          </c:val>
          <c:extLst>
            <c:ext xmlns:c16="http://schemas.microsoft.com/office/drawing/2014/chart" uri="{C3380CC4-5D6E-409C-BE32-E72D297353CC}">
              <c16:uniqueId val="{00000000-5FBB-46C3-B4FC-C84FEBB900DA}"/>
            </c:ext>
          </c:extLst>
        </c:ser>
        <c:ser>
          <c:idx val="2"/>
          <c:order val="2"/>
          <c:tx>
            <c:strRef>
              <c:f>'Country charts'!$T$3:$T$4</c:f>
              <c:strCache>
                <c:ptCount val="1"/>
                <c:pt idx="0">
                  <c:v>Central America and the Caribbean</c:v>
                </c:pt>
              </c:strCache>
            </c:strRef>
          </c:tx>
          <c:spPr>
            <a:solidFill>
              <a:schemeClr val="accent3"/>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charts'!$T$5:$T$81</c:f>
              <c:numCache>
                <c:formatCode>0.00%</c:formatCode>
                <c:ptCount val="76"/>
                <c:pt idx="0">
                  <c:v>0</c:v>
                </c:pt>
                <c:pt idx="1">
                  <c:v>0</c:v>
                </c:pt>
                <c:pt idx="2">
                  <c:v>0</c:v>
                </c:pt>
                <c:pt idx="3">
                  <c:v>0</c:v>
                </c:pt>
                <c:pt idx="4">
                  <c:v>3.64503774221051E-2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9.1417159871069222E-3</c:v>
                </c:pt>
                <c:pt idx="39">
                  <c:v>0</c:v>
                </c:pt>
                <c:pt idx="40">
                  <c:v>0</c:v>
                </c:pt>
                <c:pt idx="41">
                  <c:v>0</c:v>
                </c:pt>
                <c:pt idx="42">
                  <c:v>0</c:v>
                </c:pt>
                <c:pt idx="43">
                  <c:v>6.7118052084589415E-3</c:v>
                </c:pt>
                <c:pt idx="44">
                  <c:v>0</c:v>
                </c:pt>
                <c:pt idx="45">
                  <c:v>0</c:v>
                </c:pt>
                <c:pt idx="46">
                  <c:v>5.6240998872757186E-3</c:v>
                </c:pt>
                <c:pt idx="47">
                  <c:v>0</c:v>
                </c:pt>
                <c:pt idx="48">
                  <c:v>0</c:v>
                </c:pt>
                <c:pt idx="49">
                  <c:v>0</c:v>
                </c:pt>
                <c:pt idx="50">
                  <c:v>0</c:v>
                </c:pt>
                <c:pt idx="51">
                  <c:v>0</c:v>
                </c:pt>
                <c:pt idx="52">
                  <c:v>0</c:v>
                </c:pt>
                <c:pt idx="53">
                  <c:v>3.636316464472929E-3</c:v>
                </c:pt>
                <c:pt idx="54">
                  <c:v>0</c:v>
                </c:pt>
                <c:pt idx="55">
                  <c:v>0</c:v>
                </c:pt>
                <c:pt idx="56">
                  <c:v>0</c:v>
                </c:pt>
                <c:pt idx="57">
                  <c:v>2.89174034037797E-3</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1-5FBB-46C3-B4FC-C84FEBB900DA}"/>
            </c:ext>
          </c:extLst>
        </c:ser>
        <c:ser>
          <c:idx val="3"/>
          <c:order val="3"/>
          <c:tx>
            <c:strRef>
              <c:f>'Country charts'!$U$3:$U$4</c:f>
              <c:strCache>
                <c:ptCount val="1"/>
                <c:pt idx="0">
                  <c:v>Europe</c:v>
                </c:pt>
              </c:strCache>
            </c:strRef>
          </c:tx>
          <c:spPr>
            <a:solidFill>
              <a:schemeClr val="accent4"/>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charts'!$U$5:$U$81</c:f>
              <c:numCache>
                <c:formatCode>0.00%</c:formatCode>
                <c:ptCount val="76"/>
                <c:pt idx="0">
                  <c:v>0</c:v>
                </c:pt>
                <c:pt idx="1">
                  <c:v>0</c:v>
                </c:pt>
                <c:pt idx="2">
                  <c:v>0</c:v>
                </c:pt>
                <c:pt idx="3">
                  <c:v>0</c:v>
                </c:pt>
                <c:pt idx="4">
                  <c:v>0</c:v>
                </c:pt>
                <c:pt idx="5">
                  <c:v>3.4905323456908312E-2</c:v>
                </c:pt>
                <c:pt idx="6">
                  <c:v>0</c:v>
                </c:pt>
                <c:pt idx="7">
                  <c:v>3.4249291601454519E-2</c:v>
                </c:pt>
                <c:pt idx="8">
                  <c:v>0</c:v>
                </c:pt>
                <c:pt idx="9">
                  <c:v>0</c:v>
                </c:pt>
                <c:pt idx="10">
                  <c:v>0</c:v>
                </c:pt>
                <c:pt idx="11">
                  <c:v>3.1138054104594002E-2</c:v>
                </c:pt>
                <c:pt idx="12">
                  <c:v>0</c:v>
                </c:pt>
                <c:pt idx="13">
                  <c:v>0</c:v>
                </c:pt>
                <c:pt idx="14">
                  <c:v>0</c:v>
                </c:pt>
                <c:pt idx="15">
                  <c:v>2.3687489846249243E-2</c:v>
                </c:pt>
                <c:pt idx="16">
                  <c:v>0</c:v>
                </c:pt>
                <c:pt idx="17">
                  <c:v>0</c:v>
                </c:pt>
                <c:pt idx="18">
                  <c:v>0</c:v>
                </c:pt>
                <c:pt idx="19">
                  <c:v>1.8695307784833238E-2</c:v>
                </c:pt>
                <c:pt idx="20">
                  <c:v>1.7985765174560908E-2</c:v>
                </c:pt>
                <c:pt idx="21">
                  <c:v>0</c:v>
                </c:pt>
                <c:pt idx="22">
                  <c:v>1.6933891983372487E-2</c:v>
                </c:pt>
                <c:pt idx="23">
                  <c:v>0</c:v>
                </c:pt>
                <c:pt idx="24">
                  <c:v>0</c:v>
                </c:pt>
                <c:pt idx="25">
                  <c:v>0</c:v>
                </c:pt>
                <c:pt idx="26">
                  <c:v>1.4178161902617689E-2</c:v>
                </c:pt>
                <c:pt idx="27">
                  <c:v>0</c:v>
                </c:pt>
                <c:pt idx="28">
                  <c:v>0</c:v>
                </c:pt>
                <c:pt idx="29">
                  <c:v>0</c:v>
                </c:pt>
                <c:pt idx="30">
                  <c:v>0</c:v>
                </c:pt>
                <c:pt idx="31">
                  <c:v>1.3039166673831161E-2</c:v>
                </c:pt>
                <c:pt idx="32">
                  <c:v>0</c:v>
                </c:pt>
                <c:pt idx="33">
                  <c:v>0</c:v>
                </c:pt>
                <c:pt idx="34">
                  <c:v>1.120733680487359E-2</c:v>
                </c:pt>
                <c:pt idx="35">
                  <c:v>1.030911418135947E-2</c:v>
                </c:pt>
                <c:pt idx="36">
                  <c:v>0</c:v>
                </c:pt>
                <c:pt idx="37">
                  <c:v>0</c:v>
                </c:pt>
                <c:pt idx="38">
                  <c:v>0</c:v>
                </c:pt>
                <c:pt idx="39">
                  <c:v>0</c:v>
                </c:pt>
                <c:pt idx="40">
                  <c:v>0</c:v>
                </c:pt>
                <c:pt idx="41">
                  <c:v>7.1448253329701641E-3</c:v>
                </c:pt>
                <c:pt idx="42">
                  <c:v>0</c:v>
                </c:pt>
                <c:pt idx="43">
                  <c:v>0</c:v>
                </c:pt>
                <c:pt idx="44">
                  <c:v>0</c:v>
                </c:pt>
                <c:pt idx="45">
                  <c:v>0</c:v>
                </c:pt>
                <c:pt idx="46">
                  <c:v>0</c:v>
                </c:pt>
                <c:pt idx="47">
                  <c:v>0</c:v>
                </c:pt>
                <c:pt idx="48">
                  <c:v>0</c:v>
                </c:pt>
                <c:pt idx="49">
                  <c:v>5.0850783681039465E-3</c:v>
                </c:pt>
                <c:pt idx="50">
                  <c:v>0</c:v>
                </c:pt>
                <c:pt idx="51">
                  <c:v>0</c:v>
                </c:pt>
                <c:pt idx="52">
                  <c:v>3.772745223733612E-3</c:v>
                </c:pt>
                <c:pt idx="53">
                  <c:v>0</c:v>
                </c:pt>
                <c:pt idx="54">
                  <c:v>0</c:v>
                </c:pt>
                <c:pt idx="55">
                  <c:v>0</c:v>
                </c:pt>
                <c:pt idx="56">
                  <c:v>0</c:v>
                </c:pt>
                <c:pt idx="57">
                  <c:v>0</c:v>
                </c:pt>
                <c:pt idx="58">
                  <c:v>2.8765991791478017E-3</c:v>
                </c:pt>
                <c:pt idx="59">
                  <c:v>0</c:v>
                </c:pt>
                <c:pt idx="60">
                  <c:v>2.7628426289052431E-3</c:v>
                </c:pt>
                <c:pt idx="61">
                  <c:v>0</c:v>
                </c:pt>
                <c:pt idx="62">
                  <c:v>0</c:v>
                </c:pt>
                <c:pt idx="63">
                  <c:v>0</c:v>
                </c:pt>
                <c:pt idx="64">
                  <c:v>0</c:v>
                </c:pt>
                <c:pt idx="65">
                  <c:v>1.6522204727534827E-3</c:v>
                </c:pt>
                <c:pt idx="66">
                  <c:v>0</c:v>
                </c:pt>
                <c:pt idx="67">
                  <c:v>1.0581337052078896E-3</c:v>
                </c:pt>
                <c:pt idx="68">
                  <c:v>0</c:v>
                </c:pt>
                <c:pt idx="69">
                  <c:v>0</c:v>
                </c:pt>
                <c:pt idx="70">
                  <c:v>0</c:v>
                </c:pt>
                <c:pt idx="71">
                  <c:v>2.4441183637637006E-4</c:v>
                </c:pt>
                <c:pt idx="72">
                  <c:v>0</c:v>
                </c:pt>
                <c:pt idx="73">
                  <c:v>0</c:v>
                </c:pt>
                <c:pt idx="74">
                  <c:v>0</c:v>
                </c:pt>
                <c:pt idx="75">
                  <c:v>0</c:v>
                </c:pt>
              </c:numCache>
            </c:numRef>
          </c:val>
          <c:extLst>
            <c:ext xmlns:c16="http://schemas.microsoft.com/office/drawing/2014/chart" uri="{C3380CC4-5D6E-409C-BE32-E72D297353CC}">
              <c16:uniqueId val="{00000002-5FBB-46C3-B4FC-C84FEBB900DA}"/>
            </c:ext>
          </c:extLst>
        </c:ser>
        <c:ser>
          <c:idx val="4"/>
          <c:order val="4"/>
          <c:tx>
            <c:strRef>
              <c:f>'Country charts'!$V$3:$V$4</c:f>
              <c:strCache>
                <c:ptCount val="1"/>
                <c:pt idx="0">
                  <c:v>Middle East and North Africa</c:v>
                </c:pt>
              </c:strCache>
            </c:strRef>
          </c:tx>
          <c:spPr>
            <a:solidFill>
              <a:schemeClr val="accent5"/>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charts'!$V$5:$V$81</c:f>
              <c:numCache>
                <c:formatCode>0.00%</c:formatCode>
                <c:ptCount val="76"/>
                <c:pt idx="0">
                  <c:v>0</c:v>
                </c:pt>
                <c:pt idx="1">
                  <c:v>0</c:v>
                </c:pt>
                <c:pt idx="2">
                  <c:v>3.8940279752340899E-2</c:v>
                </c:pt>
                <c:pt idx="3">
                  <c:v>0</c:v>
                </c:pt>
                <c:pt idx="4">
                  <c:v>0</c:v>
                </c:pt>
                <c:pt idx="5">
                  <c:v>0</c:v>
                </c:pt>
                <c:pt idx="6">
                  <c:v>3.4253760203855108E-2</c:v>
                </c:pt>
                <c:pt idx="7">
                  <c:v>0</c:v>
                </c:pt>
                <c:pt idx="8">
                  <c:v>0</c:v>
                </c:pt>
                <c:pt idx="9">
                  <c:v>0</c:v>
                </c:pt>
                <c:pt idx="10">
                  <c:v>0</c:v>
                </c:pt>
                <c:pt idx="11">
                  <c:v>0</c:v>
                </c:pt>
                <c:pt idx="12">
                  <c:v>0</c:v>
                </c:pt>
                <c:pt idx="13">
                  <c:v>0</c:v>
                </c:pt>
                <c:pt idx="14">
                  <c:v>2.5544224511893858E-2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1.3109000572768793E-2</c:v>
                </c:pt>
                <c:pt idx="30">
                  <c:v>0</c:v>
                </c:pt>
                <c:pt idx="31">
                  <c:v>0</c:v>
                </c:pt>
                <c:pt idx="32">
                  <c:v>0</c:v>
                </c:pt>
                <c:pt idx="33">
                  <c:v>0</c:v>
                </c:pt>
                <c:pt idx="34">
                  <c:v>0</c:v>
                </c:pt>
                <c:pt idx="35">
                  <c:v>0</c:v>
                </c:pt>
                <c:pt idx="36">
                  <c:v>1.0206007446963095E-2</c:v>
                </c:pt>
                <c:pt idx="37">
                  <c:v>0</c:v>
                </c:pt>
                <c:pt idx="38">
                  <c:v>0</c:v>
                </c:pt>
                <c:pt idx="39">
                  <c:v>8.1493284688236127E-3</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2.0647073618271011E-4</c:v>
                </c:pt>
                <c:pt idx="73">
                  <c:v>0</c:v>
                </c:pt>
                <c:pt idx="74">
                  <c:v>0</c:v>
                </c:pt>
                <c:pt idx="75">
                  <c:v>2.8482484376961419E-5</c:v>
                </c:pt>
              </c:numCache>
            </c:numRef>
          </c:val>
          <c:extLst>
            <c:ext xmlns:c16="http://schemas.microsoft.com/office/drawing/2014/chart" uri="{C3380CC4-5D6E-409C-BE32-E72D297353CC}">
              <c16:uniqueId val="{00000003-5FBB-46C3-B4FC-C84FEBB900DA}"/>
            </c:ext>
          </c:extLst>
        </c:ser>
        <c:ser>
          <c:idx val="5"/>
          <c:order val="5"/>
          <c:tx>
            <c:strRef>
              <c:f>'Country charts'!$W$3:$W$4</c:f>
              <c:strCache>
                <c:ptCount val="1"/>
                <c:pt idx="0">
                  <c:v>North America</c:v>
                </c:pt>
              </c:strCache>
            </c:strRef>
          </c:tx>
          <c:spPr>
            <a:solidFill>
              <a:schemeClr val="accent6"/>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charts'!$W$5:$W$81</c:f>
              <c:numCache>
                <c:formatCode>0.00%</c:formatCode>
                <c:ptCount val="76"/>
                <c:pt idx="0">
                  <c:v>0</c:v>
                </c:pt>
                <c:pt idx="1">
                  <c:v>0</c:v>
                </c:pt>
                <c:pt idx="2">
                  <c:v>0</c:v>
                </c:pt>
                <c:pt idx="3">
                  <c:v>0</c:v>
                </c:pt>
                <c:pt idx="4">
                  <c:v>0</c:v>
                </c:pt>
                <c:pt idx="5">
                  <c:v>0</c:v>
                </c:pt>
                <c:pt idx="6">
                  <c:v>0</c:v>
                </c:pt>
                <c:pt idx="7">
                  <c:v>0</c:v>
                </c:pt>
                <c:pt idx="8">
                  <c:v>3.3008878729716577E-2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4-5FBB-46C3-B4FC-C84FEBB900DA}"/>
            </c:ext>
          </c:extLst>
        </c:ser>
        <c:ser>
          <c:idx val="6"/>
          <c:order val="6"/>
          <c:tx>
            <c:strRef>
              <c:f>'Country charts'!$X$3:$X$4</c:f>
              <c:strCache>
                <c:ptCount val="1"/>
                <c:pt idx="0">
                  <c:v>Sub-Saharan Africa</c:v>
                </c:pt>
              </c:strCache>
            </c:strRef>
          </c:tx>
          <c:spPr>
            <a:solidFill>
              <a:schemeClr val="accent1">
                <a:lumMod val="60000"/>
              </a:schemeClr>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charts'!$X$5:$X$81</c:f>
              <c:numCache>
                <c:formatCode>0.00%</c:formatCode>
                <c:ptCount val="76"/>
                <c:pt idx="0">
                  <c:v>5.4910952545504509E-2</c:v>
                </c:pt>
                <c:pt idx="1">
                  <c:v>0</c:v>
                </c:pt>
                <c:pt idx="2">
                  <c:v>0</c:v>
                </c:pt>
                <c:pt idx="3">
                  <c:v>0</c:v>
                </c:pt>
                <c:pt idx="4">
                  <c:v>0</c:v>
                </c:pt>
                <c:pt idx="5">
                  <c:v>0</c:v>
                </c:pt>
                <c:pt idx="6">
                  <c:v>0</c:v>
                </c:pt>
                <c:pt idx="7">
                  <c:v>0</c:v>
                </c:pt>
                <c:pt idx="8">
                  <c:v>0</c:v>
                </c:pt>
                <c:pt idx="9">
                  <c:v>3.2093079475188309E-2</c:v>
                </c:pt>
                <c:pt idx="10">
                  <c:v>3.1377401228641265E-2</c:v>
                </c:pt>
                <c:pt idx="11">
                  <c:v>0</c:v>
                </c:pt>
                <c:pt idx="12">
                  <c:v>0</c:v>
                </c:pt>
                <c:pt idx="13">
                  <c:v>0</c:v>
                </c:pt>
                <c:pt idx="14">
                  <c:v>0</c:v>
                </c:pt>
                <c:pt idx="15">
                  <c:v>0</c:v>
                </c:pt>
                <c:pt idx="16">
                  <c:v>0</c:v>
                </c:pt>
                <c:pt idx="17">
                  <c:v>2.0138311515514325E-2</c:v>
                </c:pt>
                <c:pt idx="18">
                  <c:v>0</c:v>
                </c:pt>
                <c:pt idx="19">
                  <c:v>0</c:v>
                </c:pt>
                <c:pt idx="20">
                  <c:v>0</c:v>
                </c:pt>
                <c:pt idx="21">
                  <c:v>1.7697830702488333E-2</c:v>
                </c:pt>
                <c:pt idx="22">
                  <c:v>0</c:v>
                </c:pt>
                <c:pt idx="23">
                  <c:v>0</c:v>
                </c:pt>
                <c:pt idx="24">
                  <c:v>1.5710658933001904E-2</c:v>
                </c:pt>
                <c:pt idx="25">
                  <c:v>1.4713737963446657E-2</c:v>
                </c:pt>
                <c:pt idx="26">
                  <c:v>0</c:v>
                </c:pt>
                <c:pt idx="27">
                  <c:v>0</c:v>
                </c:pt>
                <c:pt idx="28">
                  <c:v>1.3223855551899323E-2</c:v>
                </c:pt>
                <c:pt idx="29">
                  <c:v>0</c:v>
                </c:pt>
                <c:pt idx="30">
                  <c:v>0</c:v>
                </c:pt>
                <c:pt idx="31">
                  <c:v>0</c:v>
                </c:pt>
                <c:pt idx="32">
                  <c:v>1.2207799278969093E-2</c:v>
                </c:pt>
                <c:pt idx="33">
                  <c:v>1.1551674627499939E-2</c:v>
                </c:pt>
                <c:pt idx="34">
                  <c:v>0</c:v>
                </c:pt>
                <c:pt idx="35">
                  <c:v>0</c:v>
                </c:pt>
                <c:pt idx="36">
                  <c:v>0</c:v>
                </c:pt>
                <c:pt idx="37">
                  <c:v>9.2290476282851017E-3</c:v>
                </c:pt>
                <c:pt idx="38">
                  <c:v>0</c:v>
                </c:pt>
                <c:pt idx="39">
                  <c:v>0</c:v>
                </c:pt>
                <c:pt idx="40">
                  <c:v>0</c:v>
                </c:pt>
                <c:pt idx="41">
                  <c:v>0</c:v>
                </c:pt>
                <c:pt idx="42">
                  <c:v>6.9302782922602401E-3</c:v>
                </c:pt>
                <c:pt idx="43">
                  <c:v>0</c:v>
                </c:pt>
                <c:pt idx="44">
                  <c:v>0</c:v>
                </c:pt>
                <c:pt idx="45">
                  <c:v>5.7896424953680836E-3</c:v>
                </c:pt>
                <c:pt idx="46">
                  <c:v>0</c:v>
                </c:pt>
                <c:pt idx="47">
                  <c:v>0</c:v>
                </c:pt>
                <c:pt idx="48">
                  <c:v>5.0997530950382076E-3</c:v>
                </c:pt>
                <c:pt idx="49">
                  <c:v>0</c:v>
                </c:pt>
                <c:pt idx="50">
                  <c:v>4.9112114024712E-3</c:v>
                </c:pt>
                <c:pt idx="51">
                  <c:v>3.9891400924605127E-3</c:v>
                </c:pt>
                <c:pt idx="52">
                  <c:v>0</c:v>
                </c:pt>
                <c:pt idx="53">
                  <c:v>0</c:v>
                </c:pt>
                <c:pt idx="54">
                  <c:v>3.6187235604382213E-3</c:v>
                </c:pt>
                <c:pt idx="55">
                  <c:v>3.4439757291271976E-3</c:v>
                </c:pt>
                <c:pt idx="56">
                  <c:v>0</c:v>
                </c:pt>
                <c:pt idx="57">
                  <c:v>0</c:v>
                </c:pt>
                <c:pt idx="58">
                  <c:v>0</c:v>
                </c:pt>
                <c:pt idx="59">
                  <c:v>0</c:v>
                </c:pt>
                <c:pt idx="60">
                  <c:v>0</c:v>
                </c:pt>
                <c:pt idx="61">
                  <c:v>2.035493089001676E-3</c:v>
                </c:pt>
                <c:pt idx="62">
                  <c:v>1.9295235328596182E-3</c:v>
                </c:pt>
                <c:pt idx="63">
                  <c:v>1.7941809092811565E-3</c:v>
                </c:pt>
                <c:pt idx="64">
                  <c:v>1.7106402628117477E-3</c:v>
                </c:pt>
                <c:pt idx="65">
                  <c:v>0</c:v>
                </c:pt>
                <c:pt idx="66">
                  <c:v>1.2056751687062168E-3</c:v>
                </c:pt>
                <c:pt idx="67">
                  <c:v>0</c:v>
                </c:pt>
                <c:pt idx="68">
                  <c:v>5.2414320259982149E-4</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5-5FBB-46C3-B4FC-C84FEBB900DA}"/>
            </c:ext>
          </c:extLst>
        </c:ser>
        <c:dLbls>
          <c:showLegendKey val="0"/>
          <c:showVal val="0"/>
          <c:showCatName val="0"/>
          <c:showSerName val="0"/>
          <c:showPercent val="0"/>
          <c:showBubbleSize val="0"/>
        </c:dLbls>
        <c:gapWidth val="150"/>
        <c:shape val="box"/>
        <c:axId val="986961775"/>
        <c:axId val="160081823"/>
        <c:axId val="0"/>
      </c:bar3DChart>
      <c:catAx>
        <c:axId val="98696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1823"/>
        <c:crosses val="autoZero"/>
        <c:auto val="1"/>
        <c:lblAlgn val="ctr"/>
        <c:lblOffset val="100"/>
        <c:noMultiLvlLbl val="0"/>
      </c:catAx>
      <c:valAx>
        <c:axId val="1600818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Chart!Year vs Revenue</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Chart'!$B$3</c:f>
              <c:strCache>
                <c:ptCount val="1"/>
                <c:pt idx="0">
                  <c:v>Sum of Total_Profit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Chart'!$B$4:$B$12</c:f>
              <c:numCache>
                <c:formatCode>General</c:formatCode>
                <c:ptCount val="8"/>
                <c:pt idx="0">
                  <c:v>6629567.4775390625</c:v>
                </c:pt>
                <c:pt idx="1">
                  <c:v>2741008.2255859375</c:v>
                </c:pt>
                <c:pt idx="2">
                  <c:v>9213010.1801757813</c:v>
                </c:pt>
                <c:pt idx="3">
                  <c:v>6715420.009765625</c:v>
                </c:pt>
                <c:pt idx="4">
                  <c:v>5879461.607421875</c:v>
                </c:pt>
                <c:pt idx="5">
                  <c:v>3996539.4144287109</c:v>
                </c:pt>
                <c:pt idx="6">
                  <c:v>4903837.9296875</c:v>
                </c:pt>
                <c:pt idx="7">
                  <c:v>4089353.5078125</c:v>
                </c:pt>
              </c:numCache>
            </c:numRef>
          </c:val>
          <c:smooth val="0"/>
          <c:extLst>
            <c:ext xmlns:c16="http://schemas.microsoft.com/office/drawing/2014/chart" uri="{C3380CC4-5D6E-409C-BE32-E72D297353CC}">
              <c16:uniqueId val="{00000000-BA83-452E-9709-ADA7CAF22DF4}"/>
            </c:ext>
          </c:extLst>
        </c:ser>
        <c:ser>
          <c:idx val="1"/>
          <c:order val="1"/>
          <c:tx>
            <c:strRef>
              <c:f>'Year Chart'!$C$3</c:f>
              <c:strCache>
                <c:ptCount val="1"/>
                <c:pt idx="0">
                  <c:v>Sum of Total_Revenue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Chart'!$C$4:$C$12</c:f>
              <c:numCache>
                <c:formatCode>General</c:formatCode>
                <c:ptCount val="8"/>
                <c:pt idx="0">
                  <c:v>19186024.98828125</c:v>
                </c:pt>
                <c:pt idx="1">
                  <c:v>11129166.095703125</c:v>
                </c:pt>
                <c:pt idx="2">
                  <c:v>31898644.16015625</c:v>
                </c:pt>
                <c:pt idx="3">
                  <c:v>20330448.84375</c:v>
                </c:pt>
                <c:pt idx="4">
                  <c:v>16630214.37890625</c:v>
                </c:pt>
                <c:pt idx="5">
                  <c:v>12427982.77734375</c:v>
                </c:pt>
                <c:pt idx="6">
                  <c:v>12372867.34375</c:v>
                </c:pt>
                <c:pt idx="7">
                  <c:v>13373419.640625</c:v>
                </c:pt>
              </c:numCache>
            </c:numRef>
          </c:val>
          <c:smooth val="0"/>
          <c:extLst>
            <c:ext xmlns:c16="http://schemas.microsoft.com/office/drawing/2014/chart" uri="{C3380CC4-5D6E-409C-BE32-E72D297353CC}">
              <c16:uniqueId val="{00000001-BA83-452E-9709-ADA7CAF22DF4}"/>
            </c:ext>
          </c:extLst>
        </c:ser>
        <c:ser>
          <c:idx val="2"/>
          <c:order val="2"/>
          <c:tx>
            <c:strRef>
              <c:f>'Year Chart'!$D$3</c:f>
              <c:strCache>
                <c:ptCount val="1"/>
                <c:pt idx="0">
                  <c:v>Sum of Total_Cost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 Chart'!$A$4:$A$12</c:f>
              <c:strCache>
                <c:ptCount val="8"/>
                <c:pt idx="0">
                  <c:v>2010</c:v>
                </c:pt>
                <c:pt idx="1">
                  <c:v>2011</c:v>
                </c:pt>
                <c:pt idx="2">
                  <c:v>2012</c:v>
                </c:pt>
                <c:pt idx="3">
                  <c:v>2013</c:v>
                </c:pt>
                <c:pt idx="4">
                  <c:v>2014</c:v>
                </c:pt>
                <c:pt idx="5">
                  <c:v>2015</c:v>
                </c:pt>
                <c:pt idx="6">
                  <c:v>2016</c:v>
                </c:pt>
                <c:pt idx="7">
                  <c:v>2017</c:v>
                </c:pt>
              </c:strCache>
            </c:strRef>
          </c:cat>
          <c:val>
            <c:numRef>
              <c:f>'Year Chart'!$D$4:$D$12</c:f>
              <c:numCache>
                <c:formatCode>General</c:formatCode>
                <c:ptCount val="8"/>
                <c:pt idx="0">
                  <c:v>12556457.484375</c:v>
                </c:pt>
                <c:pt idx="1">
                  <c:v>8388157.84765625</c:v>
                </c:pt>
                <c:pt idx="2">
                  <c:v>22685634.535888672</c:v>
                </c:pt>
                <c:pt idx="3">
                  <c:v>13615028.3046875</c:v>
                </c:pt>
                <c:pt idx="4">
                  <c:v>10750752.836914063</c:v>
                </c:pt>
                <c:pt idx="5">
                  <c:v>8431443.37890625</c:v>
                </c:pt>
                <c:pt idx="6">
                  <c:v>7469029.0859375</c:v>
                </c:pt>
                <c:pt idx="7">
                  <c:v>9284066.234375</c:v>
                </c:pt>
              </c:numCache>
            </c:numRef>
          </c:val>
          <c:smooth val="0"/>
          <c:extLst>
            <c:ext xmlns:c16="http://schemas.microsoft.com/office/drawing/2014/chart" uri="{C3380CC4-5D6E-409C-BE32-E72D297353CC}">
              <c16:uniqueId val="{00000002-BA83-452E-9709-ADA7CAF22DF4}"/>
            </c:ext>
          </c:extLst>
        </c:ser>
        <c:dLbls>
          <c:showLegendKey val="0"/>
          <c:showVal val="0"/>
          <c:showCatName val="0"/>
          <c:showSerName val="0"/>
          <c:showPercent val="0"/>
          <c:showBubbleSize val="0"/>
        </c:dLbls>
        <c:marker val="1"/>
        <c:smooth val="0"/>
        <c:axId val="412290624"/>
        <c:axId val="519822304"/>
      </c:lineChart>
      <c:catAx>
        <c:axId val="4122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2304"/>
        <c:crosses val="autoZero"/>
        <c:auto val="1"/>
        <c:lblAlgn val="ctr"/>
        <c:lblOffset val="100"/>
        <c:noMultiLvlLbl val="0"/>
      </c:catAx>
      <c:valAx>
        <c:axId val="5198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Chart!PivotTable2</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Chart'!$A$15:$A$23</c:f>
              <c:strCache>
                <c:ptCount val="8"/>
                <c:pt idx="0">
                  <c:v>2010</c:v>
                </c:pt>
                <c:pt idx="1">
                  <c:v>2011</c:v>
                </c:pt>
                <c:pt idx="2">
                  <c:v>2012</c:v>
                </c:pt>
                <c:pt idx="3">
                  <c:v>2013</c:v>
                </c:pt>
                <c:pt idx="4">
                  <c:v>2014</c:v>
                </c:pt>
                <c:pt idx="5">
                  <c:v>2015</c:v>
                </c:pt>
                <c:pt idx="6">
                  <c:v>2016</c:v>
                </c:pt>
                <c:pt idx="7">
                  <c:v>2017</c:v>
                </c:pt>
              </c:strCache>
            </c:strRef>
          </c:cat>
          <c:val>
            <c:numRef>
              <c:f>'Year Chart'!$B$15:$B$23</c:f>
              <c:numCache>
                <c:formatCode>General</c:formatCode>
                <c:ptCount val="8"/>
                <c:pt idx="0">
                  <c:v>61571</c:v>
                </c:pt>
                <c:pt idx="1">
                  <c:v>54768</c:v>
                </c:pt>
                <c:pt idx="2">
                  <c:v>97967</c:v>
                </c:pt>
                <c:pt idx="3">
                  <c:v>64663</c:v>
                </c:pt>
                <c:pt idx="4">
                  <c:v>92040</c:v>
                </c:pt>
                <c:pt idx="5">
                  <c:v>49480</c:v>
                </c:pt>
                <c:pt idx="6">
                  <c:v>43156</c:v>
                </c:pt>
                <c:pt idx="7">
                  <c:v>49226</c:v>
                </c:pt>
              </c:numCache>
            </c:numRef>
          </c:val>
          <c:smooth val="0"/>
          <c:extLst>
            <c:ext xmlns:c16="http://schemas.microsoft.com/office/drawing/2014/chart" uri="{C3380CC4-5D6E-409C-BE32-E72D297353CC}">
              <c16:uniqueId val="{00000000-687F-4920-8C75-11E72570BB1B}"/>
            </c:ext>
          </c:extLst>
        </c:ser>
        <c:dLbls>
          <c:dLblPos val="t"/>
          <c:showLegendKey val="0"/>
          <c:showVal val="1"/>
          <c:showCatName val="0"/>
          <c:showSerName val="0"/>
          <c:showPercent val="0"/>
          <c:showBubbleSize val="0"/>
        </c:dLbls>
        <c:marker val="1"/>
        <c:smooth val="0"/>
        <c:axId val="409601104"/>
        <c:axId val="1335152720"/>
      </c:lineChart>
      <c:catAx>
        <c:axId val="409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52720"/>
        <c:crosses val="autoZero"/>
        <c:auto val="1"/>
        <c:lblAlgn val="ctr"/>
        <c:lblOffset val="100"/>
        <c:noMultiLvlLbl val="0"/>
      </c:catAx>
      <c:valAx>
        <c:axId val="1335152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Chart'!$O$26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Chart'!$N$27:$N$39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Chart'!$O$27:$O$39</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2D98-45A6-BBBF-56C6B4731DDA}"/>
            </c:ext>
          </c:extLst>
        </c:ser>
        <c:dLbls>
          <c:dLblPos val="outEnd"/>
          <c:showLegendKey val="0"/>
          <c:showVal val="1"/>
          <c:showCatName val="0"/>
          <c:showSerName val="0"/>
          <c:showPercent val="0"/>
          <c:showBubbleSize val="0"/>
        </c:dLbls>
        <c:gapWidth val="219"/>
        <c:overlap val="-27"/>
        <c:axId val="2000182511"/>
        <c:axId val="246078639"/>
      </c:barChart>
      <c:catAx>
        <c:axId val="20001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078639"/>
        <c:crosses val="autoZero"/>
        <c:auto val="1"/>
        <c:lblAlgn val="ctr"/>
        <c:lblOffset val="100"/>
        <c:noMultiLvlLbl val="0"/>
      </c:catAx>
      <c:valAx>
        <c:axId val="24607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Chart'!$E$39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Chart'!$D$40:$D$52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Chart'!$E$40:$E$52</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5BE8-44B6-9643-B309130B8812}"/>
            </c:ext>
          </c:extLst>
        </c:ser>
        <c:dLbls>
          <c:dLblPos val="outEnd"/>
          <c:showLegendKey val="0"/>
          <c:showVal val="1"/>
          <c:showCatName val="0"/>
          <c:showSerName val="0"/>
          <c:showPercent val="0"/>
          <c:showBubbleSize val="0"/>
        </c:dLbls>
        <c:gapWidth val="219"/>
        <c:overlap val="-27"/>
        <c:axId val="2000180111"/>
        <c:axId val="249332815"/>
      </c:barChart>
      <c:catAx>
        <c:axId val="200018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32815"/>
        <c:crosses val="autoZero"/>
        <c:auto val="1"/>
        <c:lblAlgn val="ctr"/>
        <c:lblOffset val="100"/>
        <c:noMultiLvlLbl val="0"/>
      </c:catAx>
      <c:valAx>
        <c:axId val="249332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[Amazon_sales_Dashboard.xlsx]Product!Top 10 products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Product!$A$4:$A$9</c:f>
              <c:strCache>
                <c:ptCount val="5"/>
                <c:pt idx="0">
                  <c:v>Personal Care</c:v>
                </c:pt>
                <c:pt idx="1">
                  <c:v>Fruits</c:v>
                </c:pt>
                <c:pt idx="2">
                  <c:v>Beverages</c:v>
                </c:pt>
                <c:pt idx="3">
                  <c:v>Clothes</c:v>
                </c:pt>
                <c:pt idx="4">
                  <c:v>Cosmetics</c:v>
                </c:pt>
              </c:strCache>
            </c:strRef>
          </c:cat>
          <c:val>
            <c:numRef>
              <c:f>Product!$B$4:$B$9</c:f>
              <c:numCache>
                <c:formatCode>General</c:formatCode>
                <c:ptCount val="5"/>
                <c:pt idx="0">
                  <c:v>48708</c:v>
                </c:pt>
                <c:pt idx="1">
                  <c:v>49998</c:v>
                </c:pt>
                <c:pt idx="2">
                  <c:v>56708</c:v>
                </c:pt>
                <c:pt idx="3">
                  <c:v>71260</c:v>
                </c:pt>
                <c:pt idx="4">
                  <c:v>83718</c:v>
                </c:pt>
              </c:numCache>
            </c:numRef>
          </c:val>
          <c:extLst>
            <c:ext xmlns:c16="http://schemas.microsoft.com/office/drawing/2014/chart" uri="{C3380CC4-5D6E-409C-BE32-E72D297353CC}">
              <c16:uniqueId val="{00000003-1562-4D6A-B603-1FB563AB156B}"/>
            </c:ext>
          </c:extLst>
        </c:ser>
        <c:dLbls>
          <c:dLblPos val="outEnd"/>
          <c:showLegendKey val="0"/>
          <c:showVal val="1"/>
          <c:showCatName val="0"/>
          <c:showSerName val="0"/>
          <c:showPercent val="0"/>
          <c:showBubbleSize val="0"/>
        </c:dLbls>
        <c:gapWidth val="182"/>
        <c:axId val="172718064"/>
        <c:axId val="145653711"/>
      </c:barChart>
      <c:catAx>
        <c:axId val="172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3711"/>
        <c:crosses val="autoZero"/>
        <c:auto val="1"/>
        <c:lblAlgn val="ctr"/>
        <c:lblOffset val="100"/>
        <c:noMultiLvlLbl val="0"/>
      </c:catAx>
      <c:valAx>
        <c:axId val="14565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Chart!PivotTable2</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Chart'!$B$14</c:f>
              <c:strCache>
                <c:ptCount val="1"/>
                <c:pt idx="0">
                  <c:v>Total</c:v>
                </c:pt>
              </c:strCache>
            </c:strRef>
          </c:tx>
          <c:spPr>
            <a:ln w="28575" cap="rnd">
              <a:solidFill>
                <a:srgbClr val="C00000"/>
              </a:solidFill>
              <a:round/>
            </a:ln>
            <a:effectLst/>
          </c:spPr>
          <c:marker>
            <c:symbol val="circle"/>
            <c:size val="5"/>
            <c:spPr>
              <a:noFill/>
              <a:ln w="9525">
                <a:noFill/>
              </a:ln>
              <a:effectLst/>
            </c:spPr>
          </c:marker>
          <c:dLbls>
            <c:spPr>
              <a:noFill/>
              <a:ln>
                <a:noFill/>
              </a:ln>
              <a:effectLst/>
            </c:spPr>
            <c:txPr>
              <a:bodyPr rot="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Chart'!$A$15:$A$23</c:f>
              <c:strCache>
                <c:ptCount val="8"/>
                <c:pt idx="0">
                  <c:v>2010</c:v>
                </c:pt>
                <c:pt idx="1">
                  <c:v>2011</c:v>
                </c:pt>
                <c:pt idx="2">
                  <c:v>2012</c:v>
                </c:pt>
                <c:pt idx="3">
                  <c:v>2013</c:v>
                </c:pt>
                <c:pt idx="4">
                  <c:v>2014</c:v>
                </c:pt>
                <c:pt idx="5">
                  <c:v>2015</c:v>
                </c:pt>
                <c:pt idx="6">
                  <c:v>2016</c:v>
                </c:pt>
                <c:pt idx="7">
                  <c:v>2017</c:v>
                </c:pt>
              </c:strCache>
            </c:strRef>
          </c:cat>
          <c:val>
            <c:numRef>
              <c:f>'Year Chart'!$B$15:$B$23</c:f>
              <c:numCache>
                <c:formatCode>General</c:formatCode>
                <c:ptCount val="8"/>
                <c:pt idx="0">
                  <c:v>61571</c:v>
                </c:pt>
                <c:pt idx="1">
                  <c:v>54768</c:v>
                </c:pt>
                <c:pt idx="2">
                  <c:v>97967</c:v>
                </c:pt>
                <c:pt idx="3">
                  <c:v>64663</c:v>
                </c:pt>
                <c:pt idx="4">
                  <c:v>92040</c:v>
                </c:pt>
                <c:pt idx="5">
                  <c:v>49480</c:v>
                </c:pt>
                <c:pt idx="6">
                  <c:v>43156</c:v>
                </c:pt>
                <c:pt idx="7">
                  <c:v>49226</c:v>
                </c:pt>
              </c:numCache>
            </c:numRef>
          </c:val>
          <c:smooth val="0"/>
          <c:extLst>
            <c:ext xmlns:c16="http://schemas.microsoft.com/office/drawing/2014/chart" uri="{C3380CC4-5D6E-409C-BE32-E72D297353CC}">
              <c16:uniqueId val="{00000000-6987-4786-ABC8-9712EABC18F0}"/>
            </c:ext>
          </c:extLst>
        </c:ser>
        <c:dLbls>
          <c:dLblPos val="t"/>
          <c:showLegendKey val="0"/>
          <c:showVal val="1"/>
          <c:showCatName val="0"/>
          <c:showSerName val="0"/>
          <c:showPercent val="0"/>
          <c:showBubbleSize val="0"/>
        </c:dLbls>
        <c:marker val="1"/>
        <c:smooth val="0"/>
        <c:axId val="409601104"/>
        <c:axId val="1335152720"/>
      </c:lineChart>
      <c:catAx>
        <c:axId val="409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crossAx val="1335152720"/>
        <c:crosses val="autoZero"/>
        <c:auto val="1"/>
        <c:lblAlgn val="ctr"/>
        <c:lblOffset val="100"/>
        <c:noMultiLvlLbl val="0"/>
      </c:catAx>
      <c:valAx>
        <c:axId val="13351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4096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5953057784709"/>
          <c:y val="0"/>
          <c:w val="0.81569510201001227"/>
          <c:h val="0.70326882675457325"/>
        </c:manualLayout>
      </c:layout>
      <c:barChart>
        <c:barDir val="bar"/>
        <c:grouping val="clustered"/>
        <c:varyColors val="0"/>
        <c:ser>
          <c:idx val="0"/>
          <c:order val="0"/>
          <c:tx>
            <c:strRef>
              <c:f>Product!$B$13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Product!$A$14:$A$19</c:f>
              <c:strCache>
                <c:ptCount val="5"/>
                <c:pt idx="0">
                  <c:v>Baby Food</c:v>
                </c:pt>
                <c:pt idx="1">
                  <c:v>Cereal</c:v>
                </c:pt>
                <c:pt idx="2">
                  <c:v>Vegetables</c:v>
                </c:pt>
                <c:pt idx="3">
                  <c:v>Snacks</c:v>
                </c:pt>
                <c:pt idx="4">
                  <c:v>Meat</c:v>
                </c:pt>
              </c:strCache>
            </c:strRef>
          </c:cat>
          <c:val>
            <c:numRef>
              <c:f>Product!$B$14:$B$19</c:f>
              <c:numCache>
                <c:formatCode>General</c:formatCode>
                <c:ptCount val="5"/>
                <c:pt idx="0">
                  <c:v>40545</c:v>
                </c:pt>
                <c:pt idx="1">
                  <c:v>25877</c:v>
                </c:pt>
                <c:pt idx="2">
                  <c:v>20051</c:v>
                </c:pt>
                <c:pt idx="3">
                  <c:v>13637</c:v>
                </c:pt>
                <c:pt idx="4">
                  <c:v>10675</c:v>
                </c:pt>
              </c:numCache>
            </c:numRef>
          </c:val>
          <c:extLst>
            <c:ext xmlns:c16="http://schemas.microsoft.com/office/drawing/2014/chart" uri="{C3380CC4-5D6E-409C-BE32-E72D297353CC}">
              <c16:uniqueId val="{00000000-F496-4F59-94BA-D8C1AF4B76FD}"/>
            </c:ext>
          </c:extLst>
        </c:ser>
        <c:dLbls>
          <c:dLblPos val="outEnd"/>
          <c:showLegendKey val="0"/>
          <c:showVal val="1"/>
          <c:showCatName val="0"/>
          <c:showSerName val="0"/>
          <c:showPercent val="0"/>
          <c:showBubbleSize val="0"/>
        </c:dLbls>
        <c:gapWidth val="182"/>
        <c:axId val="54018752"/>
        <c:axId val="145575343"/>
      </c:barChart>
      <c:catAx>
        <c:axId val="5401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5343"/>
        <c:crosses val="autoZero"/>
        <c:auto val="1"/>
        <c:lblAlgn val="ctr"/>
        <c:lblOffset val="100"/>
        <c:noMultiLvlLbl val="0"/>
      </c:catAx>
      <c:valAx>
        <c:axId val="14557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[Amazon_sales_Dashboard.xlsx]Product!Top 10 products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Product!$A$4:$A$9</c:f>
              <c:strCache>
                <c:ptCount val="5"/>
                <c:pt idx="0">
                  <c:v>Personal Care</c:v>
                </c:pt>
                <c:pt idx="1">
                  <c:v>Fruits</c:v>
                </c:pt>
                <c:pt idx="2">
                  <c:v>Beverages</c:v>
                </c:pt>
                <c:pt idx="3">
                  <c:v>Clothes</c:v>
                </c:pt>
                <c:pt idx="4">
                  <c:v>Cosmetics</c:v>
                </c:pt>
              </c:strCache>
            </c:strRef>
          </c:cat>
          <c:val>
            <c:numRef>
              <c:f>Product!$B$4:$B$9</c:f>
              <c:numCache>
                <c:formatCode>General</c:formatCode>
                <c:ptCount val="5"/>
                <c:pt idx="0">
                  <c:v>48708</c:v>
                </c:pt>
                <c:pt idx="1">
                  <c:v>49998</c:v>
                </c:pt>
                <c:pt idx="2">
                  <c:v>56708</c:v>
                </c:pt>
                <c:pt idx="3">
                  <c:v>71260</c:v>
                </c:pt>
                <c:pt idx="4">
                  <c:v>83718</c:v>
                </c:pt>
              </c:numCache>
            </c:numRef>
          </c:val>
          <c:extLst>
            <c:ext xmlns:c16="http://schemas.microsoft.com/office/drawing/2014/chart" uri="{C3380CC4-5D6E-409C-BE32-E72D297353CC}">
              <c16:uniqueId val="{00000000-A6B1-432F-9FB6-D7074B6E3C97}"/>
            </c:ext>
          </c:extLst>
        </c:ser>
        <c:dLbls>
          <c:dLblPos val="outEnd"/>
          <c:showLegendKey val="0"/>
          <c:showVal val="1"/>
          <c:showCatName val="0"/>
          <c:showSerName val="0"/>
          <c:showPercent val="0"/>
          <c:showBubbleSize val="0"/>
        </c:dLbls>
        <c:gapWidth val="182"/>
        <c:axId val="172718064"/>
        <c:axId val="145653711"/>
      </c:barChart>
      <c:catAx>
        <c:axId val="172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45653711"/>
        <c:crosses val="autoZero"/>
        <c:auto val="1"/>
        <c:lblAlgn val="ctr"/>
        <c:lblOffset val="100"/>
        <c:noMultiLvlLbl val="0"/>
      </c:catAx>
      <c:valAx>
        <c:axId val="14565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accent1">
                    <a:lumMod val="20000"/>
                    <a:lumOff val="80000"/>
                  </a:schemeClr>
                </a:solidFill>
                <a:latin typeface="+mn-lt"/>
                <a:ea typeface="+mn-ea"/>
                <a:cs typeface="+mn-cs"/>
              </a:defRPr>
            </a:pPr>
            <a:endParaRPr lang="en-US"/>
          </a:p>
        </c:txPr>
        <c:crossAx val="1727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[Amazon_sales_Dashboard.xlsx]Product!PivotTable4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Product!$A$14:$A$19</c:f>
              <c:strCache>
                <c:ptCount val="5"/>
                <c:pt idx="0">
                  <c:v>Baby Food</c:v>
                </c:pt>
                <c:pt idx="1">
                  <c:v>Cereal</c:v>
                </c:pt>
                <c:pt idx="2">
                  <c:v>Vegetables</c:v>
                </c:pt>
                <c:pt idx="3">
                  <c:v>Snacks</c:v>
                </c:pt>
                <c:pt idx="4">
                  <c:v>Meat</c:v>
                </c:pt>
              </c:strCache>
            </c:strRef>
          </c:cat>
          <c:val>
            <c:numRef>
              <c:f>Product!$B$14:$B$19</c:f>
              <c:numCache>
                <c:formatCode>General</c:formatCode>
                <c:ptCount val="5"/>
                <c:pt idx="0">
                  <c:v>40545</c:v>
                </c:pt>
                <c:pt idx="1">
                  <c:v>25877</c:v>
                </c:pt>
                <c:pt idx="2">
                  <c:v>20051</c:v>
                </c:pt>
                <c:pt idx="3">
                  <c:v>13637</c:v>
                </c:pt>
                <c:pt idx="4">
                  <c:v>10675</c:v>
                </c:pt>
              </c:numCache>
            </c:numRef>
          </c:val>
          <c:extLst>
            <c:ext xmlns:c16="http://schemas.microsoft.com/office/drawing/2014/chart" uri="{C3380CC4-5D6E-409C-BE32-E72D297353CC}">
              <c16:uniqueId val="{00000000-8910-4346-96BB-BA929CA38194}"/>
            </c:ext>
          </c:extLst>
        </c:ser>
        <c:dLbls>
          <c:dLblPos val="outEnd"/>
          <c:showLegendKey val="0"/>
          <c:showVal val="1"/>
          <c:showCatName val="0"/>
          <c:showSerName val="0"/>
          <c:showPercent val="0"/>
          <c:showBubbleSize val="0"/>
        </c:dLbls>
        <c:gapWidth val="182"/>
        <c:axId val="54018752"/>
        <c:axId val="145575343"/>
      </c:barChart>
      <c:catAx>
        <c:axId val="5401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45575343"/>
        <c:crosses val="autoZero"/>
        <c:auto val="1"/>
        <c:lblAlgn val="ctr"/>
        <c:lblOffset val="100"/>
        <c:noMultiLvlLbl val="0"/>
      </c:catAx>
      <c:valAx>
        <c:axId val="14557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5401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0-0BAC-4DE6-9340-7B18172EF4C6}"/>
            </c:ext>
          </c:extLst>
        </c:ser>
        <c:dLbls>
          <c:showLegendKey val="0"/>
          <c:showVal val="0"/>
          <c:showCatName val="0"/>
          <c:showSerName val="0"/>
          <c:showPercent val="0"/>
          <c:showBubbleSize val="0"/>
        </c:dLbls>
        <c:gapWidth val="150"/>
        <c:shape val="box"/>
        <c:axId val="1486887855"/>
        <c:axId val="2124154687"/>
        <c:axId val="0"/>
      </c:bar3DChart>
      <c:catAx>
        <c:axId val="148688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124154687"/>
        <c:crosses val="autoZero"/>
        <c:auto val="1"/>
        <c:lblAlgn val="ctr"/>
        <c:lblOffset val="100"/>
        <c:noMultiLvlLbl val="0"/>
      </c:catAx>
      <c:valAx>
        <c:axId val="2124154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20000"/>
                    <a:lumOff val="80000"/>
                  </a:schemeClr>
                </a:solidFill>
                <a:latin typeface="+mn-lt"/>
                <a:ea typeface="+mn-ea"/>
                <a:cs typeface="+mn-cs"/>
              </a:defRPr>
            </a:pPr>
            <a:endParaRPr lang="en-US"/>
          </a:p>
        </c:txPr>
        <c:crossAx val="148688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60000"/>
            <a:lumOff val="40000"/>
          </a:schemeClr>
        </a:gs>
        <a:gs pos="100000">
          <a:schemeClr val="tx1">
            <a:lumMod val="95000"/>
            <a:lumOff val="5000"/>
            <a:alpha val="49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[Amazon_sales_Dashboard.xlsx]Country charts!Country vs Profit</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 charts'!$R$3:$R$4</c:f>
              <c:strCache>
                <c:ptCount val="1"/>
                <c:pt idx="0">
                  <c:v>Asia</c:v>
                </c:pt>
              </c:strCache>
            </c:strRef>
          </c:tx>
          <c:spPr>
            <a:solidFill>
              <a:schemeClr val="accent1"/>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charts'!$R$5:$R$81</c:f>
              <c:numCache>
                <c:formatCode>0.00%</c:formatCode>
                <c:ptCount val="76"/>
                <c:pt idx="0">
                  <c:v>0</c:v>
                </c:pt>
                <c:pt idx="1">
                  <c:v>4.0816056682134234E-2</c:v>
                </c:pt>
                <c:pt idx="2">
                  <c:v>0</c:v>
                </c:pt>
                <c:pt idx="3">
                  <c:v>0</c:v>
                </c:pt>
                <c:pt idx="4">
                  <c:v>0</c:v>
                </c:pt>
                <c:pt idx="5">
                  <c:v>0</c:v>
                </c:pt>
                <c:pt idx="6">
                  <c:v>0</c:v>
                </c:pt>
                <c:pt idx="7">
                  <c:v>0</c:v>
                </c:pt>
                <c:pt idx="8">
                  <c:v>0</c:v>
                </c:pt>
                <c:pt idx="9">
                  <c:v>0</c:v>
                </c:pt>
                <c:pt idx="10">
                  <c:v>0</c:v>
                </c:pt>
                <c:pt idx="11">
                  <c:v>0</c:v>
                </c:pt>
                <c:pt idx="12">
                  <c:v>2.869164743575402E-2</c:v>
                </c:pt>
                <c:pt idx="13">
                  <c:v>2.7366845266258287E-2</c:v>
                </c:pt>
                <c:pt idx="14">
                  <c:v>0</c:v>
                </c:pt>
                <c:pt idx="15">
                  <c:v>0</c:v>
                </c:pt>
                <c:pt idx="16">
                  <c:v>0</c:v>
                </c:pt>
                <c:pt idx="17">
                  <c:v>0</c:v>
                </c:pt>
                <c:pt idx="18">
                  <c:v>1.9174089765734273E-2</c:v>
                </c:pt>
                <c:pt idx="19">
                  <c:v>0</c:v>
                </c:pt>
                <c:pt idx="20">
                  <c:v>0</c:v>
                </c:pt>
                <c:pt idx="21">
                  <c:v>0</c:v>
                </c:pt>
                <c:pt idx="22">
                  <c:v>0</c:v>
                </c:pt>
                <c:pt idx="23">
                  <c:v>0</c:v>
                </c:pt>
                <c:pt idx="24">
                  <c:v>0</c:v>
                </c:pt>
                <c:pt idx="25">
                  <c:v>0</c:v>
                </c:pt>
                <c:pt idx="26">
                  <c:v>0</c:v>
                </c:pt>
                <c:pt idx="27">
                  <c:v>1.3739178246712265E-2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5.3341808142171442E-3</c:v>
                </c:pt>
                <c:pt idx="48">
                  <c:v>0</c:v>
                </c:pt>
                <c:pt idx="49">
                  <c:v>0</c:v>
                </c:pt>
                <c:pt idx="50">
                  <c:v>0</c:v>
                </c:pt>
                <c:pt idx="51">
                  <c:v>0</c:v>
                </c:pt>
                <c:pt idx="52">
                  <c:v>0</c:v>
                </c:pt>
                <c:pt idx="53">
                  <c:v>0</c:v>
                </c:pt>
                <c:pt idx="54">
                  <c:v>0</c:v>
                </c:pt>
                <c:pt idx="55">
                  <c:v>0</c:v>
                </c:pt>
                <c:pt idx="56">
                  <c:v>0</c:v>
                </c:pt>
                <c:pt idx="57">
                  <c:v>0</c:v>
                </c:pt>
                <c:pt idx="58">
                  <c:v>0</c:v>
                </c:pt>
                <c:pt idx="59">
                  <c:v>2.7807125280508308E-3</c:v>
                </c:pt>
                <c:pt idx="60">
                  <c:v>0</c:v>
                </c:pt>
                <c:pt idx="61">
                  <c:v>0</c:v>
                </c:pt>
                <c:pt idx="62">
                  <c:v>0</c:v>
                </c:pt>
                <c:pt idx="63">
                  <c:v>0</c:v>
                </c:pt>
                <c:pt idx="64">
                  <c:v>0</c:v>
                </c:pt>
                <c:pt idx="65">
                  <c:v>0</c:v>
                </c:pt>
                <c:pt idx="66">
                  <c:v>0</c:v>
                </c:pt>
                <c:pt idx="67">
                  <c:v>0</c:v>
                </c:pt>
                <c:pt idx="68">
                  <c:v>0</c:v>
                </c:pt>
                <c:pt idx="69">
                  <c:v>3.4195349346270086E-4</c:v>
                </c:pt>
                <c:pt idx="70">
                  <c:v>0</c:v>
                </c:pt>
                <c:pt idx="71">
                  <c:v>0</c:v>
                </c:pt>
                <c:pt idx="72">
                  <c:v>0</c:v>
                </c:pt>
                <c:pt idx="73">
                  <c:v>1.772343090548344E-4</c:v>
                </c:pt>
                <c:pt idx="74">
                  <c:v>0</c:v>
                </c:pt>
                <c:pt idx="75">
                  <c:v>0</c:v>
                </c:pt>
              </c:numCache>
            </c:numRef>
          </c:val>
          <c:extLst>
            <c:ext xmlns:c16="http://schemas.microsoft.com/office/drawing/2014/chart" uri="{C3380CC4-5D6E-409C-BE32-E72D297353CC}">
              <c16:uniqueId val="{00000000-C1BE-423B-BC59-615E8F3E70D4}"/>
            </c:ext>
          </c:extLst>
        </c:ser>
        <c:ser>
          <c:idx val="1"/>
          <c:order val="1"/>
          <c:tx>
            <c:strRef>
              <c:f>'Country charts'!$S$3:$S$4</c:f>
              <c:strCache>
                <c:ptCount val="1"/>
                <c:pt idx="0">
                  <c:v>Australia and Oceania</c:v>
                </c:pt>
              </c:strCache>
            </c:strRef>
          </c:tx>
          <c:spPr>
            <a:solidFill>
              <a:schemeClr val="accent2"/>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charts'!$S$5:$S$81</c:f>
              <c:numCache>
                <c:formatCode>0.00%</c:formatCode>
                <c:ptCount val="76"/>
                <c:pt idx="0">
                  <c:v>0</c:v>
                </c:pt>
                <c:pt idx="1">
                  <c:v>0</c:v>
                </c:pt>
                <c:pt idx="2">
                  <c:v>0</c:v>
                </c:pt>
                <c:pt idx="3">
                  <c:v>3.8003383941698547E-2</c:v>
                </c:pt>
                <c:pt idx="4">
                  <c:v>0</c:v>
                </c:pt>
                <c:pt idx="5">
                  <c:v>0</c:v>
                </c:pt>
                <c:pt idx="6">
                  <c:v>0</c:v>
                </c:pt>
                <c:pt idx="7">
                  <c:v>0</c:v>
                </c:pt>
                <c:pt idx="8">
                  <c:v>0</c:v>
                </c:pt>
                <c:pt idx="9">
                  <c:v>0</c:v>
                </c:pt>
                <c:pt idx="10">
                  <c:v>0</c:v>
                </c:pt>
                <c:pt idx="11">
                  <c:v>0</c:v>
                </c:pt>
                <c:pt idx="12">
                  <c:v>0</c:v>
                </c:pt>
                <c:pt idx="13">
                  <c:v>0</c:v>
                </c:pt>
                <c:pt idx="14">
                  <c:v>0</c:v>
                </c:pt>
                <c:pt idx="15">
                  <c:v>0</c:v>
                </c:pt>
                <c:pt idx="16">
                  <c:v>2.1540622789472157E-2</c:v>
                </c:pt>
                <c:pt idx="17">
                  <c:v>0</c:v>
                </c:pt>
                <c:pt idx="18">
                  <c:v>0</c:v>
                </c:pt>
                <c:pt idx="19">
                  <c:v>0</c:v>
                </c:pt>
                <c:pt idx="20">
                  <c:v>0</c:v>
                </c:pt>
                <c:pt idx="21">
                  <c:v>0</c:v>
                </c:pt>
                <c:pt idx="22">
                  <c:v>0</c:v>
                </c:pt>
                <c:pt idx="23">
                  <c:v>1.6469387809208515E-2</c:v>
                </c:pt>
                <c:pt idx="24">
                  <c:v>0</c:v>
                </c:pt>
                <c:pt idx="25">
                  <c:v>0</c:v>
                </c:pt>
                <c:pt idx="26">
                  <c:v>0</c:v>
                </c:pt>
                <c:pt idx="27">
                  <c:v>0</c:v>
                </c:pt>
                <c:pt idx="28">
                  <c:v>0</c:v>
                </c:pt>
                <c:pt idx="29">
                  <c:v>0</c:v>
                </c:pt>
                <c:pt idx="30">
                  <c:v>1.3054757377254369E-2</c:v>
                </c:pt>
                <c:pt idx="31">
                  <c:v>0</c:v>
                </c:pt>
                <c:pt idx="32">
                  <c:v>0</c:v>
                </c:pt>
                <c:pt idx="33">
                  <c:v>0</c:v>
                </c:pt>
                <c:pt idx="34">
                  <c:v>0</c:v>
                </c:pt>
                <c:pt idx="35">
                  <c:v>0</c:v>
                </c:pt>
                <c:pt idx="36">
                  <c:v>0</c:v>
                </c:pt>
                <c:pt idx="37">
                  <c:v>0</c:v>
                </c:pt>
                <c:pt idx="38">
                  <c:v>0</c:v>
                </c:pt>
                <c:pt idx="39">
                  <c:v>0</c:v>
                </c:pt>
                <c:pt idx="40">
                  <c:v>7.651151877502543E-3</c:v>
                </c:pt>
                <c:pt idx="41">
                  <c:v>0</c:v>
                </c:pt>
                <c:pt idx="42">
                  <c:v>0</c:v>
                </c:pt>
                <c:pt idx="43">
                  <c:v>0</c:v>
                </c:pt>
                <c:pt idx="44">
                  <c:v>6.4545903078339914E-3</c:v>
                </c:pt>
                <c:pt idx="45">
                  <c:v>0</c:v>
                </c:pt>
                <c:pt idx="46">
                  <c:v>0</c:v>
                </c:pt>
                <c:pt idx="47">
                  <c:v>0</c:v>
                </c:pt>
                <c:pt idx="48">
                  <c:v>0</c:v>
                </c:pt>
                <c:pt idx="49">
                  <c:v>0</c:v>
                </c:pt>
                <c:pt idx="50">
                  <c:v>0</c:v>
                </c:pt>
                <c:pt idx="51">
                  <c:v>0</c:v>
                </c:pt>
                <c:pt idx="52">
                  <c:v>0</c:v>
                </c:pt>
                <c:pt idx="53">
                  <c:v>0</c:v>
                </c:pt>
                <c:pt idx="54">
                  <c:v>0</c:v>
                </c:pt>
                <c:pt idx="55">
                  <c:v>0</c:v>
                </c:pt>
                <c:pt idx="56">
                  <c:v>3.3253595596788167E-3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2.9453725016583351E-4</c:v>
                </c:pt>
                <c:pt idx="71">
                  <c:v>0</c:v>
                </c:pt>
                <c:pt idx="72">
                  <c:v>0</c:v>
                </c:pt>
                <c:pt idx="73">
                  <c:v>0</c:v>
                </c:pt>
                <c:pt idx="74">
                  <c:v>1.1933178437165245E-4</c:v>
                </c:pt>
                <c:pt idx="75">
                  <c:v>0</c:v>
                </c:pt>
              </c:numCache>
            </c:numRef>
          </c:val>
          <c:extLst>
            <c:ext xmlns:c16="http://schemas.microsoft.com/office/drawing/2014/chart" uri="{C3380CC4-5D6E-409C-BE32-E72D297353CC}">
              <c16:uniqueId val="{00000001-7024-4125-AEDF-090AAA1BD095}"/>
            </c:ext>
          </c:extLst>
        </c:ser>
        <c:ser>
          <c:idx val="2"/>
          <c:order val="2"/>
          <c:tx>
            <c:strRef>
              <c:f>'Country charts'!$T$3:$T$4</c:f>
              <c:strCache>
                <c:ptCount val="1"/>
                <c:pt idx="0">
                  <c:v>Central America and the Caribbean</c:v>
                </c:pt>
              </c:strCache>
            </c:strRef>
          </c:tx>
          <c:spPr>
            <a:solidFill>
              <a:schemeClr val="accent3"/>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charts'!$T$5:$T$81</c:f>
              <c:numCache>
                <c:formatCode>0.00%</c:formatCode>
                <c:ptCount val="76"/>
                <c:pt idx="0">
                  <c:v>0</c:v>
                </c:pt>
                <c:pt idx="1">
                  <c:v>0</c:v>
                </c:pt>
                <c:pt idx="2">
                  <c:v>0</c:v>
                </c:pt>
                <c:pt idx="3">
                  <c:v>0</c:v>
                </c:pt>
                <c:pt idx="4">
                  <c:v>3.64503774221051E-2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9.1417159871069222E-3</c:v>
                </c:pt>
                <c:pt idx="39">
                  <c:v>0</c:v>
                </c:pt>
                <c:pt idx="40">
                  <c:v>0</c:v>
                </c:pt>
                <c:pt idx="41">
                  <c:v>0</c:v>
                </c:pt>
                <c:pt idx="42">
                  <c:v>0</c:v>
                </c:pt>
                <c:pt idx="43">
                  <c:v>6.7118052084589415E-3</c:v>
                </c:pt>
                <c:pt idx="44">
                  <c:v>0</c:v>
                </c:pt>
                <c:pt idx="45">
                  <c:v>0</c:v>
                </c:pt>
                <c:pt idx="46">
                  <c:v>5.6240998872757186E-3</c:v>
                </c:pt>
                <c:pt idx="47">
                  <c:v>0</c:v>
                </c:pt>
                <c:pt idx="48">
                  <c:v>0</c:v>
                </c:pt>
                <c:pt idx="49">
                  <c:v>0</c:v>
                </c:pt>
                <c:pt idx="50">
                  <c:v>0</c:v>
                </c:pt>
                <c:pt idx="51">
                  <c:v>0</c:v>
                </c:pt>
                <c:pt idx="52">
                  <c:v>0</c:v>
                </c:pt>
                <c:pt idx="53">
                  <c:v>3.636316464472929E-3</c:v>
                </c:pt>
                <c:pt idx="54">
                  <c:v>0</c:v>
                </c:pt>
                <c:pt idx="55">
                  <c:v>0</c:v>
                </c:pt>
                <c:pt idx="56">
                  <c:v>0</c:v>
                </c:pt>
                <c:pt idx="57">
                  <c:v>2.89174034037797E-3</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2-7024-4125-AEDF-090AAA1BD095}"/>
            </c:ext>
          </c:extLst>
        </c:ser>
        <c:ser>
          <c:idx val="3"/>
          <c:order val="3"/>
          <c:tx>
            <c:strRef>
              <c:f>'Country charts'!$U$3:$U$4</c:f>
              <c:strCache>
                <c:ptCount val="1"/>
                <c:pt idx="0">
                  <c:v>Europe</c:v>
                </c:pt>
              </c:strCache>
            </c:strRef>
          </c:tx>
          <c:spPr>
            <a:solidFill>
              <a:schemeClr val="accent4"/>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charts'!$U$5:$U$81</c:f>
              <c:numCache>
                <c:formatCode>0.00%</c:formatCode>
                <c:ptCount val="76"/>
                <c:pt idx="0">
                  <c:v>0</c:v>
                </c:pt>
                <c:pt idx="1">
                  <c:v>0</c:v>
                </c:pt>
                <c:pt idx="2">
                  <c:v>0</c:v>
                </c:pt>
                <c:pt idx="3">
                  <c:v>0</c:v>
                </c:pt>
                <c:pt idx="4">
                  <c:v>0</c:v>
                </c:pt>
                <c:pt idx="5">
                  <c:v>3.4905323456908312E-2</c:v>
                </c:pt>
                <c:pt idx="6">
                  <c:v>0</c:v>
                </c:pt>
                <c:pt idx="7">
                  <c:v>3.4249291601454519E-2</c:v>
                </c:pt>
                <c:pt idx="8">
                  <c:v>0</c:v>
                </c:pt>
                <c:pt idx="9">
                  <c:v>0</c:v>
                </c:pt>
                <c:pt idx="10">
                  <c:v>0</c:v>
                </c:pt>
                <c:pt idx="11">
                  <c:v>3.1138054104594002E-2</c:v>
                </c:pt>
                <c:pt idx="12">
                  <c:v>0</c:v>
                </c:pt>
                <c:pt idx="13">
                  <c:v>0</c:v>
                </c:pt>
                <c:pt idx="14">
                  <c:v>0</c:v>
                </c:pt>
                <c:pt idx="15">
                  <c:v>2.3687489846249243E-2</c:v>
                </c:pt>
                <c:pt idx="16">
                  <c:v>0</c:v>
                </c:pt>
                <c:pt idx="17">
                  <c:v>0</c:v>
                </c:pt>
                <c:pt idx="18">
                  <c:v>0</c:v>
                </c:pt>
                <c:pt idx="19">
                  <c:v>1.8695307784833238E-2</c:v>
                </c:pt>
                <c:pt idx="20">
                  <c:v>1.7985765174560908E-2</c:v>
                </c:pt>
                <c:pt idx="21">
                  <c:v>0</c:v>
                </c:pt>
                <c:pt idx="22">
                  <c:v>1.6933891983372487E-2</c:v>
                </c:pt>
                <c:pt idx="23">
                  <c:v>0</c:v>
                </c:pt>
                <c:pt idx="24">
                  <c:v>0</c:v>
                </c:pt>
                <c:pt idx="25">
                  <c:v>0</c:v>
                </c:pt>
                <c:pt idx="26">
                  <c:v>1.4178161902617689E-2</c:v>
                </c:pt>
                <c:pt idx="27">
                  <c:v>0</c:v>
                </c:pt>
                <c:pt idx="28">
                  <c:v>0</c:v>
                </c:pt>
                <c:pt idx="29">
                  <c:v>0</c:v>
                </c:pt>
                <c:pt idx="30">
                  <c:v>0</c:v>
                </c:pt>
                <c:pt idx="31">
                  <c:v>1.3039166673831161E-2</c:v>
                </c:pt>
                <c:pt idx="32">
                  <c:v>0</c:v>
                </c:pt>
                <c:pt idx="33">
                  <c:v>0</c:v>
                </c:pt>
                <c:pt idx="34">
                  <c:v>1.120733680487359E-2</c:v>
                </c:pt>
                <c:pt idx="35">
                  <c:v>1.030911418135947E-2</c:v>
                </c:pt>
                <c:pt idx="36">
                  <c:v>0</c:v>
                </c:pt>
                <c:pt idx="37">
                  <c:v>0</c:v>
                </c:pt>
                <c:pt idx="38">
                  <c:v>0</c:v>
                </c:pt>
                <c:pt idx="39">
                  <c:v>0</c:v>
                </c:pt>
                <c:pt idx="40">
                  <c:v>0</c:v>
                </c:pt>
                <c:pt idx="41">
                  <c:v>7.1448253329701641E-3</c:v>
                </c:pt>
                <c:pt idx="42">
                  <c:v>0</c:v>
                </c:pt>
                <c:pt idx="43">
                  <c:v>0</c:v>
                </c:pt>
                <c:pt idx="44">
                  <c:v>0</c:v>
                </c:pt>
                <c:pt idx="45">
                  <c:v>0</c:v>
                </c:pt>
                <c:pt idx="46">
                  <c:v>0</c:v>
                </c:pt>
                <c:pt idx="47">
                  <c:v>0</c:v>
                </c:pt>
                <c:pt idx="48">
                  <c:v>0</c:v>
                </c:pt>
                <c:pt idx="49">
                  <c:v>5.0850783681039465E-3</c:v>
                </c:pt>
                <c:pt idx="50">
                  <c:v>0</c:v>
                </c:pt>
                <c:pt idx="51">
                  <c:v>0</c:v>
                </c:pt>
                <c:pt idx="52">
                  <c:v>3.772745223733612E-3</c:v>
                </c:pt>
                <c:pt idx="53">
                  <c:v>0</c:v>
                </c:pt>
                <c:pt idx="54">
                  <c:v>0</c:v>
                </c:pt>
                <c:pt idx="55">
                  <c:v>0</c:v>
                </c:pt>
                <c:pt idx="56">
                  <c:v>0</c:v>
                </c:pt>
                <c:pt idx="57">
                  <c:v>0</c:v>
                </c:pt>
                <c:pt idx="58">
                  <c:v>2.8765991791478017E-3</c:v>
                </c:pt>
                <c:pt idx="59">
                  <c:v>0</c:v>
                </c:pt>
                <c:pt idx="60">
                  <c:v>2.7628426289052431E-3</c:v>
                </c:pt>
                <c:pt idx="61">
                  <c:v>0</c:v>
                </c:pt>
                <c:pt idx="62">
                  <c:v>0</c:v>
                </c:pt>
                <c:pt idx="63">
                  <c:v>0</c:v>
                </c:pt>
                <c:pt idx="64">
                  <c:v>0</c:v>
                </c:pt>
                <c:pt idx="65">
                  <c:v>1.6522204727534827E-3</c:v>
                </c:pt>
                <c:pt idx="66">
                  <c:v>0</c:v>
                </c:pt>
                <c:pt idx="67">
                  <c:v>1.0581337052078896E-3</c:v>
                </c:pt>
                <c:pt idx="68">
                  <c:v>0</c:v>
                </c:pt>
                <c:pt idx="69">
                  <c:v>0</c:v>
                </c:pt>
                <c:pt idx="70">
                  <c:v>0</c:v>
                </c:pt>
                <c:pt idx="71">
                  <c:v>2.4441183637637006E-4</c:v>
                </c:pt>
                <c:pt idx="72">
                  <c:v>0</c:v>
                </c:pt>
                <c:pt idx="73">
                  <c:v>0</c:v>
                </c:pt>
                <c:pt idx="74">
                  <c:v>0</c:v>
                </c:pt>
                <c:pt idx="75">
                  <c:v>0</c:v>
                </c:pt>
              </c:numCache>
            </c:numRef>
          </c:val>
          <c:extLst>
            <c:ext xmlns:c16="http://schemas.microsoft.com/office/drawing/2014/chart" uri="{C3380CC4-5D6E-409C-BE32-E72D297353CC}">
              <c16:uniqueId val="{00000003-7024-4125-AEDF-090AAA1BD095}"/>
            </c:ext>
          </c:extLst>
        </c:ser>
        <c:ser>
          <c:idx val="4"/>
          <c:order val="4"/>
          <c:tx>
            <c:strRef>
              <c:f>'Country charts'!$V$3:$V$4</c:f>
              <c:strCache>
                <c:ptCount val="1"/>
                <c:pt idx="0">
                  <c:v>Middle East and North Africa</c:v>
                </c:pt>
              </c:strCache>
            </c:strRef>
          </c:tx>
          <c:spPr>
            <a:solidFill>
              <a:schemeClr val="accent5"/>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charts'!$V$5:$V$81</c:f>
              <c:numCache>
                <c:formatCode>0.00%</c:formatCode>
                <c:ptCount val="76"/>
                <c:pt idx="0">
                  <c:v>0</c:v>
                </c:pt>
                <c:pt idx="1">
                  <c:v>0</c:v>
                </c:pt>
                <c:pt idx="2">
                  <c:v>3.8940279752340899E-2</c:v>
                </c:pt>
                <c:pt idx="3">
                  <c:v>0</c:v>
                </c:pt>
                <c:pt idx="4">
                  <c:v>0</c:v>
                </c:pt>
                <c:pt idx="5">
                  <c:v>0</c:v>
                </c:pt>
                <c:pt idx="6">
                  <c:v>3.4253760203855108E-2</c:v>
                </c:pt>
                <c:pt idx="7">
                  <c:v>0</c:v>
                </c:pt>
                <c:pt idx="8">
                  <c:v>0</c:v>
                </c:pt>
                <c:pt idx="9">
                  <c:v>0</c:v>
                </c:pt>
                <c:pt idx="10">
                  <c:v>0</c:v>
                </c:pt>
                <c:pt idx="11">
                  <c:v>0</c:v>
                </c:pt>
                <c:pt idx="12">
                  <c:v>0</c:v>
                </c:pt>
                <c:pt idx="13">
                  <c:v>0</c:v>
                </c:pt>
                <c:pt idx="14">
                  <c:v>2.5544224511893858E-2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1.3109000572768793E-2</c:v>
                </c:pt>
                <c:pt idx="30">
                  <c:v>0</c:v>
                </c:pt>
                <c:pt idx="31">
                  <c:v>0</c:v>
                </c:pt>
                <c:pt idx="32">
                  <c:v>0</c:v>
                </c:pt>
                <c:pt idx="33">
                  <c:v>0</c:v>
                </c:pt>
                <c:pt idx="34">
                  <c:v>0</c:v>
                </c:pt>
                <c:pt idx="35">
                  <c:v>0</c:v>
                </c:pt>
                <c:pt idx="36">
                  <c:v>1.0206007446963095E-2</c:v>
                </c:pt>
                <c:pt idx="37">
                  <c:v>0</c:v>
                </c:pt>
                <c:pt idx="38">
                  <c:v>0</c:v>
                </c:pt>
                <c:pt idx="39">
                  <c:v>8.1493284688236127E-3</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2.0647073618271011E-4</c:v>
                </c:pt>
                <c:pt idx="73">
                  <c:v>0</c:v>
                </c:pt>
                <c:pt idx="74">
                  <c:v>0</c:v>
                </c:pt>
                <c:pt idx="75">
                  <c:v>2.8482484376961419E-5</c:v>
                </c:pt>
              </c:numCache>
            </c:numRef>
          </c:val>
          <c:extLst>
            <c:ext xmlns:c16="http://schemas.microsoft.com/office/drawing/2014/chart" uri="{C3380CC4-5D6E-409C-BE32-E72D297353CC}">
              <c16:uniqueId val="{00000004-7024-4125-AEDF-090AAA1BD095}"/>
            </c:ext>
          </c:extLst>
        </c:ser>
        <c:ser>
          <c:idx val="5"/>
          <c:order val="5"/>
          <c:tx>
            <c:strRef>
              <c:f>'Country charts'!$W$3:$W$4</c:f>
              <c:strCache>
                <c:ptCount val="1"/>
                <c:pt idx="0">
                  <c:v>North America</c:v>
                </c:pt>
              </c:strCache>
            </c:strRef>
          </c:tx>
          <c:spPr>
            <a:solidFill>
              <a:schemeClr val="accent6"/>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charts'!$W$5:$W$81</c:f>
              <c:numCache>
                <c:formatCode>0.00%</c:formatCode>
                <c:ptCount val="76"/>
                <c:pt idx="0">
                  <c:v>0</c:v>
                </c:pt>
                <c:pt idx="1">
                  <c:v>0</c:v>
                </c:pt>
                <c:pt idx="2">
                  <c:v>0</c:v>
                </c:pt>
                <c:pt idx="3">
                  <c:v>0</c:v>
                </c:pt>
                <c:pt idx="4">
                  <c:v>0</c:v>
                </c:pt>
                <c:pt idx="5">
                  <c:v>0</c:v>
                </c:pt>
                <c:pt idx="6">
                  <c:v>0</c:v>
                </c:pt>
                <c:pt idx="7">
                  <c:v>0</c:v>
                </c:pt>
                <c:pt idx="8">
                  <c:v>3.3008878729716577E-2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5-7024-4125-AEDF-090AAA1BD095}"/>
            </c:ext>
          </c:extLst>
        </c:ser>
        <c:ser>
          <c:idx val="6"/>
          <c:order val="6"/>
          <c:tx>
            <c:strRef>
              <c:f>'Country charts'!$X$3:$X$4</c:f>
              <c:strCache>
                <c:ptCount val="1"/>
                <c:pt idx="0">
                  <c:v>Sub-Saharan Africa</c:v>
                </c:pt>
              </c:strCache>
            </c:strRef>
          </c:tx>
          <c:spPr>
            <a:solidFill>
              <a:schemeClr val="accent1">
                <a:lumMod val="60000"/>
              </a:schemeClr>
            </a:solidFill>
            <a:ln>
              <a:noFill/>
            </a:ln>
            <a:effectLst/>
            <a:sp3d/>
          </c:spPr>
          <c:invertIfNegative val="0"/>
          <c:cat>
            <c:strRef>
              <c:f>'Country charts'!$Q$5:$Q$81</c:f>
              <c:strCache>
                <c:ptCount val="76"/>
                <c:pt idx="0">
                  <c:v>Djibouti</c:v>
                </c:pt>
                <c:pt idx="1">
                  <c:v>Myanmar</c:v>
                </c:pt>
                <c:pt idx="2">
                  <c:v>Pakistan</c:v>
                </c:pt>
                <c:pt idx="3">
                  <c:v>Samoa </c:v>
                </c:pt>
                <c:pt idx="4">
                  <c:v>Honduras</c:v>
                </c:pt>
                <c:pt idx="5">
                  <c:v>Iceland</c:v>
                </c:pt>
                <c:pt idx="6">
                  <c:v>Azerbaijan</c:v>
                </c:pt>
                <c:pt idx="7">
                  <c:v>Switzerland</c:v>
                </c:pt>
                <c:pt idx="8">
                  <c:v>Mexico</c:v>
                </c:pt>
                <c:pt idx="9">
                  <c:v>Rwanda</c:v>
                </c:pt>
                <c:pt idx="10">
                  <c:v>The Gambia</c:v>
                </c:pt>
                <c:pt idx="11">
                  <c:v>Romania</c:v>
                </c:pt>
                <c:pt idx="12">
                  <c:v>Turkmenistan</c:v>
                </c:pt>
                <c:pt idx="13">
                  <c:v>Sri Lanka</c:v>
                </c:pt>
                <c:pt idx="14">
                  <c:v>Iran</c:v>
                </c:pt>
                <c:pt idx="15">
                  <c:v>Lithuania</c:v>
                </c:pt>
                <c:pt idx="16">
                  <c:v>Tuvalu</c:v>
                </c:pt>
                <c:pt idx="17">
                  <c:v>Mozambique</c:v>
                </c:pt>
                <c:pt idx="18">
                  <c:v>Brunei</c:v>
                </c:pt>
                <c:pt idx="19">
                  <c:v>Monaco</c:v>
                </c:pt>
                <c:pt idx="20">
                  <c:v>Norway</c:v>
                </c:pt>
                <c:pt idx="21">
                  <c:v>Cameroon</c:v>
                </c:pt>
                <c:pt idx="22">
                  <c:v>Spain</c:v>
                </c:pt>
                <c:pt idx="23">
                  <c:v>Fiji</c:v>
                </c:pt>
                <c:pt idx="24">
                  <c:v>Angola</c:v>
                </c:pt>
                <c:pt idx="25">
                  <c:v>Sierra Leone</c:v>
                </c:pt>
                <c:pt idx="26">
                  <c:v>Bulgaria</c:v>
                </c:pt>
                <c:pt idx="27">
                  <c:v>Bangladesh</c:v>
                </c:pt>
                <c:pt idx="28">
                  <c:v>Senegal</c:v>
                </c:pt>
                <c:pt idx="29">
                  <c:v>Lebanon</c:v>
                </c:pt>
                <c:pt idx="30">
                  <c:v>Australia</c:v>
                </c:pt>
                <c:pt idx="31">
                  <c:v>Macedonia</c:v>
                </c:pt>
                <c:pt idx="32">
                  <c:v>Madagascar</c:v>
                </c:pt>
                <c:pt idx="33">
                  <c:v>Burkina Faso</c:v>
                </c:pt>
                <c:pt idx="34">
                  <c:v>Austria</c:v>
                </c:pt>
                <c:pt idx="35">
                  <c:v>San Marino</c:v>
                </c:pt>
                <c:pt idx="36">
                  <c:v>Libya</c:v>
                </c:pt>
                <c:pt idx="37">
                  <c:v>Kenya</c:v>
                </c:pt>
                <c:pt idx="38">
                  <c:v>Belize</c:v>
                </c:pt>
                <c:pt idx="39">
                  <c:v>Saudi Arabia</c:v>
                </c:pt>
                <c:pt idx="40">
                  <c:v>East Timor</c:v>
                </c:pt>
                <c:pt idx="41">
                  <c:v>France</c:v>
                </c:pt>
                <c:pt idx="42">
                  <c:v>Cape Verde</c:v>
                </c:pt>
                <c:pt idx="43">
                  <c:v>Haiti</c:v>
                </c:pt>
                <c:pt idx="44">
                  <c:v>Solomon Islands</c:v>
                </c:pt>
                <c:pt idx="45">
                  <c:v>Cote d'Ivoire</c:v>
                </c:pt>
                <c:pt idx="46">
                  <c:v>Grenada</c:v>
                </c:pt>
                <c:pt idx="47">
                  <c:v>Laos</c:v>
                </c:pt>
                <c:pt idx="48">
                  <c:v>Zambia</c:v>
                </c:pt>
                <c:pt idx="49">
                  <c:v>Russia</c:v>
                </c:pt>
                <c:pt idx="50">
                  <c:v>Gabon</c:v>
                </c:pt>
                <c:pt idx="51">
                  <c:v>Sao Tome and Principe</c:v>
                </c:pt>
                <c:pt idx="52">
                  <c:v>Albania</c:v>
                </c:pt>
                <c:pt idx="53">
                  <c:v>Costa Rica</c:v>
                </c:pt>
                <c:pt idx="54">
                  <c:v>Mauritania</c:v>
                </c:pt>
                <c:pt idx="55">
                  <c:v>Republic of the Congo</c:v>
                </c:pt>
                <c:pt idx="56">
                  <c:v>Federated States of Micronesia</c:v>
                </c:pt>
                <c:pt idx="57">
                  <c:v>Nicaragua</c:v>
                </c:pt>
                <c:pt idx="58">
                  <c:v>Moldova </c:v>
                </c:pt>
                <c:pt idx="59">
                  <c:v>Mongolia</c:v>
                </c:pt>
                <c:pt idx="60">
                  <c:v>Portugal</c:v>
                </c:pt>
                <c:pt idx="61">
                  <c:v>Democratic Republic of the Congo</c:v>
                </c:pt>
                <c:pt idx="62">
                  <c:v>Comoros</c:v>
                </c:pt>
                <c:pt idx="63">
                  <c:v>Mali</c:v>
                </c:pt>
                <c:pt idx="64">
                  <c:v>Niger</c:v>
                </c:pt>
                <c:pt idx="65">
                  <c:v>Slovenia</c:v>
                </c:pt>
                <c:pt idx="66">
                  <c:v>South Sudan</c:v>
                </c:pt>
                <c:pt idx="67">
                  <c:v>United Kingdom</c:v>
                </c:pt>
                <c:pt idx="68">
                  <c:v>Lesotho</c:v>
                </c:pt>
                <c:pt idx="69">
                  <c:v>Malaysia</c:v>
                </c:pt>
                <c:pt idx="70">
                  <c:v>Kiribati</c:v>
                </c:pt>
                <c:pt idx="71">
                  <c:v>Slovakia</c:v>
                </c:pt>
                <c:pt idx="72">
                  <c:v>Syria</c:v>
                </c:pt>
                <c:pt idx="73">
                  <c:v>Kyrgyzstan</c:v>
                </c:pt>
                <c:pt idx="74">
                  <c:v>New Zealand</c:v>
                </c:pt>
                <c:pt idx="75">
                  <c:v>Kuwait</c:v>
                </c:pt>
              </c:strCache>
            </c:strRef>
          </c:cat>
          <c:val>
            <c:numRef>
              <c:f>'Country charts'!$X$5:$X$81</c:f>
              <c:numCache>
                <c:formatCode>0.00%</c:formatCode>
                <c:ptCount val="76"/>
                <c:pt idx="0">
                  <c:v>5.4910952545504509E-2</c:v>
                </c:pt>
                <c:pt idx="1">
                  <c:v>0</c:v>
                </c:pt>
                <c:pt idx="2">
                  <c:v>0</c:v>
                </c:pt>
                <c:pt idx="3">
                  <c:v>0</c:v>
                </c:pt>
                <c:pt idx="4">
                  <c:v>0</c:v>
                </c:pt>
                <c:pt idx="5">
                  <c:v>0</c:v>
                </c:pt>
                <c:pt idx="6">
                  <c:v>0</c:v>
                </c:pt>
                <c:pt idx="7">
                  <c:v>0</c:v>
                </c:pt>
                <c:pt idx="8">
                  <c:v>0</c:v>
                </c:pt>
                <c:pt idx="9">
                  <c:v>3.2093079475188309E-2</c:v>
                </c:pt>
                <c:pt idx="10">
                  <c:v>3.1377401228641265E-2</c:v>
                </c:pt>
                <c:pt idx="11">
                  <c:v>0</c:v>
                </c:pt>
                <c:pt idx="12">
                  <c:v>0</c:v>
                </c:pt>
                <c:pt idx="13">
                  <c:v>0</c:v>
                </c:pt>
                <c:pt idx="14">
                  <c:v>0</c:v>
                </c:pt>
                <c:pt idx="15">
                  <c:v>0</c:v>
                </c:pt>
                <c:pt idx="16">
                  <c:v>0</c:v>
                </c:pt>
                <c:pt idx="17">
                  <c:v>2.0138311515514325E-2</c:v>
                </c:pt>
                <c:pt idx="18">
                  <c:v>0</c:v>
                </c:pt>
                <c:pt idx="19">
                  <c:v>0</c:v>
                </c:pt>
                <c:pt idx="20">
                  <c:v>0</c:v>
                </c:pt>
                <c:pt idx="21">
                  <c:v>1.7697830702488333E-2</c:v>
                </c:pt>
                <c:pt idx="22">
                  <c:v>0</c:v>
                </c:pt>
                <c:pt idx="23">
                  <c:v>0</c:v>
                </c:pt>
                <c:pt idx="24">
                  <c:v>1.5710658933001904E-2</c:v>
                </c:pt>
                <c:pt idx="25">
                  <c:v>1.4713737963446657E-2</c:v>
                </c:pt>
                <c:pt idx="26">
                  <c:v>0</c:v>
                </c:pt>
                <c:pt idx="27">
                  <c:v>0</c:v>
                </c:pt>
                <c:pt idx="28">
                  <c:v>1.3223855551899323E-2</c:v>
                </c:pt>
                <c:pt idx="29">
                  <c:v>0</c:v>
                </c:pt>
                <c:pt idx="30">
                  <c:v>0</c:v>
                </c:pt>
                <c:pt idx="31">
                  <c:v>0</c:v>
                </c:pt>
                <c:pt idx="32">
                  <c:v>1.2207799278969093E-2</c:v>
                </c:pt>
                <c:pt idx="33">
                  <c:v>1.1551674627499939E-2</c:v>
                </c:pt>
                <c:pt idx="34">
                  <c:v>0</c:v>
                </c:pt>
                <c:pt idx="35">
                  <c:v>0</c:v>
                </c:pt>
                <c:pt idx="36">
                  <c:v>0</c:v>
                </c:pt>
                <c:pt idx="37">
                  <c:v>9.2290476282851017E-3</c:v>
                </c:pt>
                <c:pt idx="38">
                  <c:v>0</c:v>
                </c:pt>
                <c:pt idx="39">
                  <c:v>0</c:v>
                </c:pt>
                <c:pt idx="40">
                  <c:v>0</c:v>
                </c:pt>
                <c:pt idx="41">
                  <c:v>0</c:v>
                </c:pt>
                <c:pt idx="42">
                  <c:v>6.9302782922602401E-3</c:v>
                </c:pt>
                <c:pt idx="43">
                  <c:v>0</c:v>
                </c:pt>
                <c:pt idx="44">
                  <c:v>0</c:v>
                </c:pt>
                <c:pt idx="45">
                  <c:v>5.7896424953680836E-3</c:v>
                </c:pt>
                <c:pt idx="46">
                  <c:v>0</c:v>
                </c:pt>
                <c:pt idx="47">
                  <c:v>0</c:v>
                </c:pt>
                <c:pt idx="48">
                  <c:v>5.0997530950382076E-3</c:v>
                </c:pt>
                <c:pt idx="49">
                  <c:v>0</c:v>
                </c:pt>
                <c:pt idx="50">
                  <c:v>4.9112114024712E-3</c:v>
                </c:pt>
                <c:pt idx="51">
                  <c:v>3.9891400924605127E-3</c:v>
                </c:pt>
                <c:pt idx="52">
                  <c:v>0</c:v>
                </c:pt>
                <c:pt idx="53">
                  <c:v>0</c:v>
                </c:pt>
                <c:pt idx="54">
                  <c:v>3.6187235604382213E-3</c:v>
                </c:pt>
                <c:pt idx="55">
                  <c:v>3.4439757291271976E-3</c:v>
                </c:pt>
                <c:pt idx="56">
                  <c:v>0</c:v>
                </c:pt>
                <c:pt idx="57">
                  <c:v>0</c:v>
                </c:pt>
                <c:pt idx="58">
                  <c:v>0</c:v>
                </c:pt>
                <c:pt idx="59">
                  <c:v>0</c:v>
                </c:pt>
                <c:pt idx="60">
                  <c:v>0</c:v>
                </c:pt>
                <c:pt idx="61">
                  <c:v>2.035493089001676E-3</c:v>
                </c:pt>
                <c:pt idx="62">
                  <c:v>1.9295235328596182E-3</c:v>
                </c:pt>
                <c:pt idx="63">
                  <c:v>1.7941809092811565E-3</c:v>
                </c:pt>
                <c:pt idx="64">
                  <c:v>1.7106402628117477E-3</c:v>
                </c:pt>
                <c:pt idx="65">
                  <c:v>0</c:v>
                </c:pt>
                <c:pt idx="66">
                  <c:v>1.2056751687062168E-3</c:v>
                </c:pt>
                <c:pt idx="67">
                  <c:v>0</c:v>
                </c:pt>
                <c:pt idx="68">
                  <c:v>5.2414320259982149E-4</c:v>
                </c:pt>
                <c:pt idx="69">
                  <c:v>0</c:v>
                </c:pt>
                <c:pt idx="70">
                  <c:v>0</c:v>
                </c:pt>
                <c:pt idx="71">
                  <c:v>0</c:v>
                </c:pt>
                <c:pt idx="72">
                  <c:v>0</c:v>
                </c:pt>
                <c:pt idx="73">
                  <c:v>0</c:v>
                </c:pt>
                <c:pt idx="74">
                  <c:v>0</c:v>
                </c:pt>
                <c:pt idx="75">
                  <c:v>0</c:v>
                </c:pt>
              </c:numCache>
            </c:numRef>
          </c:val>
          <c:extLst>
            <c:ext xmlns:c16="http://schemas.microsoft.com/office/drawing/2014/chart" uri="{C3380CC4-5D6E-409C-BE32-E72D297353CC}">
              <c16:uniqueId val="{00000006-7024-4125-AEDF-090AAA1BD095}"/>
            </c:ext>
          </c:extLst>
        </c:ser>
        <c:dLbls>
          <c:showLegendKey val="0"/>
          <c:showVal val="0"/>
          <c:showCatName val="0"/>
          <c:showSerName val="0"/>
          <c:showPercent val="0"/>
          <c:showBubbleSize val="0"/>
        </c:dLbls>
        <c:gapWidth val="150"/>
        <c:shape val="box"/>
        <c:axId val="986961775"/>
        <c:axId val="160081823"/>
        <c:axId val="0"/>
      </c:bar3DChart>
      <c:catAx>
        <c:axId val="98696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160081823"/>
        <c:crosses val="autoZero"/>
        <c:auto val="1"/>
        <c:lblAlgn val="ctr"/>
        <c:lblOffset val="100"/>
        <c:noMultiLvlLbl val="0"/>
      </c:catAx>
      <c:valAx>
        <c:axId val="1600818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9869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tx1">
            <a:lumMod val="75000"/>
            <a:lumOff val="25000"/>
          </a:schemeClr>
        </a:gs>
        <a:gs pos="16000">
          <a:schemeClr val="tx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[Amazon_sales_Dashboard.xlsx]Year Chart!PivotTable1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Chart'!$O$26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Chart'!$N$27:$N$39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Chart'!$O$27:$O$39</c:f>
              <c:numCache>
                <c:formatCode>General</c:formatCode>
                <c:ptCount val="12"/>
                <c:pt idx="0">
                  <c:v>35742</c:v>
                </c:pt>
                <c:pt idx="1">
                  <c:v>71079</c:v>
                </c:pt>
                <c:pt idx="2">
                  <c:v>14497</c:v>
                </c:pt>
                <c:pt idx="3">
                  <c:v>44680</c:v>
                </c:pt>
                <c:pt idx="4">
                  <c:v>63651</c:v>
                </c:pt>
                <c:pt idx="5">
                  <c:v>34893</c:v>
                </c:pt>
                <c:pt idx="6">
                  <c:v>76201</c:v>
                </c:pt>
                <c:pt idx="7">
                  <c:v>17251</c:v>
                </c:pt>
                <c:pt idx="8">
                  <c:v>30101</c:v>
                </c:pt>
                <c:pt idx="9">
                  <c:v>55472</c:v>
                </c:pt>
                <c:pt idx="10">
                  <c:v>53261</c:v>
                </c:pt>
                <c:pt idx="11">
                  <c:v>16043</c:v>
                </c:pt>
              </c:numCache>
            </c:numRef>
          </c:val>
          <c:extLst>
            <c:ext xmlns:c16="http://schemas.microsoft.com/office/drawing/2014/chart" uri="{C3380CC4-5D6E-409C-BE32-E72D297353CC}">
              <c16:uniqueId val="{00000000-13F3-40FE-B237-585DC5904E2E}"/>
            </c:ext>
          </c:extLst>
        </c:ser>
        <c:dLbls>
          <c:dLblPos val="outEnd"/>
          <c:showLegendKey val="0"/>
          <c:showVal val="1"/>
          <c:showCatName val="0"/>
          <c:showSerName val="0"/>
          <c:showPercent val="0"/>
          <c:showBubbleSize val="0"/>
        </c:dLbls>
        <c:gapWidth val="219"/>
        <c:overlap val="-27"/>
        <c:axId val="2000182511"/>
        <c:axId val="246078639"/>
      </c:barChart>
      <c:catAx>
        <c:axId val="20001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46078639"/>
        <c:crosses val="autoZero"/>
        <c:auto val="1"/>
        <c:lblAlgn val="ctr"/>
        <c:lblOffset val="100"/>
        <c:noMultiLvlLbl val="0"/>
      </c:catAx>
      <c:valAx>
        <c:axId val="24607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1">
                    <a:lumMod val="20000"/>
                    <a:lumOff val="80000"/>
                  </a:schemeClr>
                </a:solidFill>
                <a:latin typeface="+mn-lt"/>
                <a:ea typeface="+mn-ea"/>
                <a:cs typeface="+mn-cs"/>
              </a:defRPr>
            </a:pPr>
            <a:endParaRPr lang="en-US"/>
          </a:p>
        </c:txPr>
        <c:crossAx val="20001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60000"/>
            <a:lumOff val="40000"/>
          </a:schemeClr>
        </a:gs>
        <a:gs pos="100000">
          <a:schemeClr val="tx1">
            <a:lumMod val="75000"/>
            <a:lumOff val="2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2-0806-451E-AD1C-5017852A6DE4}"/>
            </c:ext>
          </c:extLst>
        </c:ser>
        <c:dLbls>
          <c:showLegendKey val="0"/>
          <c:showVal val="1"/>
          <c:showCatName val="0"/>
          <c:showSerName val="0"/>
          <c:showPercent val="0"/>
          <c:showBubbleSize val="0"/>
        </c:dLbls>
        <c:gapWidth val="150"/>
        <c:shape val="box"/>
        <c:axId val="2118214335"/>
        <c:axId val="1100099599"/>
        <c:axId val="0"/>
      </c:bar3DChart>
      <c:catAx>
        <c:axId val="2118214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99599"/>
        <c:crosses val="autoZero"/>
        <c:auto val="1"/>
        <c:lblAlgn val="ctr"/>
        <c:lblOffset val="100"/>
        <c:noMultiLvlLbl val="0"/>
      </c:catAx>
      <c:valAx>
        <c:axId val="110009959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[Amazon_sales_Dashboard.xlsx]Region Charts and KPI!REgion vs Profit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Charts and KPI'!$B$6</c:f>
              <c:strCache>
                <c:ptCount val="1"/>
                <c:pt idx="0">
                  <c:v>Total</c:v>
                </c:pt>
              </c:strCache>
            </c:strRef>
          </c:tx>
          <c:spPr>
            <a:solidFill>
              <a:schemeClr val="accent1"/>
            </a:solidFill>
            <a:ln>
              <a:noFill/>
            </a:ln>
            <a:effectLst/>
            <a:sp3d/>
          </c:spPr>
          <c:invertIfNegative val="0"/>
          <c:cat>
            <c:strRef>
              <c:f>'Region Charts and KPI'!$A$7:$A$14</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'Region Charts and KPI'!$B$7:$B$14</c:f>
              <c:numCache>
                <c:formatCode>0.00%</c:formatCode>
                <c:ptCount val="7"/>
                <c:pt idx="0">
                  <c:v>0.27583673028286265</c:v>
                </c:pt>
                <c:pt idx="1">
                  <c:v>0.25092576026185315</c:v>
                </c:pt>
                <c:pt idx="2">
                  <c:v>0.1384218985413786</c:v>
                </c:pt>
                <c:pt idx="3">
                  <c:v>0.13043755417720504</c:v>
                </c:pt>
                <c:pt idx="4">
                  <c:v>0.10691312269718642</c:v>
                </c:pt>
                <c:pt idx="5">
                  <c:v>6.4456055309797575E-2</c:v>
                </c:pt>
                <c:pt idx="6">
                  <c:v>3.3008878729716577E-2</c:v>
                </c:pt>
              </c:numCache>
            </c:numRef>
          </c:val>
          <c:extLst>
            <c:ext xmlns:c16="http://schemas.microsoft.com/office/drawing/2014/chart" uri="{C3380CC4-5D6E-409C-BE32-E72D297353CC}">
              <c16:uniqueId val="{00000000-7D66-4473-B77B-84D7B548C51B}"/>
            </c:ext>
          </c:extLst>
        </c:ser>
        <c:dLbls>
          <c:showLegendKey val="0"/>
          <c:showVal val="0"/>
          <c:showCatName val="0"/>
          <c:showSerName val="0"/>
          <c:showPercent val="0"/>
          <c:showBubbleSize val="0"/>
        </c:dLbls>
        <c:gapWidth val="150"/>
        <c:shape val="box"/>
        <c:axId val="1486887855"/>
        <c:axId val="2124154687"/>
        <c:axId val="0"/>
      </c:bar3DChart>
      <c:catAx>
        <c:axId val="148688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54687"/>
        <c:crosses val="autoZero"/>
        <c:auto val="1"/>
        <c:lblAlgn val="ctr"/>
        <c:lblOffset val="100"/>
        <c:noMultiLvlLbl val="0"/>
      </c:catAx>
      <c:valAx>
        <c:axId val="2124154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6348</xdr:colOff>
      <xdr:row>0</xdr:row>
      <xdr:rowOff>12699</xdr:rowOff>
    </xdr:from>
    <xdr:to>
      <xdr:col>21</xdr:col>
      <xdr:colOff>596899</xdr:colOff>
      <xdr:row>39</xdr:row>
      <xdr:rowOff>136928</xdr:rowOff>
    </xdr:to>
    <xdr:pic>
      <xdr:nvPicPr>
        <xdr:cNvPr id="7" name="Picture 6">
          <a:extLst>
            <a:ext uri="{FF2B5EF4-FFF2-40B4-BE49-F238E27FC236}">
              <a16:creationId xmlns:a16="http://schemas.microsoft.com/office/drawing/2014/main" id="{20EEE1C4-5700-11B8-1A47-26F6A8194B79}"/>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6348" y="12699"/>
          <a:ext cx="13392151" cy="7306079"/>
        </a:xfrm>
        <a:prstGeom prst="rect">
          <a:avLst/>
        </a:prstGeom>
      </xdr:spPr>
    </xdr:pic>
    <xdr:clientData/>
  </xdr:twoCellAnchor>
  <xdr:twoCellAnchor>
    <xdr:from>
      <xdr:col>0</xdr:col>
      <xdr:colOff>257175</xdr:colOff>
      <xdr:row>1</xdr:row>
      <xdr:rowOff>44450</xdr:rowOff>
    </xdr:from>
    <xdr:to>
      <xdr:col>4</xdr:col>
      <xdr:colOff>206375</xdr:colOff>
      <xdr:row>8</xdr:row>
      <xdr:rowOff>76200</xdr:rowOff>
    </xdr:to>
    <xdr:sp macro="" textlink="">
      <xdr:nvSpPr>
        <xdr:cNvPr id="8" name="Rectangle: Rounded Corners 7">
          <a:extLst>
            <a:ext uri="{FF2B5EF4-FFF2-40B4-BE49-F238E27FC236}">
              <a16:creationId xmlns:a16="http://schemas.microsoft.com/office/drawing/2014/main" id="{8DE25F39-EE2A-3CC5-E4A3-00CA13971F17}"/>
            </a:ext>
          </a:extLst>
        </xdr:cNvPr>
        <xdr:cNvSpPr/>
      </xdr:nvSpPr>
      <xdr:spPr>
        <a:xfrm>
          <a:off x="257175" y="228600"/>
          <a:ext cx="2387600" cy="1320800"/>
        </a:xfrm>
        <a:prstGeom prst="roundRect">
          <a:avLst>
            <a:gd name="adj" fmla="val 5609"/>
          </a:avLst>
        </a:prstGeom>
        <a:solidFill>
          <a:srgbClr val="080808">
            <a:alpha val="64706"/>
          </a:srgb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algn="l"/>
          <a:r>
            <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a:t>
          </a: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endParaRPr lang="en-IN"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a:p>
          <a:pPr algn="l"/>
          <a:r>
            <a:rPr lang="en-IN" sz="2900" b="1" cap="none" spc="0">
              <a:ln w="6600">
                <a:solidFill>
                  <a:schemeClr val="accent2"/>
                </a:solidFill>
                <a:prstDash val="solid"/>
              </a:ln>
              <a:solidFill>
                <a:srgbClr val="FFFFFF"/>
              </a:solidFill>
              <a:effectLst>
                <a:outerShdw dist="38100" dir="2700000" algn="tl" rotWithShape="0">
                  <a:schemeClr val="accent2"/>
                </a:outerShdw>
              </a:effectLst>
            </a:rPr>
            <a:t> </a:t>
          </a:r>
          <a:r>
            <a:rPr lang="en-IN" sz="29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DASHBOARD</a:t>
          </a:r>
          <a:endParaRPr lang="en-IN" sz="29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4</xdr:col>
      <xdr:colOff>425450</xdr:colOff>
      <xdr:row>1</xdr:row>
      <xdr:rowOff>44450</xdr:rowOff>
    </xdr:from>
    <xdr:to>
      <xdr:col>21</xdr:col>
      <xdr:colOff>469900</xdr:colOff>
      <xdr:row>8</xdr:row>
      <xdr:rowOff>76200</xdr:rowOff>
    </xdr:to>
    <xdr:sp macro="" textlink="">
      <xdr:nvSpPr>
        <xdr:cNvPr id="18" name="Rectangle: Rounded Corners 17">
          <a:extLst>
            <a:ext uri="{FF2B5EF4-FFF2-40B4-BE49-F238E27FC236}">
              <a16:creationId xmlns:a16="http://schemas.microsoft.com/office/drawing/2014/main" id="{89C48ED2-A62A-E7DE-18AA-469CDD0E921A}"/>
            </a:ext>
          </a:extLst>
        </xdr:cNvPr>
        <xdr:cNvSpPr/>
      </xdr:nvSpPr>
      <xdr:spPr>
        <a:xfrm>
          <a:off x="2863850" y="228600"/>
          <a:ext cx="10407650" cy="1320800"/>
        </a:xfrm>
        <a:prstGeom prst="roundRect">
          <a:avLst>
            <a:gd name="adj" fmla="val 4648"/>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9</xdr:row>
      <xdr:rowOff>178858</xdr:rowOff>
    </xdr:from>
    <xdr:to>
      <xdr:col>4</xdr:col>
      <xdr:colOff>200025</xdr:colOff>
      <xdr:row>18</xdr:row>
      <xdr:rowOff>121708</xdr:rowOff>
    </xdr:to>
    <xdr:sp macro="" textlink="">
      <xdr:nvSpPr>
        <xdr:cNvPr id="21" name="Rectangle: Rounded Corners 20">
          <a:extLst>
            <a:ext uri="{FF2B5EF4-FFF2-40B4-BE49-F238E27FC236}">
              <a16:creationId xmlns:a16="http://schemas.microsoft.com/office/drawing/2014/main" id="{A591CD31-C29D-DEB3-97EB-6D680DBF2AB2}"/>
            </a:ext>
          </a:extLst>
        </xdr:cNvPr>
        <xdr:cNvSpPr/>
      </xdr:nvSpPr>
      <xdr:spPr>
        <a:xfrm>
          <a:off x="263525" y="1836208"/>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19</xdr:row>
      <xdr:rowOff>175153</xdr:rowOff>
    </xdr:from>
    <xdr:to>
      <xdr:col>4</xdr:col>
      <xdr:colOff>200025</xdr:colOff>
      <xdr:row>28</xdr:row>
      <xdr:rowOff>118003</xdr:rowOff>
    </xdr:to>
    <xdr:sp macro="" textlink="">
      <xdr:nvSpPr>
        <xdr:cNvPr id="24" name="Rectangle: Rounded Corners 23">
          <a:extLst>
            <a:ext uri="{FF2B5EF4-FFF2-40B4-BE49-F238E27FC236}">
              <a16:creationId xmlns:a16="http://schemas.microsoft.com/office/drawing/2014/main" id="{ABD52DEF-9CA5-ED8A-662C-8D200106911F}"/>
            </a:ext>
          </a:extLst>
        </xdr:cNvPr>
        <xdr:cNvSpPr/>
      </xdr:nvSpPr>
      <xdr:spPr>
        <a:xfrm>
          <a:off x="263525" y="3674003"/>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2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263525</xdr:colOff>
      <xdr:row>30</xdr:row>
      <xdr:rowOff>0</xdr:rowOff>
    </xdr:from>
    <xdr:to>
      <xdr:col>4</xdr:col>
      <xdr:colOff>200025</xdr:colOff>
      <xdr:row>38</xdr:row>
      <xdr:rowOff>127000</xdr:rowOff>
    </xdr:to>
    <xdr:sp macro="" textlink="">
      <xdr:nvSpPr>
        <xdr:cNvPr id="25" name="Rectangle: Rounded Corners 24">
          <a:extLst>
            <a:ext uri="{FF2B5EF4-FFF2-40B4-BE49-F238E27FC236}">
              <a16:creationId xmlns:a16="http://schemas.microsoft.com/office/drawing/2014/main" id="{ABFA434B-26F7-B14D-381E-6BE75879EC7C}"/>
            </a:ext>
          </a:extLst>
        </xdr:cNvPr>
        <xdr:cNvSpPr/>
      </xdr:nvSpPr>
      <xdr:spPr>
        <a:xfrm>
          <a:off x="263525" y="5524500"/>
          <a:ext cx="23749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r>
            <a:rPr lang="en-IN" sz="1100" b="0"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Conclusion:</a:t>
          </a:r>
        </a:p>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IN" sz="1100" b="1"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We</a:t>
          </a:r>
          <a:r>
            <a:rPr lang="en-IN" sz="1100" b="1" cap="none" spc="0" baseline="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see                     being the most performing product during the year </a:t>
          </a:r>
        </a:p>
        <a:p>
          <a:pPr marL="0" indent="0" algn="l"/>
          <a:r>
            <a:rPr lang="en-IN" sz="1100" b="1" cap="none" spc="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in</a:t>
          </a:r>
          <a:r>
            <a:rPr lang="en-IN" sz="1100" b="1" cap="none" spc="0" baseline="0">
              <a:ln w="0"/>
              <a:solidFill>
                <a:schemeClr val="accent1">
                  <a:lumMod val="20000"/>
                  <a:lumOff val="80000"/>
                </a:schemeClr>
              </a:solidFill>
              <a:effectLst>
                <a:outerShdw blurRad="38100" dist="19050" dir="2700000" algn="tl" rotWithShape="0">
                  <a:schemeClr val="dk1">
                    <a:alpha val="40000"/>
                  </a:schemeClr>
                </a:outerShdw>
              </a:effectLst>
              <a:latin typeface="+mn-lt"/>
              <a:ea typeface="+mn-ea"/>
              <a:cs typeface="+mn-cs"/>
            </a:rPr>
            <a:t> the country                 .</a:t>
          </a:r>
        </a:p>
      </xdr:txBody>
    </xdr:sp>
    <xdr:clientData/>
  </xdr:twoCellAnchor>
  <xdr:twoCellAnchor>
    <xdr:from>
      <xdr:col>4</xdr:col>
      <xdr:colOff>394758</xdr:colOff>
      <xdr:row>20</xdr:row>
      <xdr:rowOff>528</xdr:rowOff>
    </xdr:from>
    <xdr:to>
      <xdr:col>10</xdr:col>
      <xdr:colOff>495300</xdr:colOff>
      <xdr:row>28</xdr:row>
      <xdr:rowOff>108478</xdr:rowOff>
    </xdr:to>
    <xdr:sp macro="" textlink="">
      <xdr:nvSpPr>
        <xdr:cNvPr id="29" name="Rectangle: Rounded Corners 28">
          <a:extLst>
            <a:ext uri="{FF2B5EF4-FFF2-40B4-BE49-F238E27FC236}">
              <a16:creationId xmlns:a16="http://schemas.microsoft.com/office/drawing/2014/main" id="{DB895A13-F3F9-8244-75C6-87AEACDEDC07}"/>
            </a:ext>
          </a:extLst>
        </xdr:cNvPr>
        <xdr:cNvSpPr/>
      </xdr:nvSpPr>
      <xdr:spPr>
        <a:xfrm>
          <a:off x="2833158" y="3683528"/>
          <a:ext cx="3758142"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17</xdr:col>
      <xdr:colOff>273050</xdr:colOff>
      <xdr:row>20</xdr:row>
      <xdr:rowOff>528</xdr:rowOff>
    </xdr:from>
    <xdr:to>
      <xdr:col>21</xdr:col>
      <xdr:colOff>431800</xdr:colOff>
      <xdr:row>28</xdr:row>
      <xdr:rowOff>108478</xdr:rowOff>
    </xdr:to>
    <xdr:sp macro="" textlink="">
      <xdr:nvSpPr>
        <xdr:cNvPr id="56" name="Rectangle: Rounded Corners 55">
          <a:extLst>
            <a:ext uri="{FF2B5EF4-FFF2-40B4-BE49-F238E27FC236}">
              <a16:creationId xmlns:a16="http://schemas.microsoft.com/office/drawing/2014/main" id="{B323E899-FFEB-F4D4-46B0-0F505E273786}"/>
            </a:ext>
          </a:extLst>
        </xdr:cNvPr>
        <xdr:cNvSpPr/>
      </xdr:nvSpPr>
      <xdr:spPr>
        <a:xfrm>
          <a:off x="10636250" y="3683528"/>
          <a:ext cx="2597150"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241300</xdr:colOff>
      <xdr:row>9</xdr:row>
      <xdr:rowOff>159808</xdr:rowOff>
    </xdr:from>
    <xdr:to>
      <xdr:col>21</xdr:col>
      <xdr:colOff>477837</xdr:colOff>
      <xdr:row>18</xdr:row>
      <xdr:rowOff>102658</xdr:rowOff>
    </xdr:to>
    <xdr:sp macro="" textlink="">
      <xdr:nvSpPr>
        <xdr:cNvPr id="59" name="Rectangle: Rounded Corners 58">
          <a:extLst>
            <a:ext uri="{FF2B5EF4-FFF2-40B4-BE49-F238E27FC236}">
              <a16:creationId xmlns:a16="http://schemas.microsoft.com/office/drawing/2014/main" id="{E21CBF5E-0202-B9A9-9B30-F630745CC2A5}"/>
            </a:ext>
          </a:extLst>
        </xdr:cNvPr>
        <xdr:cNvSpPr/>
      </xdr:nvSpPr>
      <xdr:spPr>
        <a:xfrm>
          <a:off x="9994900" y="1817158"/>
          <a:ext cx="3284537"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10</xdr:col>
      <xdr:colOff>142874</xdr:colOff>
      <xdr:row>9</xdr:row>
      <xdr:rowOff>166158</xdr:rowOff>
    </xdr:from>
    <xdr:to>
      <xdr:col>16</xdr:col>
      <xdr:colOff>165100</xdr:colOff>
      <xdr:row>18</xdr:row>
      <xdr:rowOff>109008</xdr:rowOff>
    </xdr:to>
    <xdr:sp macro="" textlink="">
      <xdr:nvSpPr>
        <xdr:cNvPr id="60" name="Rectangle: Rounded Corners 59">
          <a:extLst>
            <a:ext uri="{FF2B5EF4-FFF2-40B4-BE49-F238E27FC236}">
              <a16:creationId xmlns:a16="http://schemas.microsoft.com/office/drawing/2014/main" id="{ED07DA81-11D3-DFA5-A677-6364741AB578}"/>
            </a:ext>
          </a:extLst>
        </xdr:cNvPr>
        <xdr:cNvSpPr/>
      </xdr:nvSpPr>
      <xdr:spPr>
        <a:xfrm>
          <a:off x="6238874" y="1823508"/>
          <a:ext cx="3679826"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4</xdr:col>
      <xdr:colOff>368300</xdr:colOff>
      <xdr:row>9</xdr:row>
      <xdr:rowOff>178858</xdr:rowOff>
    </xdr:from>
    <xdr:to>
      <xdr:col>10</xdr:col>
      <xdr:colOff>63500</xdr:colOff>
      <xdr:row>18</xdr:row>
      <xdr:rowOff>121708</xdr:rowOff>
    </xdr:to>
    <xdr:sp macro="" textlink="">
      <xdr:nvSpPr>
        <xdr:cNvPr id="61" name="Rectangle: Rounded Corners 60">
          <a:extLst>
            <a:ext uri="{FF2B5EF4-FFF2-40B4-BE49-F238E27FC236}">
              <a16:creationId xmlns:a16="http://schemas.microsoft.com/office/drawing/2014/main" id="{398830AA-B3D8-5F06-2BC7-DBC3263CA70B}"/>
            </a:ext>
          </a:extLst>
        </xdr:cNvPr>
        <xdr:cNvSpPr/>
      </xdr:nvSpPr>
      <xdr:spPr>
        <a:xfrm>
          <a:off x="2806700" y="1836208"/>
          <a:ext cx="3352800" cy="160020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4</xdr:col>
      <xdr:colOff>390525</xdr:colOff>
      <xdr:row>30</xdr:row>
      <xdr:rowOff>9525</xdr:rowOff>
    </xdr:from>
    <xdr:to>
      <xdr:col>10</xdr:col>
      <xdr:colOff>69850</xdr:colOff>
      <xdr:row>38</xdr:row>
      <xdr:rowOff>117475</xdr:rowOff>
    </xdr:to>
    <xdr:sp macro="" textlink="">
      <xdr:nvSpPr>
        <xdr:cNvPr id="66" name="Rectangle: Rounded Corners 65">
          <a:extLst>
            <a:ext uri="{FF2B5EF4-FFF2-40B4-BE49-F238E27FC236}">
              <a16:creationId xmlns:a16="http://schemas.microsoft.com/office/drawing/2014/main" id="{AFF80F86-5BFA-A1A7-A47F-DA1A512E6D3B}"/>
            </a:ext>
          </a:extLst>
        </xdr:cNvPr>
        <xdr:cNvSpPr/>
      </xdr:nvSpPr>
      <xdr:spPr>
        <a:xfrm>
          <a:off x="2828925"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10</xdr:col>
      <xdr:colOff>260350</xdr:colOff>
      <xdr:row>30</xdr:row>
      <xdr:rowOff>9525</xdr:rowOff>
    </xdr:from>
    <xdr:to>
      <xdr:col>15</xdr:col>
      <xdr:colOff>549275</xdr:colOff>
      <xdr:row>38</xdr:row>
      <xdr:rowOff>117475</xdr:rowOff>
    </xdr:to>
    <xdr:sp macro="" textlink="">
      <xdr:nvSpPr>
        <xdr:cNvPr id="67" name="Rectangle: Rounded Corners 66">
          <a:extLst>
            <a:ext uri="{FF2B5EF4-FFF2-40B4-BE49-F238E27FC236}">
              <a16:creationId xmlns:a16="http://schemas.microsoft.com/office/drawing/2014/main" id="{28F615B3-71A2-DAB6-3D36-08901EFDEBE4}"/>
            </a:ext>
          </a:extLst>
        </xdr:cNvPr>
        <xdr:cNvSpPr/>
      </xdr:nvSpPr>
      <xdr:spPr>
        <a:xfrm>
          <a:off x="6356350"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130175</xdr:colOff>
      <xdr:row>30</xdr:row>
      <xdr:rowOff>9525</xdr:rowOff>
    </xdr:from>
    <xdr:to>
      <xdr:col>21</xdr:col>
      <xdr:colOff>419100</xdr:colOff>
      <xdr:row>38</xdr:row>
      <xdr:rowOff>117475</xdr:rowOff>
    </xdr:to>
    <xdr:sp macro="" textlink="">
      <xdr:nvSpPr>
        <xdr:cNvPr id="68" name="Rectangle: Rounded Corners 67">
          <a:extLst>
            <a:ext uri="{FF2B5EF4-FFF2-40B4-BE49-F238E27FC236}">
              <a16:creationId xmlns:a16="http://schemas.microsoft.com/office/drawing/2014/main" id="{7F8C6392-0382-18B2-B887-78B41C7644B6}"/>
            </a:ext>
          </a:extLst>
        </xdr:cNvPr>
        <xdr:cNvSpPr/>
      </xdr:nvSpPr>
      <xdr:spPr>
        <a:xfrm>
          <a:off x="9883775" y="5534025"/>
          <a:ext cx="3336925"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0</xdr:col>
      <xdr:colOff>273050</xdr:colOff>
      <xdr:row>1</xdr:row>
      <xdr:rowOff>44451</xdr:rowOff>
    </xdr:from>
    <xdr:to>
      <xdr:col>4</xdr:col>
      <xdr:colOff>184150</xdr:colOff>
      <xdr:row>5</xdr:row>
      <xdr:rowOff>146050</xdr:rowOff>
    </xdr:to>
    <xdr:pic>
      <xdr:nvPicPr>
        <xdr:cNvPr id="97" name="Picture 96">
          <a:extLst>
            <a:ext uri="{FF2B5EF4-FFF2-40B4-BE49-F238E27FC236}">
              <a16:creationId xmlns:a16="http://schemas.microsoft.com/office/drawing/2014/main" id="{33294852-A7A0-F4B2-6900-1784A55FE1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3050" y="228601"/>
          <a:ext cx="2349500" cy="838199"/>
        </a:xfrm>
        <a:prstGeom prst="rect">
          <a:avLst/>
        </a:prstGeom>
      </xdr:spPr>
    </xdr:pic>
    <xdr:clientData/>
  </xdr:twoCellAnchor>
  <xdr:twoCellAnchor>
    <xdr:from>
      <xdr:col>4</xdr:col>
      <xdr:colOff>413808</xdr:colOff>
      <xdr:row>21</xdr:row>
      <xdr:rowOff>12699</xdr:rowOff>
    </xdr:from>
    <xdr:to>
      <xdr:col>10</xdr:col>
      <xdr:colOff>488950</xdr:colOff>
      <xdr:row>28</xdr:row>
      <xdr:rowOff>120650</xdr:rowOff>
    </xdr:to>
    <xdr:graphicFrame macro="">
      <xdr:nvGraphicFramePr>
        <xdr:cNvPr id="2" name="Chart 1">
          <a:extLst>
            <a:ext uri="{FF2B5EF4-FFF2-40B4-BE49-F238E27FC236}">
              <a16:creationId xmlns:a16="http://schemas.microsoft.com/office/drawing/2014/main" id="{5C0A5AC5-C76B-4AE2-9899-69D5E97FB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13758</xdr:colOff>
      <xdr:row>20</xdr:row>
      <xdr:rowOff>528</xdr:rowOff>
    </xdr:from>
    <xdr:to>
      <xdr:col>17</xdr:col>
      <xdr:colOff>114300</xdr:colOff>
      <xdr:row>28</xdr:row>
      <xdr:rowOff>108478</xdr:rowOff>
    </xdr:to>
    <xdr:sp macro="" textlink="">
      <xdr:nvSpPr>
        <xdr:cNvPr id="4" name="Rectangle: Rounded Corners 3">
          <a:extLst>
            <a:ext uri="{FF2B5EF4-FFF2-40B4-BE49-F238E27FC236}">
              <a16:creationId xmlns:a16="http://schemas.microsoft.com/office/drawing/2014/main" id="{596AD18E-615D-7EFF-CCBF-746608AA04EE}"/>
            </a:ext>
          </a:extLst>
        </xdr:cNvPr>
        <xdr:cNvSpPr/>
      </xdr:nvSpPr>
      <xdr:spPr>
        <a:xfrm>
          <a:off x="6719358" y="3683528"/>
          <a:ext cx="3758142" cy="1581150"/>
        </a:xfrm>
        <a:prstGeom prst="roundRect">
          <a:avLst>
            <a:gd name="adj" fmla="val 5609"/>
          </a:avLst>
        </a:prstGeom>
        <a:solidFill>
          <a:schemeClr val="tx1">
            <a:lumMod val="85000"/>
            <a:lumOff val="15000"/>
            <a:alpha val="65098"/>
          </a:schemeClr>
        </a:solidFill>
        <a:ln>
          <a:noFill/>
        </a:ln>
      </xdr:spPr>
      <xdr:style>
        <a:lnRef idx="2">
          <a:schemeClr val="accent1">
            <a:shade val="15000"/>
          </a:schemeClr>
        </a:lnRef>
        <a:fillRef idx="1003">
          <a:schemeClr val="dk1"/>
        </a:fillRef>
        <a:effectRef idx="0">
          <a:schemeClr val="accent1"/>
        </a:effectRef>
        <a:fontRef idx="minor">
          <a:schemeClr val="lt1"/>
        </a:fontRef>
      </xdr:style>
      <xdr:txBody>
        <a:bodyPr vertOverflow="clip" horzOverflow="clip" rtlCol="0" anchor="t"/>
        <a:lstStyle/>
        <a:p>
          <a:pPr marL="0" indent="0" algn="l"/>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11</xdr:col>
      <xdr:colOff>13758</xdr:colOff>
      <xdr:row>21</xdr:row>
      <xdr:rowOff>31750</xdr:rowOff>
    </xdr:from>
    <xdr:to>
      <xdr:col>17</xdr:col>
      <xdr:colOff>107950</xdr:colOff>
      <xdr:row>28</xdr:row>
      <xdr:rowOff>95250</xdr:rowOff>
    </xdr:to>
    <xdr:graphicFrame macro="">
      <xdr:nvGraphicFramePr>
        <xdr:cNvPr id="6" name="Chart 5">
          <a:extLst>
            <a:ext uri="{FF2B5EF4-FFF2-40B4-BE49-F238E27FC236}">
              <a16:creationId xmlns:a16="http://schemas.microsoft.com/office/drawing/2014/main" id="{AEE02DC1-A7B0-4859-BB3F-A0E5F5487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273050</xdr:colOff>
      <xdr:row>20</xdr:row>
      <xdr:rowOff>0</xdr:rowOff>
    </xdr:from>
    <xdr:to>
      <xdr:col>21</xdr:col>
      <xdr:colOff>419100</xdr:colOff>
      <xdr:row>28</xdr:row>
      <xdr:rowOff>101600</xdr:rowOff>
    </xdr:to>
    <mc:AlternateContent xmlns:mc="http://schemas.openxmlformats.org/markup-compatibility/2006" xmlns:tsle="http://schemas.microsoft.com/office/drawing/2012/timeslicer">
      <mc:Choice Requires="tsle">
        <xdr:graphicFrame macro="">
          <xdr:nvGraphicFramePr>
            <xdr:cNvPr id="9" name="Order_Date 1">
              <a:extLst>
                <a:ext uri="{FF2B5EF4-FFF2-40B4-BE49-F238E27FC236}">
                  <a16:creationId xmlns:a16="http://schemas.microsoft.com/office/drawing/2014/main" id="{14B435DD-A612-4094-9E72-F096ECE4F0D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0636250" y="3683000"/>
              <a:ext cx="2584450" cy="1574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409575</xdr:colOff>
      <xdr:row>31</xdr:row>
      <xdr:rowOff>38100</xdr:rowOff>
    </xdr:from>
    <xdr:to>
      <xdr:col>10</xdr:col>
      <xdr:colOff>44450</xdr:colOff>
      <xdr:row>38</xdr:row>
      <xdr:rowOff>76199</xdr:rowOff>
    </xdr:to>
    <xdr:graphicFrame macro="">
      <xdr:nvGraphicFramePr>
        <xdr:cNvPr id="10" name="Chart 9">
          <a:extLst>
            <a:ext uri="{FF2B5EF4-FFF2-40B4-BE49-F238E27FC236}">
              <a16:creationId xmlns:a16="http://schemas.microsoft.com/office/drawing/2014/main" id="{6DA8303D-A99D-40E6-A6FF-3F7B2AF95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285751</xdr:colOff>
      <xdr:row>31</xdr:row>
      <xdr:rowOff>31750</xdr:rowOff>
    </xdr:from>
    <xdr:to>
      <xdr:col>15</xdr:col>
      <xdr:colOff>565150</xdr:colOff>
      <xdr:row>38</xdr:row>
      <xdr:rowOff>88900</xdr:rowOff>
    </xdr:to>
    <xdr:graphicFrame macro="">
      <xdr:nvGraphicFramePr>
        <xdr:cNvPr id="11" name="Chart 10">
          <a:extLst>
            <a:ext uri="{FF2B5EF4-FFF2-40B4-BE49-F238E27FC236}">
              <a16:creationId xmlns:a16="http://schemas.microsoft.com/office/drawing/2014/main" id="{E1D47745-9A81-454A-8FC8-DD1AF4694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130175</xdr:colOff>
      <xdr:row>30</xdr:row>
      <xdr:rowOff>9525</xdr:rowOff>
    </xdr:from>
    <xdr:to>
      <xdr:col>18</xdr:col>
      <xdr:colOff>584200</xdr:colOff>
      <xdr:row>38</xdr:row>
      <xdr:rowOff>120650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9E6F9524-2145-4992-A555-7C2738B88E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83775" y="5534025"/>
              <a:ext cx="1673225" cy="1584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xdr:colOff>
      <xdr:row>30</xdr:row>
      <xdr:rowOff>47625</xdr:rowOff>
    </xdr:from>
    <xdr:to>
      <xdr:col>21</xdr:col>
      <xdr:colOff>419100</xdr:colOff>
      <xdr:row>34</xdr:row>
      <xdr:rowOff>158751</xdr:rowOff>
    </xdr:to>
    <mc:AlternateContent xmlns:mc="http://schemas.openxmlformats.org/markup-compatibility/2006" xmlns:a14="http://schemas.microsoft.com/office/drawing/2010/main">
      <mc:Choice Requires="a14">
        <xdr:graphicFrame macro="">
          <xdr:nvGraphicFramePr>
            <xdr:cNvPr id="13" name="Sales_Channel 1">
              <a:extLst>
                <a:ext uri="{FF2B5EF4-FFF2-40B4-BE49-F238E27FC236}">
                  <a16:creationId xmlns:a16="http://schemas.microsoft.com/office/drawing/2014/main" id="{473ACDBE-4584-42D0-84BB-8B9B7B75DD96}"/>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11598275" y="5572125"/>
              <a:ext cx="1622425" cy="84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361950</xdr:colOff>
      <xdr:row>11</xdr:row>
      <xdr:rowOff>31750</xdr:rowOff>
    </xdr:from>
    <xdr:to>
      <xdr:col>10</xdr:col>
      <xdr:colOff>50800</xdr:colOff>
      <xdr:row>18</xdr:row>
      <xdr:rowOff>126999</xdr:rowOff>
    </xdr:to>
    <xdr:graphicFrame macro="">
      <xdr:nvGraphicFramePr>
        <xdr:cNvPr id="15" name="Chart 14">
          <a:extLst>
            <a:ext uri="{FF2B5EF4-FFF2-40B4-BE49-F238E27FC236}">
              <a16:creationId xmlns:a16="http://schemas.microsoft.com/office/drawing/2014/main" id="{084BA43B-7A0A-47F3-A7C3-3907B8F0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2</xdr:row>
      <xdr:rowOff>52586</xdr:rowOff>
    </xdr:from>
    <xdr:to>
      <xdr:col>8</xdr:col>
      <xdr:colOff>12700</xdr:colOff>
      <xdr:row>3</xdr:row>
      <xdr:rowOff>166886</xdr:rowOff>
    </xdr:to>
    <xdr:sp macro="" textlink="">
      <xdr:nvSpPr>
        <xdr:cNvPr id="41" name="TextBox 40">
          <a:extLst>
            <a:ext uri="{FF2B5EF4-FFF2-40B4-BE49-F238E27FC236}">
              <a16:creationId xmlns:a16="http://schemas.microsoft.com/office/drawing/2014/main" id="{15A44D5E-A67E-7CDF-E64F-6DE1D38F7C63}"/>
            </a:ext>
          </a:extLst>
        </xdr:cNvPr>
        <xdr:cNvSpPr txBox="1"/>
      </xdr:nvSpPr>
      <xdr:spPr>
        <a:xfrm>
          <a:off x="3048000" y="420886"/>
          <a:ext cx="18415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Total Units Sold</a:t>
          </a:r>
        </a:p>
      </xdr:txBody>
    </xdr:sp>
    <xdr:clientData/>
  </xdr:twoCellAnchor>
  <xdr:twoCellAnchor>
    <xdr:from>
      <xdr:col>4</xdr:col>
      <xdr:colOff>527050</xdr:colOff>
      <xdr:row>4</xdr:row>
      <xdr:rowOff>3174</xdr:rowOff>
    </xdr:from>
    <xdr:to>
      <xdr:col>7</xdr:col>
      <xdr:colOff>387350</xdr:colOff>
      <xdr:row>6</xdr:row>
      <xdr:rowOff>174624</xdr:rowOff>
    </xdr:to>
    <xdr:sp macro="" textlink="'Region Charts and KPI'!F4">
      <xdr:nvSpPr>
        <xdr:cNvPr id="42" name="TextBox 41">
          <a:extLst>
            <a:ext uri="{FF2B5EF4-FFF2-40B4-BE49-F238E27FC236}">
              <a16:creationId xmlns:a16="http://schemas.microsoft.com/office/drawing/2014/main" id="{596E0660-F4A2-2F1B-8C2A-CD1D80AF23B7}"/>
            </a:ext>
          </a:extLst>
        </xdr:cNvPr>
        <xdr:cNvSpPr txBox="1"/>
      </xdr:nvSpPr>
      <xdr:spPr>
        <a:xfrm>
          <a:off x="2965450" y="739774"/>
          <a:ext cx="1689100" cy="5397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67D093FF-8A56-4ACF-8060-288436928A72}" type="TxLink">
            <a:rPr lang="en-US" sz="2800" b="1" i="0" u="none" strike="noStrike" cap="none" spc="0">
              <a:ln>
                <a:noFill/>
              </a:ln>
              <a:solidFill>
                <a:schemeClr val="bg2">
                  <a:lumMod val="50000"/>
                </a:schemeClr>
              </a:solidFill>
              <a:effectLst/>
              <a:latin typeface="Calibri"/>
              <a:ea typeface="Calibri"/>
              <a:cs typeface="Calibri"/>
            </a:rPr>
            <a:pPr marL="0" indent="0"/>
            <a:t> 5,12,871</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9</xdr:col>
      <xdr:colOff>23283</xdr:colOff>
      <xdr:row>2</xdr:row>
      <xdr:rowOff>35124</xdr:rowOff>
    </xdr:from>
    <xdr:to>
      <xdr:col>12</xdr:col>
      <xdr:colOff>455083</xdr:colOff>
      <xdr:row>4</xdr:row>
      <xdr:rowOff>199</xdr:rowOff>
    </xdr:to>
    <xdr:sp macro="" textlink="">
      <xdr:nvSpPr>
        <xdr:cNvPr id="43" name="TextBox 42">
          <a:extLst>
            <a:ext uri="{FF2B5EF4-FFF2-40B4-BE49-F238E27FC236}">
              <a16:creationId xmlns:a16="http://schemas.microsoft.com/office/drawing/2014/main" id="{32AB5861-CBA3-BA66-1473-8CEA49921BFF}"/>
            </a:ext>
          </a:extLst>
        </xdr:cNvPr>
        <xdr:cNvSpPr txBox="1"/>
      </xdr:nvSpPr>
      <xdr:spPr>
        <a:xfrm>
          <a:off x="5509683" y="403424"/>
          <a:ext cx="2260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Revenue</a:t>
          </a:r>
        </a:p>
      </xdr:txBody>
    </xdr:sp>
    <xdr:clientData/>
  </xdr:twoCellAnchor>
  <xdr:twoCellAnchor>
    <xdr:from>
      <xdr:col>8</xdr:col>
      <xdr:colOff>40216</xdr:colOff>
      <xdr:row>3</xdr:row>
      <xdr:rowOff>163512</xdr:rowOff>
    </xdr:from>
    <xdr:to>
      <xdr:col>12</xdr:col>
      <xdr:colOff>215900</xdr:colOff>
      <xdr:row>7</xdr:row>
      <xdr:rowOff>14287</xdr:rowOff>
    </xdr:to>
    <xdr:sp macro="" textlink="'Region Charts and KPI'!G4">
      <xdr:nvSpPr>
        <xdr:cNvPr id="44" name="TextBox 43">
          <a:extLst>
            <a:ext uri="{FF2B5EF4-FFF2-40B4-BE49-F238E27FC236}">
              <a16:creationId xmlns:a16="http://schemas.microsoft.com/office/drawing/2014/main" id="{6119798D-8CCB-3EE8-53D8-5B767884CBF7}"/>
            </a:ext>
          </a:extLst>
        </xdr:cNvPr>
        <xdr:cNvSpPr txBox="1"/>
      </xdr:nvSpPr>
      <xdr:spPr>
        <a:xfrm>
          <a:off x="4917016" y="715962"/>
          <a:ext cx="2614084" cy="587375"/>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7B617769-B576-43A6-A4BD-00F0E8AF4289}" type="TxLink">
            <a:rPr lang="en-US" sz="2800" b="1" i="0" u="none" strike="noStrike" cap="none" spc="0">
              <a:ln>
                <a:noFill/>
              </a:ln>
              <a:solidFill>
                <a:schemeClr val="bg2">
                  <a:lumMod val="50000"/>
                </a:schemeClr>
              </a:solidFill>
              <a:effectLst/>
              <a:latin typeface="Calibri"/>
              <a:ea typeface="Calibri"/>
              <a:cs typeface="Calibri"/>
            </a:rPr>
            <a:pPr marL="0" indent="0"/>
            <a:t>13,73,48,768.23</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13</xdr:col>
      <xdr:colOff>599016</xdr:colOff>
      <xdr:row>2</xdr:row>
      <xdr:rowOff>52586</xdr:rowOff>
    </xdr:from>
    <xdr:to>
      <xdr:col>16</xdr:col>
      <xdr:colOff>275166</xdr:colOff>
      <xdr:row>3</xdr:row>
      <xdr:rowOff>166886</xdr:rowOff>
    </xdr:to>
    <xdr:sp macro="" textlink="">
      <xdr:nvSpPr>
        <xdr:cNvPr id="45" name="TextBox 44">
          <a:extLst>
            <a:ext uri="{FF2B5EF4-FFF2-40B4-BE49-F238E27FC236}">
              <a16:creationId xmlns:a16="http://schemas.microsoft.com/office/drawing/2014/main" id="{3D984CD7-A8FC-F4D9-60EB-1DABC54463B8}"/>
            </a:ext>
          </a:extLst>
        </xdr:cNvPr>
        <xdr:cNvSpPr txBox="1"/>
      </xdr:nvSpPr>
      <xdr:spPr>
        <a:xfrm>
          <a:off x="8523816" y="420886"/>
          <a:ext cx="15049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Cost</a:t>
          </a:r>
        </a:p>
      </xdr:txBody>
    </xdr:sp>
    <xdr:clientData/>
  </xdr:twoCellAnchor>
  <xdr:twoCellAnchor>
    <xdr:from>
      <xdr:col>12</xdr:col>
      <xdr:colOff>520699</xdr:colOff>
      <xdr:row>4</xdr:row>
      <xdr:rowOff>9524</xdr:rowOff>
    </xdr:from>
    <xdr:to>
      <xdr:col>16</xdr:col>
      <xdr:colOff>493183</xdr:colOff>
      <xdr:row>6</xdr:row>
      <xdr:rowOff>168274</xdr:rowOff>
    </xdr:to>
    <xdr:sp macro="" textlink="'Region Charts and KPI'!H4">
      <xdr:nvSpPr>
        <xdr:cNvPr id="46" name="TextBox 45">
          <a:extLst>
            <a:ext uri="{FF2B5EF4-FFF2-40B4-BE49-F238E27FC236}">
              <a16:creationId xmlns:a16="http://schemas.microsoft.com/office/drawing/2014/main" id="{A0FCD15D-EE88-8A55-259B-2F2B1A74AA96}"/>
            </a:ext>
          </a:extLst>
        </xdr:cNvPr>
        <xdr:cNvSpPr txBox="1"/>
      </xdr:nvSpPr>
      <xdr:spPr>
        <a:xfrm>
          <a:off x="7835899" y="746124"/>
          <a:ext cx="2410884" cy="5270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8B7EDF3D-470E-45BE-A680-6250FCCD32ED}" type="TxLink">
            <a:rPr lang="en-US" sz="2800" b="1" i="0" u="none" strike="noStrike" cap="none" spc="0">
              <a:ln>
                <a:noFill/>
              </a:ln>
              <a:solidFill>
                <a:schemeClr val="bg2">
                  <a:lumMod val="50000"/>
                </a:schemeClr>
              </a:solidFill>
              <a:effectLst/>
              <a:latin typeface="Calibri"/>
              <a:ea typeface="Calibri"/>
              <a:cs typeface="Calibri"/>
            </a:rPr>
            <a:pPr marL="0" indent="0"/>
            <a:t>9,31,80,569.71</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18</xdr:col>
      <xdr:colOff>247650</xdr:colOff>
      <xdr:row>2</xdr:row>
      <xdr:rowOff>52586</xdr:rowOff>
    </xdr:from>
    <xdr:to>
      <xdr:col>20</xdr:col>
      <xdr:colOff>533400</xdr:colOff>
      <xdr:row>3</xdr:row>
      <xdr:rowOff>166886</xdr:rowOff>
    </xdr:to>
    <xdr:sp macro="" textlink="">
      <xdr:nvSpPr>
        <xdr:cNvPr id="47" name="TextBox 46">
          <a:extLst>
            <a:ext uri="{FF2B5EF4-FFF2-40B4-BE49-F238E27FC236}">
              <a16:creationId xmlns:a16="http://schemas.microsoft.com/office/drawing/2014/main" id="{2B297595-9CC0-5AF4-7213-2D5484EFD0C1}"/>
            </a:ext>
          </a:extLst>
        </xdr:cNvPr>
        <xdr:cNvSpPr txBox="1"/>
      </xdr:nvSpPr>
      <xdr:spPr>
        <a:xfrm>
          <a:off x="11220450" y="420886"/>
          <a:ext cx="15049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Profit</a:t>
          </a:r>
        </a:p>
      </xdr:txBody>
    </xdr:sp>
    <xdr:clientData/>
  </xdr:twoCellAnchor>
  <xdr:twoCellAnchor>
    <xdr:from>
      <xdr:col>17</xdr:col>
      <xdr:colOff>292100</xdr:colOff>
      <xdr:row>3</xdr:row>
      <xdr:rowOff>161924</xdr:rowOff>
    </xdr:from>
    <xdr:to>
      <xdr:col>21</xdr:col>
      <xdr:colOff>292100</xdr:colOff>
      <xdr:row>7</xdr:row>
      <xdr:rowOff>15874</xdr:rowOff>
    </xdr:to>
    <xdr:sp macro="" textlink="'Region Charts and KPI'!I4">
      <xdr:nvSpPr>
        <xdr:cNvPr id="48" name="TextBox 47">
          <a:extLst>
            <a:ext uri="{FF2B5EF4-FFF2-40B4-BE49-F238E27FC236}">
              <a16:creationId xmlns:a16="http://schemas.microsoft.com/office/drawing/2014/main" id="{FB9B0E8F-C54C-871A-A071-30FA9BF80E18}"/>
            </a:ext>
          </a:extLst>
        </xdr:cNvPr>
        <xdr:cNvSpPr txBox="1"/>
      </xdr:nvSpPr>
      <xdr:spPr>
        <a:xfrm>
          <a:off x="10655300" y="714374"/>
          <a:ext cx="2438400" cy="59055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marL="0" indent="0"/>
          <a:fld id="{044D0988-B068-47B2-9B73-09C0B616B96D}" type="TxLink">
            <a:rPr lang="en-US" sz="2800" b="1" i="0" u="none" strike="noStrike" cap="none" spc="0">
              <a:ln>
                <a:noFill/>
              </a:ln>
              <a:solidFill>
                <a:schemeClr val="bg2">
                  <a:lumMod val="50000"/>
                </a:schemeClr>
              </a:solidFill>
              <a:effectLst/>
              <a:latin typeface="Calibri"/>
              <a:ea typeface="Calibri"/>
              <a:cs typeface="Calibri"/>
            </a:rPr>
            <a:pPr marL="0" indent="0"/>
            <a:t>4,41,68,198.35</a:t>
          </a:fld>
          <a:endParaRPr lang="en-IN" sz="2800" b="1" i="0" u="none" strike="noStrike" cap="none" spc="0">
            <a:ln>
              <a:noFill/>
            </a:ln>
            <a:solidFill>
              <a:schemeClr val="bg2">
                <a:lumMod val="50000"/>
              </a:schemeClr>
            </a:solidFill>
            <a:effectLst/>
            <a:latin typeface="Calibri"/>
            <a:ea typeface="Calibri"/>
            <a:cs typeface="Calibri"/>
          </a:endParaRPr>
        </a:p>
      </xdr:txBody>
    </xdr:sp>
    <xdr:clientData/>
  </xdr:twoCellAnchor>
  <xdr:twoCellAnchor>
    <xdr:from>
      <xdr:col>4</xdr:col>
      <xdr:colOff>393700</xdr:colOff>
      <xdr:row>9</xdr:row>
      <xdr:rowOff>152400</xdr:rowOff>
    </xdr:from>
    <xdr:to>
      <xdr:col>8</xdr:col>
      <xdr:colOff>266700</xdr:colOff>
      <xdr:row>11</xdr:row>
      <xdr:rowOff>82550</xdr:rowOff>
    </xdr:to>
    <xdr:sp macro="" textlink="">
      <xdr:nvSpPr>
        <xdr:cNvPr id="51" name="TextBox 50">
          <a:extLst>
            <a:ext uri="{FF2B5EF4-FFF2-40B4-BE49-F238E27FC236}">
              <a16:creationId xmlns:a16="http://schemas.microsoft.com/office/drawing/2014/main" id="{46D3C0F9-4A02-43C0-5C32-93BBC69011F4}"/>
            </a:ext>
          </a:extLst>
        </xdr:cNvPr>
        <xdr:cNvSpPr txBox="1"/>
      </xdr:nvSpPr>
      <xdr:spPr>
        <a:xfrm>
          <a:off x="2832100" y="1809750"/>
          <a:ext cx="23114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Profit</a:t>
          </a:r>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rPr>
            <a:t> Percentage by Region</a:t>
          </a:r>
          <a:endParaRPr lang="en-IN" sz="1000" b="0" cap="none" spc="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16</xdr:col>
      <xdr:colOff>298450</xdr:colOff>
      <xdr:row>9</xdr:row>
      <xdr:rowOff>165100</xdr:rowOff>
    </xdr:from>
    <xdr:to>
      <xdr:col>20</xdr:col>
      <xdr:colOff>260350</xdr:colOff>
      <xdr:row>11</xdr:row>
      <xdr:rowOff>95250</xdr:rowOff>
    </xdr:to>
    <xdr:sp macro="" textlink="">
      <xdr:nvSpPr>
        <xdr:cNvPr id="54" name="TextBox 53">
          <a:extLst>
            <a:ext uri="{FF2B5EF4-FFF2-40B4-BE49-F238E27FC236}">
              <a16:creationId xmlns:a16="http://schemas.microsoft.com/office/drawing/2014/main" id="{8EC94E42-D872-EC91-F982-9B309962248F}"/>
            </a:ext>
          </a:extLst>
        </xdr:cNvPr>
        <xdr:cNvSpPr txBox="1"/>
      </xdr:nvSpPr>
      <xdr:spPr>
        <a:xfrm>
          <a:off x="10052050" y="1822450"/>
          <a:ext cx="2400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Month-wise sold units</a:t>
          </a:r>
        </a:p>
      </xdr:txBody>
    </xdr:sp>
    <xdr:clientData/>
  </xdr:twoCellAnchor>
  <xdr:twoCellAnchor>
    <xdr:from>
      <xdr:col>4</xdr:col>
      <xdr:colOff>438150</xdr:colOff>
      <xdr:row>19</xdr:row>
      <xdr:rowOff>146050</xdr:rowOff>
    </xdr:from>
    <xdr:to>
      <xdr:col>10</xdr:col>
      <xdr:colOff>368300</xdr:colOff>
      <xdr:row>21</xdr:row>
      <xdr:rowOff>82550</xdr:rowOff>
    </xdr:to>
    <xdr:sp macro="" textlink="">
      <xdr:nvSpPr>
        <xdr:cNvPr id="64" name="TextBox 63">
          <a:extLst>
            <a:ext uri="{FF2B5EF4-FFF2-40B4-BE49-F238E27FC236}">
              <a16:creationId xmlns:a16="http://schemas.microsoft.com/office/drawing/2014/main" id="{3634D8DD-EABA-191F-DD67-2C0E3E441C89}"/>
            </a:ext>
          </a:extLst>
        </xdr:cNvPr>
        <xdr:cNvSpPr txBox="1"/>
      </xdr:nvSpPr>
      <xdr:spPr>
        <a:xfrm>
          <a:off x="2876550" y="364490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Yearly Profit, Revenue &amp; Total Cost</a:t>
          </a:r>
        </a:p>
      </xdr:txBody>
    </xdr:sp>
    <xdr:clientData/>
  </xdr:twoCellAnchor>
  <xdr:twoCellAnchor>
    <xdr:from>
      <xdr:col>11</xdr:col>
      <xdr:colOff>292100</xdr:colOff>
      <xdr:row>19</xdr:row>
      <xdr:rowOff>146050</xdr:rowOff>
    </xdr:from>
    <xdr:to>
      <xdr:col>17</xdr:col>
      <xdr:colOff>114300</xdr:colOff>
      <xdr:row>21</xdr:row>
      <xdr:rowOff>82550</xdr:rowOff>
    </xdr:to>
    <xdr:sp macro="" textlink="">
      <xdr:nvSpPr>
        <xdr:cNvPr id="72" name="TextBox 71">
          <a:extLst>
            <a:ext uri="{FF2B5EF4-FFF2-40B4-BE49-F238E27FC236}">
              <a16:creationId xmlns:a16="http://schemas.microsoft.com/office/drawing/2014/main" id="{9AD6329F-5036-FB65-65B7-EFB6310E07B8}"/>
            </a:ext>
          </a:extLst>
        </xdr:cNvPr>
        <xdr:cNvSpPr txBox="1"/>
      </xdr:nvSpPr>
      <xdr:spPr>
        <a:xfrm>
          <a:off x="6997700" y="3644900"/>
          <a:ext cx="3479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Total Units Sold on yearly basis</a:t>
          </a:r>
        </a:p>
      </xdr:txBody>
    </xdr:sp>
    <xdr:clientData/>
  </xdr:twoCellAnchor>
  <xdr:twoCellAnchor>
    <xdr:from>
      <xdr:col>4</xdr:col>
      <xdr:colOff>393700</xdr:colOff>
      <xdr:row>29</xdr:row>
      <xdr:rowOff>165100</xdr:rowOff>
    </xdr:from>
    <xdr:to>
      <xdr:col>10</xdr:col>
      <xdr:colOff>323850</xdr:colOff>
      <xdr:row>31</xdr:row>
      <xdr:rowOff>101600</xdr:rowOff>
    </xdr:to>
    <xdr:sp macro="" textlink="">
      <xdr:nvSpPr>
        <xdr:cNvPr id="75" name="TextBox 74">
          <a:extLst>
            <a:ext uri="{FF2B5EF4-FFF2-40B4-BE49-F238E27FC236}">
              <a16:creationId xmlns:a16="http://schemas.microsoft.com/office/drawing/2014/main" id="{426F6F5E-8BCB-2DDD-609E-A9A9979F5B0E}"/>
            </a:ext>
          </a:extLst>
        </xdr:cNvPr>
        <xdr:cNvSpPr txBox="1"/>
      </xdr:nvSpPr>
      <xdr:spPr>
        <a:xfrm>
          <a:off x="2832100" y="550545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Top performing Item/Product</a:t>
          </a:r>
        </a:p>
      </xdr:txBody>
    </xdr:sp>
    <xdr:clientData/>
  </xdr:twoCellAnchor>
  <xdr:twoCellAnchor>
    <xdr:from>
      <xdr:col>10</xdr:col>
      <xdr:colOff>266700</xdr:colOff>
      <xdr:row>29</xdr:row>
      <xdr:rowOff>165100</xdr:rowOff>
    </xdr:from>
    <xdr:to>
      <xdr:col>16</xdr:col>
      <xdr:colOff>196850</xdr:colOff>
      <xdr:row>31</xdr:row>
      <xdr:rowOff>101600</xdr:rowOff>
    </xdr:to>
    <xdr:sp macro="" textlink="">
      <xdr:nvSpPr>
        <xdr:cNvPr id="77" name="TextBox 76">
          <a:extLst>
            <a:ext uri="{FF2B5EF4-FFF2-40B4-BE49-F238E27FC236}">
              <a16:creationId xmlns:a16="http://schemas.microsoft.com/office/drawing/2014/main" id="{67199EC2-C3BB-2C08-EEEF-3E542557BBBE}"/>
            </a:ext>
          </a:extLst>
        </xdr:cNvPr>
        <xdr:cNvSpPr txBox="1"/>
      </xdr:nvSpPr>
      <xdr:spPr>
        <a:xfrm>
          <a:off x="6362700" y="5505450"/>
          <a:ext cx="3587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Bottom performing Item/Product</a:t>
          </a:r>
        </a:p>
      </xdr:txBody>
    </xdr:sp>
    <xdr:clientData/>
  </xdr:twoCellAnchor>
  <xdr:twoCellAnchor>
    <xdr:from>
      <xdr:col>0</xdr:col>
      <xdr:colOff>336550</xdr:colOff>
      <xdr:row>11</xdr:row>
      <xdr:rowOff>120650</xdr:rowOff>
    </xdr:from>
    <xdr:to>
      <xdr:col>4</xdr:col>
      <xdr:colOff>133350</xdr:colOff>
      <xdr:row>14</xdr:row>
      <xdr:rowOff>63500</xdr:rowOff>
    </xdr:to>
    <xdr:sp macro="" textlink="'Region Charts and KPI'!D7">
      <xdr:nvSpPr>
        <xdr:cNvPr id="78" name="TextBox 77">
          <a:extLst>
            <a:ext uri="{FF2B5EF4-FFF2-40B4-BE49-F238E27FC236}">
              <a16:creationId xmlns:a16="http://schemas.microsoft.com/office/drawing/2014/main" id="{8EDEF92C-A2D6-0906-87B8-28EF7BB2D20F}"/>
            </a:ext>
          </a:extLst>
        </xdr:cNvPr>
        <xdr:cNvSpPr txBox="1"/>
      </xdr:nvSpPr>
      <xdr:spPr>
        <a:xfrm>
          <a:off x="336550" y="214630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FA2B1C-1A09-465A-A942-EB1563479E39}" type="TxLink">
            <a:rPr lang="en-US" sz="1200" b="1" i="0" u="none" strike="noStrike">
              <a:solidFill>
                <a:schemeClr val="accent1">
                  <a:lumMod val="20000"/>
                  <a:lumOff val="80000"/>
                </a:schemeClr>
              </a:solidFill>
              <a:latin typeface="Calibri"/>
              <a:ea typeface="Calibri"/>
              <a:cs typeface="Calibri"/>
            </a:rPr>
            <a:pPr/>
            <a:t>Sub-Saharan Africa</a:t>
          </a:fld>
          <a:r>
            <a:rPr lang="en-US" sz="1200" b="1" i="0" u="none" strike="noStrike">
              <a:solidFill>
                <a:schemeClr val="accent1">
                  <a:lumMod val="20000"/>
                  <a:lumOff val="80000"/>
                </a:schemeClr>
              </a:solidFill>
              <a:latin typeface="Calibri"/>
              <a:ea typeface="Calibri"/>
              <a:cs typeface="Calibri"/>
            </a:rPr>
            <a:t> region is leading with highest profit </a:t>
          </a:r>
        </a:p>
        <a:p>
          <a:endParaRPr lang="en-IN" sz="1200" b="1">
            <a:solidFill>
              <a:schemeClr val="accent1">
                <a:lumMod val="20000"/>
                <a:lumOff val="80000"/>
              </a:schemeClr>
            </a:solidFill>
          </a:endParaRPr>
        </a:p>
      </xdr:txBody>
    </xdr:sp>
    <xdr:clientData/>
  </xdr:twoCellAnchor>
  <xdr:twoCellAnchor>
    <xdr:from>
      <xdr:col>0</xdr:col>
      <xdr:colOff>374650</xdr:colOff>
      <xdr:row>14</xdr:row>
      <xdr:rowOff>76200</xdr:rowOff>
    </xdr:from>
    <xdr:to>
      <xdr:col>4</xdr:col>
      <xdr:colOff>171450</xdr:colOff>
      <xdr:row>17</xdr:row>
      <xdr:rowOff>19050</xdr:rowOff>
    </xdr:to>
    <xdr:sp macro="" textlink="'Country charts'!A5">
      <xdr:nvSpPr>
        <xdr:cNvPr id="79" name="TextBox 78">
          <a:extLst>
            <a:ext uri="{FF2B5EF4-FFF2-40B4-BE49-F238E27FC236}">
              <a16:creationId xmlns:a16="http://schemas.microsoft.com/office/drawing/2014/main" id="{4CF79F99-D830-31B2-6977-58755505DC48}"/>
            </a:ext>
          </a:extLst>
        </xdr:cNvPr>
        <xdr:cNvSpPr txBox="1"/>
      </xdr:nvSpPr>
      <xdr:spPr>
        <a:xfrm>
          <a:off x="374650" y="265430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8C9D63-378C-43D1-AE10-A2B6F2FA20CE}" type="TxLink">
            <a:rPr lang="en-US" sz="1200" b="1" i="0" u="none" strike="noStrike">
              <a:solidFill>
                <a:schemeClr val="accent1">
                  <a:lumMod val="20000"/>
                  <a:lumOff val="80000"/>
                </a:schemeClr>
              </a:solidFill>
              <a:latin typeface="Calibri"/>
              <a:ea typeface="Calibri"/>
              <a:cs typeface="Calibri"/>
            </a:rPr>
            <a:pPr/>
            <a:t>Djibouti</a:t>
          </a:fld>
          <a:r>
            <a:rPr lang="en-US" sz="1200" b="1" i="0" u="none" strike="noStrike">
              <a:solidFill>
                <a:schemeClr val="accent1">
                  <a:lumMod val="20000"/>
                  <a:lumOff val="80000"/>
                </a:schemeClr>
              </a:solidFill>
              <a:latin typeface="Calibri"/>
              <a:ea typeface="Calibri"/>
              <a:cs typeface="Calibri"/>
            </a:rPr>
            <a:t> country has</a:t>
          </a:r>
          <a:r>
            <a:rPr lang="en-US" sz="1200" b="1" i="0" u="none" strike="noStrike" baseline="0">
              <a:solidFill>
                <a:schemeClr val="accent1">
                  <a:lumMod val="20000"/>
                  <a:lumOff val="80000"/>
                </a:schemeClr>
              </a:solidFill>
              <a:latin typeface="Calibri"/>
              <a:ea typeface="Calibri"/>
              <a:cs typeface="Calibri"/>
            </a:rPr>
            <a:t> got more profit and revenue</a:t>
          </a:r>
          <a:endParaRPr lang="en-IN" sz="1200" b="1">
            <a:solidFill>
              <a:schemeClr val="accent1">
                <a:lumMod val="20000"/>
                <a:lumOff val="80000"/>
              </a:schemeClr>
            </a:solidFill>
          </a:endParaRPr>
        </a:p>
      </xdr:txBody>
    </xdr:sp>
    <xdr:clientData/>
  </xdr:twoCellAnchor>
  <xdr:twoCellAnchor>
    <xdr:from>
      <xdr:col>0</xdr:col>
      <xdr:colOff>336550</xdr:colOff>
      <xdr:row>21</xdr:row>
      <xdr:rowOff>63500</xdr:rowOff>
    </xdr:from>
    <xdr:to>
      <xdr:col>4</xdr:col>
      <xdr:colOff>133350</xdr:colOff>
      <xdr:row>24</xdr:row>
      <xdr:rowOff>6350</xdr:rowOff>
    </xdr:to>
    <xdr:sp macro="" textlink="'Year Chart'!M7">
      <xdr:nvSpPr>
        <xdr:cNvPr id="80" name="TextBox 79">
          <a:extLst>
            <a:ext uri="{FF2B5EF4-FFF2-40B4-BE49-F238E27FC236}">
              <a16:creationId xmlns:a16="http://schemas.microsoft.com/office/drawing/2014/main" id="{1DBEE5BA-4553-C489-EF99-8929D25DD510}"/>
            </a:ext>
          </a:extLst>
        </xdr:cNvPr>
        <xdr:cNvSpPr txBox="1"/>
      </xdr:nvSpPr>
      <xdr:spPr>
        <a:xfrm>
          <a:off x="336550" y="393065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chemeClr val="accent1">
                  <a:lumMod val="20000"/>
                  <a:lumOff val="80000"/>
                </a:schemeClr>
              </a:solidFill>
              <a:latin typeface="Calibri"/>
              <a:ea typeface="Calibri"/>
              <a:cs typeface="Calibri"/>
            </a:rPr>
            <a:t>In the year </a:t>
          </a:r>
          <a:fld id="{00424108-E2A3-467E-9008-19C24DF984A4}" type="TxLink">
            <a:rPr lang="en-US" sz="1200" b="1" i="0" u="none" strike="noStrike">
              <a:solidFill>
                <a:schemeClr val="accent1">
                  <a:lumMod val="20000"/>
                  <a:lumOff val="80000"/>
                </a:schemeClr>
              </a:solidFill>
              <a:latin typeface="Calibri"/>
              <a:ea typeface="Calibri"/>
              <a:cs typeface="Calibri"/>
            </a:rPr>
            <a:pPr/>
            <a:t>2013</a:t>
          </a:fld>
          <a:r>
            <a:rPr lang="en-US" sz="1200" b="1" i="0" u="none" strike="noStrike">
              <a:solidFill>
                <a:schemeClr val="accent1">
                  <a:lumMod val="20000"/>
                  <a:lumOff val="80000"/>
                </a:schemeClr>
              </a:solidFill>
              <a:latin typeface="Calibri"/>
              <a:ea typeface="Calibri"/>
              <a:cs typeface="Calibri"/>
            </a:rPr>
            <a:t> , we can see more profit.</a:t>
          </a:r>
        </a:p>
      </xdr:txBody>
    </xdr:sp>
    <xdr:clientData/>
  </xdr:twoCellAnchor>
  <xdr:twoCellAnchor>
    <xdr:from>
      <xdr:col>0</xdr:col>
      <xdr:colOff>349250</xdr:colOff>
      <xdr:row>24</xdr:row>
      <xdr:rowOff>19050</xdr:rowOff>
    </xdr:from>
    <xdr:to>
      <xdr:col>4</xdr:col>
      <xdr:colOff>146050</xdr:colOff>
      <xdr:row>26</xdr:row>
      <xdr:rowOff>146050</xdr:rowOff>
    </xdr:to>
    <xdr:sp macro="" textlink="'Year Chart'!A29">
      <xdr:nvSpPr>
        <xdr:cNvPr id="81" name="TextBox 80">
          <a:extLst>
            <a:ext uri="{FF2B5EF4-FFF2-40B4-BE49-F238E27FC236}">
              <a16:creationId xmlns:a16="http://schemas.microsoft.com/office/drawing/2014/main" id="{62C12425-4FA0-D42F-E147-A97413669BE2}"/>
            </a:ext>
          </a:extLst>
        </xdr:cNvPr>
        <xdr:cNvSpPr txBox="1"/>
      </xdr:nvSpPr>
      <xdr:spPr>
        <a:xfrm>
          <a:off x="349250" y="4438650"/>
          <a:ext cx="2235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baseline="0">
              <a:solidFill>
                <a:schemeClr val="accent1">
                  <a:lumMod val="20000"/>
                  <a:lumOff val="80000"/>
                </a:schemeClr>
              </a:solidFill>
              <a:latin typeface="Calibri"/>
              <a:ea typeface="Calibri"/>
              <a:cs typeface="Calibri"/>
            </a:rPr>
            <a:t>We see more units got sold during the year </a:t>
          </a:r>
          <a:fld id="{41894B4B-0F43-47A6-B57B-98E9A5C8040E}" type="TxLink">
            <a:rPr lang="en-US" sz="1200" b="1" i="0" u="none" strike="noStrike" baseline="0">
              <a:solidFill>
                <a:schemeClr val="accent1">
                  <a:lumMod val="20000"/>
                  <a:lumOff val="80000"/>
                </a:schemeClr>
              </a:solidFill>
              <a:latin typeface="Calibri"/>
              <a:ea typeface="Calibri"/>
              <a:cs typeface="Calibri"/>
            </a:rPr>
            <a:pPr marL="0" indent="0"/>
            <a:t>2012</a:t>
          </a:fld>
          <a:endParaRPr lang="en-IN" sz="1200" b="1" i="0" u="none" strike="noStrike" baseline="0">
            <a:solidFill>
              <a:schemeClr val="accent1">
                <a:lumMod val="20000"/>
                <a:lumOff val="80000"/>
              </a:schemeClr>
            </a:solidFill>
            <a:latin typeface="Calibri"/>
            <a:ea typeface="Calibri"/>
            <a:cs typeface="Calibri"/>
          </a:endParaRPr>
        </a:p>
      </xdr:txBody>
    </xdr:sp>
    <xdr:clientData/>
  </xdr:twoCellAnchor>
  <xdr:twoCellAnchor editAs="oneCell">
    <xdr:from>
      <xdr:col>19</xdr:col>
      <xdr:colOff>3175</xdr:colOff>
      <xdr:row>35</xdr:row>
      <xdr:rowOff>38100</xdr:rowOff>
    </xdr:from>
    <xdr:to>
      <xdr:col>21</xdr:col>
      <xdr:colOff>419100</xdr:colOff>
      <xdr:row>38</xdr:row>
      <xdr:rowOff>107951</xdr:rowOff>
    </xdr:to>
    <mc:AlternateContent xmlns:mc="http://schemas.openxmlformats.org/markup-compatibility/2006" xmlns:a14="http://schemas.microsoft.com/office/drawing/2010/main">
      <mc:Choice Requires="a14">
        <xdr:graphicFrame macro="">
          <xdr:nvGraphicFramePr>
            <xdr:cNvPr id="82" name="Country 1">
              <a:extLst>
                <a:ext uri="{FF2B5EF4-FFF2-40B4-BE49-F238E27FC236}">
                  <a16:creationId xmlns:a16="http://schemas.microsoft.com/office/drawing/2014/main" id="{11B756B2-BD41-45FD-83D0-623C68513C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85575" y="6483350"/>
              <a:ext cx="1635125" cy="622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155575</xdr:colOff>
      <xdr:row>32</xdr:row>
      <xdr:rowOff>0</xdr:rowOff>
    </xdr:from>
    <xdr:to>
      <xdr:col>2</xdr:col>
      <xdr:colOff>406400</xdr:colOff>
      <xdr:row>33</xdr:row>
      <xdr:rowOff>25400</xdr:rowOff>
    </xdr:to>
    <xdr:sp macro="" textlink="Product!O6">
      <xdr:nvSpPr>
        <xdr:cNvPr id="85" name="TextBox 84">
          <a:extLst>
            <a:ext uri="{FF2B5EF4-FFF2-40B4-BE49-F238E27FC236}">
              <a16:creationId xmlns:a16="http://schemas.microsoft.com/office/drawing/2014/main" id="{0D056698-B1A0-8BB3-9B81-6CB68EB82424}"/>
            </a:ext>
          </a:extLst>
        </xdr:cNvPr>
        <xdr:cNvSpPr txBox="1"/>
      </xdr:nvSpPr>
      <xdr:spPr>
        <a:xfrm>
          <a:off x="765175" y="5892800"/>
          <a:ext cx="860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90BFA0-ED53-4BFA-BC39-047668DA9DB9}" type="TxLink">
            <a:rPr lang="en-US" sz="1050" b="1" i="0" u="none" strike="noStrike">
              <a:solidFill>
                <a:schemeClr val="bg2">
                  <a:lumMod val="50000"/>
                </a:schemeClr>
              </a:solidFill>
              <a:latin typeface="Calibri"/>
              <a:ea typeface="Calibri"/>
              <a:cs typeface="Calibri"/>
            </a:rPr>
            <a:pPr marL="0" indent="0"/>
            <a:t>Cosmetics</a:t>
          </a:fld>
          <a:endParaRPr lang="en-US" sz="1050" b="1" i="0" u="none" strike="noStrike">
            <a:solidFill>
              <a:schemeClr val="bg2">
                <a:lumMod val="50000"/>
              </a:schemeClr>
            </a:solidFill>
            <a:latin typeface="Calibri"/>
            <a:ea typeface="Calibri"/>
            <a:cs typeface="Calibri"/>
          </a:endParaRPr>
        </a:p>
      </xdr:txBody>
    </xdr:sp>
    <xdr:clientData/>
  </xdr:twoCellAnchor>
  <xdr:twoCellAnchor>
    <xdr:from>
      <xdr:col>0</xdr:col>
      <xdr:colOff>365125</xdr:colOff>
      <xdr:row>33</xdr:row>
      <xdr:rowOff>158750</xdr:rowOff>
    </xdr:from>
    <xdr:to>
      <xdr:col>1</xdr:col>
      <xdr:colOff>254000</xdr:colOff>
      <xdr:row>34</xdr:row>
      <xdr:rowOff>177800</xdr:rowOff>
    </xdr:to>
    <xdr:sp macro="" textlink="'Year Chart'!A29">
      <xdr:nvSpPr>
        <xdr:cNvPr id="87" name="TextBox 86">
          <a:extLst>
            <a:ext uri="{FF2B5EF4-FFF2-40B4-BE49-F238E27FC236}">
              <a16:creationId xmlns:a16="http://schemas.microsoft.com/office/drawing/2014/main" id="{CA7B04F6-D89D-B2FD-3244-DAFA45799BBF}"/>
            </a:ext>
          </a:extLst>
        </xdr:cNvPr>
        <xdr:cNvSpPr txBox="1"/>
      </xdr:nvSpPr>
      <xdr:spPr>
        <a:xfrm>
          <a:off x="365125" y="6235700"/>
          <a:ext cx="498475"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A8C65E-E86B-4F3C-B3C8-AF9F9307518D}" type="TxLink">
            <a:rPr lang="en-US" sz="1050" b="1" i="0" u="none" strike="noStrike">
              <a:solidFill>
                <a:schemeClr val="bg2">
                  <a:lumMod val="50000"/>
                </a:schemeClr>
              </a:solidFill>
              <a:latin typeface="Calibri"/>
              <a:ea typeface="Calibri"/>
              <a:cs typeface="Calibri"/>
            </a:rPr>
            <a:pPr/>
            <a:t>2012</a:t>
          </a:fld>
          <a:endParaRPr lang="en-US" sz="1050" b="1">
            <a:solidFill>
              <a:schemeClr val="bg2">
                <a:lumMod val="50000"/>
              </a:schemeClr>
            </a:solidFill>
          </a:endParaRPr>
        </a:p>
      </xdr:txBody>
    </xdr:sp>
    <xdr:clientData/>
  </xdr:twoCellAnchor>
  <xdr:twoCellAnchor>
    <xdr:from>
      <xdr:col>2</xdr:col>
      <xdr:colOff>415925</xdr:colOff>
      <xdr:row>33</xdr:row>
      <xdr:rowOff>165100</xdr:rowOff>
    </xdr:from>
    <xdr:to>
      <xdr:col>4</xdr:col>
      <xdr:colOff>25400</xdr:colOff>
      <xdr:row>34</xdr:row>
      <xdr:rowOff>177800</xdr:rowOff>
    </xdr:to>
    <xdr:sp macro="" textlink="'Country charts'!A5">
      <xdr:nvSpPr>
        <xdr:cNvPr id="88" name="TextBox 87">
          <a:extLst>
            <a:ext uri="{FF2B5EF4-FFF2-40B4-BE49-F238E27FC236}">
              <a16:creationId xmlns:a16="http://schemas.microsoft.com/office/drawing/2014/main" id="{952506A2-F7CC-1610-1A27-DD9541883A5A}"/>
            </a:ext>
          </a:extLst>
        </xdr:cNvPr>
        <xdr:cNvSpPr txBox="1"/>
      </xdr:nvSpPr>
      <xdr:spPr>
        <a:xfrm>
          <a:off x="1635125" y="6242050"/>
          <a:ext cx="828675"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6D95D3-DB8C-4FA4-B0BD-D2C50C68E338}" type="TxLink">
            <a:rPr lang="en-US" sz="1050" b="1" i="0" u="none" strike="noStrike">
              <a:solidFill>
                <a:schemeClr val="bg2">
                  <a:lumMod val="50000"/>
                </a:schemeClr>
              </a:solidFill>
              <a:latin typeface="Calibri"/>
              <a:ea typeface="Calibri"/>
              <a:cs typeface="Calibri"/>
            </a:rPr>
            <a:pPr marL="0" indent="0"/>
            <a:t>Djibouti</a:t>
          </a:fld>
          <a:endParaRPr lang="en-US" sz="1050" b="1" i="0" u="none" strike="noStrike">
            <a:solidFill>
              <a:schemeClr val="bg2">
                <a:lumMod val="50000"/>
              </a:schemeClr>
            </a:solidFill>
            <a:latin typeface="Calibri"/>
            <a:ea typeface="Calibri"/>
            <a:cs typeface="Calibri"/>
          </a:endParaRPr>
        </a:p>
      </xdr:txBody>
    </xdr:sp>
    <xdr:clientData/>
  </xdr:twoCellAnchor>
  <xdr:twoCellAnchor>
    <xdr:from>
      <xdr:col>10</xdr:col>
      <xdr:colOff>165100</xdr:colOff>
      <xdr:row>11</xdr:row>
      <xdr:rowOff>50800</xdr:rowOff>
    </xdr:from>
    <xdr:to>
      <xdr:col>16</xdr:col>
      <xdr:colOff>146050</xdr:colOff>
      <xdr:row>18</xdr:row>
      <xdr:rowOff>88900</xdr:rowOff>
    </xdr:to>
    <xdr:graphicFrame macro="">
      <xdr:nvGraphicFramePr>
        <xdr:cNvPr id="19" name="Chart 18">
          <a:extLst>
            <a:ext uri="{FF2B5EF4-FFF2-40B4-BE49-F238E27FC236}">
              <a16:creationId xmlns:a16="http://schemas.microsoft.com/office/drawing/2014/main" id="{55F93C2B-B608-1D14-C3FF-FD7CA40B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120650</xdr:colOff>
      <xdr:row>9</xdr:row>
      <xdr:rowOff>177800</xdr:rowOff>
    </xdr:from>
    <xdr:to>
      <xdr:col>15</xdr:col>
      <xdr:colOff>69850</xdr:colOff>
      <xdr:row>11</xdr:row>
      <xdr:rowOff>107950</xdr:rowOff>
    </xdr:to>
    <xdr:sp macro="" textlink="">
      <xdr:nvSpPr>
        <xdr:cNvPr id="20" name="TextBox 19">
          <a:extLst>
            <a:ext uri="{FF2B5EF4-FFF2-40B4-BE49-F238E27FC236}">
              <a16:creationId xmlns:a16="http://schemas.microsoft.com/office/drawing/2014/main" id="{CBB5AF37-5FB4-D697-DE90-88641B29A1CA}"/>
            </a:ext>
          </a:extLst>
        </xdr:cNvPr>
        <xdr:cNvSpPr txBox="1"/>
      </xdr:nvSpPr>
      <xdr:spPr>
        <a:xfrm>
          <a:off x="6216650" y="1835150"/>
          <a:ext cx="29972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cap="none" spc="0" baseline="0">
              <a:ln w="0"/>
              <a:solidFill>
                <a:schemeClr val="bg1">
                  <a:lumMod val="75000"/>
                </a:schemeClr>
              </a:solidFill>
              <a:effectLst>
                <a:outerShdw blurRad="38100" dist="25400" dir="5400000" algn="ctr" rotWithShape="0">
                  <a:srgbClr val="6E747A">
                    <a:alpha val="43000"/>
                  </a:srgbClr>
                </a:outerShdw>
              </a:effectLst>
              <a:latin typeface="Arial Black" panose="020B0A04020102020204" pitchFamily="34" charset="0"/>
              <a:ea typeface="+mn-ea"/>
              <a:cs typeface="+mn-cs"/>
            </a:rPr>
            <a:t>Profit Percentage by Country</a:t>
          </a:r>
        </a:p>
      </xdr:txBody>
    </xdr:sp>
    <xdr:clientData/>
  </xdr:twoCellAnchor>
  <xdr:twoCellAnchor>
    <xdr:from>
      <xdr:col>16</xdr:col>
      <xdr:colOff>260350</xdr:colOff>
      <xdr:row>11</xdr:row>
      <xdr:rowOff>44450</xdr:rowOff>
    </xdr:from>
    <xdr:to>
      <xdr:col>21</xdr:col>
      <xdr:colOff>450850</xdr:colOff>
      <xdr:row>18</xdr:row>
      <xdr:rowOff>95250</xdr:rowOff>
    </xdr:to>
    <xdr:graphicFrame macro="">
      <xdr:nvGraphicFramePr>
        <xdr:cNvPr id="22" name="Chart 21">
          <a:extLst>
            <a:ext uri="{FF2B5EF4-FFF2-40B4-BE49-F238E27FC236}">
              <a16:creationId xmlns:a16="http://schemas.microsoft.com/office/drawing/2014/main" id="{6C287A65-D908-49A2-98B0-78C225FEB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127000</xdr:colOff>
      <xdr:row>5</xdr:row>
      <xdr:rowOff>28575</xdr:rowOff>
    </xdr:from>
    <xdr:to>
      <xdr:col>6</xdr:col>
      <xdr:colOff>1123950</xdr:colOff>
      <xdr:row>14</xdr:row>
      <xdr:rowOff>177800</xdr:rowOff>
    </xdr:to>
    <xdr:graphicFrame macro="">
      <xdr:nvGraphicFramePr>
        <xdr:cNvPr id="3" name="Chart 2">
          <a:extLst>
            <a:ext uri="{FF2B5EF4-FFF2-40B4-BE49-F238E27FC236}">
              <a16:creationId xmlns:a16="http://schemas.microsoft.com/office/drawing/2014/main" id="{713A8588-51EE-AF06-178C-BBE345C40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1250950</xdr:colOff>
      <xdr:row>5</xdr:row>
      <xdr:rowOff>41275</xdr:rowOff>
    </xdr:from>
    <xdr:to>
      <xdr:col>10</xdr:col>
      <xdr:colOff>107950</xdr:colOff>
      <xdr:row>14</xdr:row>
      <xdr:rowOff>133350</xdr:rowOff>
    </xdr:to>
    <xdr:graphicFrame macro="">
      <xdr:nvGraphicFramePr>
        <xdr:cNvPr id="4" name="Chart 3">
          <a:extLst>
            <a:ext uri="{FF2B5EF4-FFF2-40B4-BE49-F238E27FC236}">
              <a16:creationId xmlns:a16="http://schemas.microsoft.com/office/drawing/2014/main" id="{90A0CC43-208A-C73E-9655-1C337863F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15</xdr:row>
      <xdr:rowOff>158750</xdr:rowOff>
    </xdr:from>
    <xdr:to>
      <xdr:col>6</xdr:col>
      <xdr:colOff>1104900</xdr:colOff>
      <xdr:row>26</xdr:row>
      <xdr:rowOff>19050</xdr:rowOff>
    </xdr:to>
    <xdr:graphicFrame macro="">
      <xdr:nvGraphicFramePr>
        <xdr:cNvPr id="5" name="Chart 4">
          <a:extLst>
            <a:ext uri="{FF2B5EF4-FFF2-40B4-BE49-F238E27FC236}">
              <a16:creationId xmlns:a16="http://schemas.microsoft.com/office/drawing/2014/main" id="{5904291A-3B73-6C10-F2F1-3E44AB38C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1181100</xdr:colOff>
      <xdr:row>15</xdr:row>
      <xdr:rowOff>130175</xdr:rowOff>
    </xdr:from>
    <xdr:to>
      <xdr:col>10</xdr:col>
      <xdr:colOff>260350</xdr:colOff>
      <xdr:row>26</xdr:row>
      <xdr:rowOff>25400</xdr:rowOff>
    </xdr:to>
    <xdr:graphicFrame macro="">
      <xdr:nvGraphicFramePr>
        <xdr:cNvPr id="6" name="Chart 5">
          <a:extLst>
            <a:ext uri="{FF2B5EF4-FFF2-40B4-BE49-F238E27FC236}">
              <a16:creationId xmlns:a16="http://schemas.microsoft.com/office/drawing/2014/main" id="{5B613C35-505C-BABE-FCFF-76375FD13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444500</xdr:colOff>
      <xdr:row>19</xdr:row>
      <xdr:rowOff>12700</xdr:rowOff>
    </xdr:from>
    <xdr:to>
      <xdr:col>3</xdr:col>
      <xdr:colOff>1143000</xdr:colOff>
      <xdr:row>32</xdr:row>
      <xdr:rowOff>142875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113E4F0-E8C9-E27C-CAA9-FA4F8B16AA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46400" y="351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1917700</xdr:colOff>
      <xdr:row>1</xdr:row>
      <xdr:rowOff>95250</xdr:rowOff>
    </xdr:from>
    <xdr:to>
      <xdr:col>12</xdr:col>
      <xdr:colOff>1943100</xdr:colOff>
      <xdr:row>13</xdr:row>
      <xdr:rowOff>114300</xdr:rowOff>
    </xdr:to>
    <xdr:graphicFrame macro="">
      <xdr:nvGraphicFramePr>
        <xdr:cNvPr id="2" name="Chart 1">
          <a:extLst>
            <a:ext uri="{FF2B5EF4-FFF2-40B4-BE49-F238E27FC236}">
              <a16:creationId xmlns:a16="http://schemas.microsoft.com/office/drawing/2014/main" id="{932E6393-546D-BB91-46AB-311073A3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304800</xdr:colOff>
      <xdr:row>2</xdr:row>
      <xdr:rowOff>15875</xdr:rowOff>
    </xdr:from>
    <xdr:to>
      <xdr:col>14</xdr:col>
      <xdr:colOff>12700</xdr:colOff>
      <xdr:row>15</xdr:row>
      <xdr:rowOff>146050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00DA2D-AAAA-D7A2-0D6D-99FB52CC7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087850" y="384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1930400</xdr:colOff>
      <xdr:row>14</xdr:row>
      <xdr:rowOff>111125</xdr:rowOff>
    </xdr:from>
    <xdr:to>
      <xdr:col>12</xdr:col>
      <xdr:colOff>1822450</xdr:colOff>
      <xdr:row>24</xdr:row>
      <xdr:rowOff>171450</xdr:rowOff>
    </xdr:to>
    <xdr:graphicFrame macro="">
      <xdr:nvGraphicFramePr>
        <xdr:cNvPr id="5" name="Chart 4">
          <a:extLst>
            <a:ext uri="{FF2B5EF4-FFF2-40B4-BE49-F238E27FC236}">
              <a16:creationId xmlns:a16="http://schemas.microsoft.com/office/drawing/2014/main" id="{7398E94B-977D-73C5-428A-AD373F352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596900</xdr:colOff>
      <xdr:row>3</xdr:row>
      <xdr:rowOff>79375</xdr:rowOff>
    </xdr:from>
    <xdr:to>
      <xdr:col>25</xdr:col>
      <xdr:colOff>641350</xdr:colOff>
      <xdr:row>21</xdr:row>
      <xdr:rowOff>0</xdr:rowOff>
    </xdr:to>
    <xdr:graphicFrame macro="">
      <xdr:nvGraphicFramePr>
        <xdr:cNvPr id="6" name="Chart 5">
          <a:extLst>
            <a:ext uri="{FF2B5EF4-FFF2-40B4-BE49-F238E27FC236}">
              <a16:creationId xmlns:a16="http://schemas.microsoft.com/office/drawing/2014/main" id="{5A9FA9A9-E86E-27C4-33A6-77262A1BF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247650</xdr:colOff>
      <xdr:row>1</xdr:row>
      <xdr:rowOff>139700</xdr:rowOff>
    </xdr:from>
    <xdr:to>
      <xdr:col>10</xdr:col>
      <xdr:colOff>552450</xdr:colOff>
      <xdr:row>12</xdr:row>
      <xdr:rowOff>139700</xdr:rowOff>
    </xdr:to>
    <xdr:graphicFrame macro="">
      <xdr:nvGraphicFramePr>
        <xdr:cNvPr id="2" name="Chart 1">
          <a:extLst>
            <a:ext uri="{FF2B5EF4-FFF2-40B4-BE49-F238E27FC236}">
              <a16:creationId xmlns:a16="http://schemas.microsoft.com/office/drawing/2014/main" id="{4C11A0D0-E5B7-1D44-D3DD-42119D794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13</xdr:row>
      <xdr:rowOff>76200</xdr:rowOff>
    </xdr:from>
    <xdr:to>
      <xdr:col>6</xdr:col>
      <xdr:colOff>368300</xdr:colOff>
      <xdr:row>23</xdr:row>
      <xdr:rowOff>133350</xdr:rowOff>
    </xdr:to>
    <xdr:graphicFrame macro="">
      <xdr:nvGraphicFramePr>
        <xdr:cNvPr id="3" name="Chart 2">
          <a:extLst>
            <a:ext uri="{FF2B5EF4-FFF2-40B4-BE49-F238E27FC236}">
              <a16:creationId xmlns:a16="http://schemas.microsoft.com/office/drawing/2014/main" id="{4C1CF2A9-4EF7-0A39-1694-C9C708AB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520700</xdr:colOff>
      <xdr:row>14</xdr:row>
      <xdr:rowOff>57150</xdr:rowOff>
    </xdr:from>
    <xdr:to>
      <xdr:col>12</xdr:col>
      <xdr:colOff>806450</xdr:colOff>
      <xdr:row>21</xdr:row>
      <xdr:rowOff>139700</xdr:rowOff>
    </xdr:to>
    <mc:AlternateContent xmlns:mc="http://schemas.openxmlformats.org/markup-compatibility/2006" xmlns:tsle="http://schemas.microsoft.com/office/drawing/2012/timeslicer">
      <mc:Choice Requires="tsle">
        <xdr:graphicFrame macro="">
          <xdr:nvGraphicFramePr>
            <xdr:cNvPr id="4" name="Order_Date">
              <a:extLst>
                <a:ext uri="{FF2B5EF4-FFF2-40B4-BE49-F238E27FC236}">
                  <a16:creationId xmlns:a16="http://schemas.microsoft.com/office/drawing/2014/main" id="{5B5BC73B-31AC-1BED-617F-2A6C182834F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359650" y="26352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514350</xdr:colOff>
      <xdr:row>25</xdr:row>
      <xdr:rowOff>25400</xdr:rowOff>
    </xdr:from>
    <xdr:to>
      <xdr:col>12</xdr:col>
      <xdr:colOff>819150</xdr:colOff>
      <xdr:row>36</xdr:row>
      <xdr:rowOff>38100</xdr:rowOff>
    </xdr:to>
    <xdr:graphicFrame macro="">
      <xdr:nvGraphicFramePr>
        <xdr:cNvPr id="7" name="Chart 6">
          <a:extLst>
            <a:ext uri="{FF2B5EF4-FFF2-40B4-BE49-F238E27FC236}">
              <a16:creationId xmlns:a16="http://schemas.microsoft.com/office/drawing/2014/main" id="{D5FD1ED2-1A6E-D515-A693-EF238D2A1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38</xdr:row>
      <xdr:rowOff>12700</xdr:rowOff>
    </xdr:from>
    <xdr:to>
      <xdr:col>12</xdr:col>
      <xdr:colOff>812800</xdr:colOff>
      <xdr:row>48</xdr:row>
      <xdr:rowOff>180974</xdr:rowOff>
    </xdr:to>
    <xdr:graphicFrame macro="">
      <xdr:nvGraphicFramePr>
        <xdr:cNvPr id="8" name="Chart 7">
          <a:extLst>
            <a:ext uri="{FF2B5EF4-FFF2-40B4-BE49-F238E27FC236}">
              <a16:creationId xmlns:a16="http://schemas.microsoft.com/office/drawing/2014/main" id="{CD115C46-5DD9-EBD7-F584-7811FCBCC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590550</xdr:colOff>
      <xdr:row>1</xdr:row>
      <xdr:rowOff>171450</xdr:rowOff>
    </xdr:from>
    <xdr:to>
      <xdr:col>10</xdr:col>
      <xdr:colOff>247650</xdr:colOff>
      <xdr:row>11</xdr:row>
      <xdr:rowOff>171450</xdr:rowOff>
    </xdr:to>
    <xdr:graphicFrame macro="">
      <xdr:nvGraphicFramePr>
        <xdr:cNvPr id="2" name="Chart 1">
          <a:extLst>
            <a:ext uri="{FF2B5EF4-FFF2-40B4-BE49-F238E27FC236}">
              <a16:creationId xmlns:a16="http://schemas.microsoft.com/office/drawing/2014/main" id="{0F406099-53F2-781A-AA43-D2E6FE055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536574</xdr:colOff>
      <xdr:row>13</xdr:row>
      <xdr:rowOff>22225</xdr:rowOff>
    </xdr:from>
    <xdr:to>
      <xdr:col>10</xdr:col>
      <xdr:colOff>31749</xdr:colOff>
      <xdr:row>21</xdr:row>
      <xdr:rowOff>12700</xdr:rowOff>
    </xdr:to>
    <xdr:graphicFrame macro="">
      <xdr:nvGraphicFramePr>
        <xdr:cNvPr id="3" name="Chart 2">
          <a:extLst>
            <a:ext uri="{FF2B5EF4-FFF2-40B4-BE49-F238E27FC236}">
              <a16:creationId xmlns:a16="http://schemas.microsoft.com/office/drawing/2014/main" id="{A0A1F0E7-7ACA-C357-FC77-886511B32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368300</xdr:colOff>
      <xdr:row>2</xdr:row>
      <xdr:rowOff>19051</xdr:rowOff>
    </xdr:from>
    <xdr:to>
      <xdr:col>13</xdr:col>
      <xdr:colOff>368300</xdr:colOff>
      <xdr:row>6</xdr:row>
      <xdr:rowOff>171451</xdr:rowOff>
    </xdr:to>
    <mc:AlternateContent xmlns:mc="http://schemas.openxmlformats.org/markup-compatibility/2006" xmlns:a14="http://schemas.microsoft.com/office/drawing/2010/main">
      <mc:Choice Requires="a14">
        <xdr:graphicFrame macro="">
          <xdr:nvGraphicFramePr>
            <xdr:cNvPr id="4" name="Sales_Channel">
              <a:extLst>
                <a:ext uri="{FF2B5EF4-FFF2-40B4-BE49-F238E27FC236}">
                  <a16:creationId xmlns:a16="http://schemas.microsoft.com/office/drawing/2014/main" id="{8B085351-FBDA-165E-0881-F8A1CA2DF43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7829550" y="387351"/>
              <a:ext cx="18288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Nknk" refreshedDate="45288.558220486113" createdVersion="8" refreshedVersion="8" minRefreshableVersion="3" recordCount="100" xr:uid="{AA754ED7-BC43-4ECF-B16B-7427DBA2908C}">
  <cacheSource type="worksheet">
    <worksheetSource name="Amazon_sales"/>
  </cacheSource>
  <cacheFields count="20">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_Type" numFmtId="0">
      <sharedItems count="12">
        <s v="Baby Food"/>
        <s v="Cereal"/>
        <s v="Office Supplies"/>
        <s v="Fruits"/>
        <s v="Household"/>
        <s v="Vegetables"/>
        <s v="Personal Care"/>
        <s v="Clothes"/>
        <s v="Cosmetics"/>
        <s v="Beverages"/>
        <s v="Meat"/>
        <s v="Snacks"/>
      </sharedItems>
    </cacheField>
    <cacheField name="Sales_Channel" numFmtId="0">
      <sharedItems count="2">
        <s v="Offline"/>
        <s v="Online"/>
      </sharedItems>
    </cacheField>
    <cacheField name="Order_Priority" numFmtId="0">
      <sharedItems count="4">
        <s v="High"/>
        <s v="Critical"/>
        <s v="Low"/>
        <s v="Medium"/>
      </sharedItems>
    </cacheField>
    <cacheField name="Order_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9"/>
    </cacheField>
    <cacheField name="Order_ID" numFmtId="0">
      <sharedItems containsSemiMixedTypes="0" containsString="0" containsNumber="1" containsInteger="1" minValue="114606559" maxValue="994022214" count="100">
        <n v="669165933"/>
        <n v="963881480"/>
        <n v="341417157"/>
        <n v="514321792"/>
        <n v="115456712"/>
        <n v="547995746"/>
        <n v="135425221"/>
        <n v="871543967"/>
        <n v="770463311"/>
        <n v="616607081"/>
        <n v="814711606"/>
        <n v="939825713"/>
        <n v="187310731"/>
        <n v="522840487"/>
        <n v="832401311"/>
        <n v="972292029"/>
        <n v="419123971"/>
        <n v="519820964"/>
        <n v="441619336"/>
        <n v="322067916"/>
        <n v="819028031"/>
        <n v="860673511"/>
        <n v="795490682"/>
        <n v="142278373"/>
        <n v="740147912"/>
        <n v="898523128"/>
        <n v="347140347"/>
        <n v="686048400"/>
        <n v="435608613"/>
        <n v="886494815"/>
        <n v="249693334"/>
        <n v="406502997"/>
        <n v="158535134"/>
        <n v="177713572"/>
        <n v="756274640"/>
        <n v="456767165"/>
        <n v="162052476"/>
        <n v="825304400"/>
        <n v="320009267"/>
        <n v="189965903"/>
        <n v="699285638"/>
        <n v="382392299"/>
        <n v="994022214"/>
        <n v="759224212"/>
        <n v="223359620"/>
        <n v="902102267"/>
        <n v="331438481"/>
        <n v="617667090"/>
        <n v="787399423"/>
        <n v="837559306"/>
        <n v="385383069"/>
        <n v="918419539"/>
        <n v="844530045"/>
        <n v="441888415"/>
        <n v="508980977"/>
        <n v="114606559"/>
        <n v="647876489"/>
        <n v="868214595"/>
        <n v="955357205"/>
        <n v="259353148"/>
        <n v="450563752"/>
        <n v="569662845"/>
        <n v="177636754"/>
        <n v="705784308"/>
        <n v="505716836"/>
        <n v="699358165"/>
        <n v="228944623"/>
        <n v="807025039"/>
        <n v="166460740"/>
        <n v="610425555"/>
        <n v="462405812"/>
        <n v="816200339"/>
        <n v="585920464"/>
        <n v="555990016"/>
        <n v="231145322"/>
        <n v="986435210"/>
        <n v="217221009"/>
        <n v="789176547"/>
        <n v="688288152"/>
        <n v="670854651"/>
        <n v="213487374"/>
        <n v="663110148"/>
        <n v="286959302"/>
        <n v="122583663"/>
        <n v="827844560"/>
        <n v="430915820"/>
        <n v="180283772"/>
        <n v="494747245"/>
        <n v="513417565"/>
        <n v="345718562"/>
        <n v="621386563"/>
        <n v="240470397"/>
        <n v="423331391"/>
        <n v="660643374"/>
        <n v="963392674"/>
        <n v="512878119"/>
        <n v="810711038"/>
        <n v="728815257"/>
        <n v="559427106"/>
        <n v="665095412"/>
      </sharedItems>
    </cacheField>
    <cacheField name="Ship_Date" numFmtId="1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fieldGroup par="16"/>
    </cacheField>
    <cacheField name="Units_Sold" numFmtId="0">
      <sharedItems containsSemiMixedTypes="0" containsString="0" containsNumber="1" containsInteger="1" minValue="124" maxValue="9925" count="99">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sharedItems>
    </cacheField>
    <cacheField name="Unit_Price" numFmtId="0">
      <sharedItems containsSemiMixedTypes="0" containsString="0" containsNumber="1" minValue="9.3299999237060547" maxValue="668.27001953125" count="12">
        <n v="255.27999877929688"/>
        <n v="205.69999694824219"/>
        <n v="651.21002197265625"/>
        <n v="9.3299999237060547"/>
        <n v="668.27001953125"/>
        <n v="154.05999755859375"/>
        <n v="81.730003356933594"/>
        <n v="109.27999877929688"/>
        <n v="437.20001220703125"/>
        <n v="47.450000762939453"/>
        <n v="421.8900146484375"/>
        <n v="152.58000183105469"/>
      </sharedItems>
    </cacheField>
    <cacheField name="Unit_Cost" numFmtId="0">
      <sharedItems containsSemiMixedTypes="0" containsString="0" containsNumber="1" minValue="6.9200000762939453" maxValue="524.96002197265625" count="12">
        <n v="159.41999816894531"/>
        <n v="117.11000061035156"/>
        <n v="524.96002197265625"/>
        <n v="6.9200000762939453"/>
        <n v="502.54000854492188"/>
        <n v="90.930000305175781"/>
        <n v="56.669998168945313"/>
        <n v="35.840000152587891"/>
        <n v="263.32998657226563"/>
        <n v="31.790000915527344"/>
        <n v="364.69000244140625"/>
        <n v="97.44000244140625"/>
      </sharedItems>
    </cacheField>
    <cacheField name="Total_Revenue" numFmtId="0">
      <sharedItems containsSemiMixedTypes="0" containsString="0" containsNumber="1" minValue="4870.259765625" maxValue="5997055" count="100">
        <n v="2533654"/>
        <n v="576782.8125"/>
        <n v="1158502.625"/>
        <n v="75591.65625"/>
        <n v="3296425"/>
        <n v="759202.75"/>
        <n v="2798046.5"/>
        <n v="1245112.875"/>
        <n v="496101.09375"/>
        <n v="1356180.125"/>
        <n v="19103.439453125"/>
        <n v="455479.03125"/>
        <n v="902980.625"/>
        <n v="5997055"/>
        <n v="400558.71875"/>
        <n v="182825.4375"/>
        <n v="3039414.5"/>
        <n v="257653.5"/>
        <n v="2559474"/>
        <n v="2492526"/>
        <n v="1901836"/>
        <n v="324971.4375"/>
        <n v="339490.5"/>
        <n v="20404.7109375"/>
        <n v="414371.09375"/>
        <n v="793518"/>
        <n v="50363.33984375"/>
        <n v="54319.26171875"/>
        <n v="243133.796875"/>
        <n v="1583799.875"/>
        <n v="3786589.25"/>
        <n v="173676.25"/>
        <n v="1904138"/>
        <n v="5513227.5"/>
        <n v="1117953.625"/>
        <n v="523807.5625"/>
        <n v="35304.71875"/>
        <n v="2011149.625"/>
        <n v="4368316.5"/>
        <n v="2596374.25"/>
        <n v="246415.953125"/>
        <n v="3162704.75"/>
        <n v="435466.90625"/>
        <n v="26344.259765625"/>
        <n v="648030.375"/>
        <n v="197883.40625"/>
        <n v="3876652.5"/>
        <n v="22312.2890625"/>
        <n v="856973.75"/>
        <n v="824431.875"/>
        <n v="247956.3125"/>
        <n v="89623.9765625"/>
        <n v="835759.125"/>
        <n v="2251233"/>
        <n v="71253.2109375"/>
        <n v="380512.96875"/>
        <n v="1082418.375"/>
        <n v="1244708.375"/>
        <n v="188452.140625"/>
        <n v="3154398"/>
        <n v="140287.40625"/>
        <n v="1212580"/>
        <n v="3593376.75"/>
        <n v="668356.5"/>
        <n v="745426"/>
        <n v="1957344.375"/>
        <n v="707454.875"/>
        <n v="600821.4375"/>
        <n v="5396577.5"/>
        <n v="802333.75"/>
        <n v="3262562"/>
        <n v="6279.08984375"/>
        <n v="272410.4375"/>
        <n v="1780539.25"/>
        <n v="4324782.5"/>
        <n v="4647149.5"/>
        <n v="445033.5625"/>
        <n v="574951.9375"/>
        <n v="2198982"/>
        <n v="4220729"/>
        <n v="3015902.5"/>
        <n v="861563.5"/>
        <n v="2836990.75"/>
        <n v="623289.3125"/>
        <n v="994765.4375"/>
        <n v="524870.0625"/>
        <n v="418936.0625"/>
        <n v="1419101.5"/>
        <n v="4870.259765625"/>
        <n v="221117"/>
        <n v="617347.0625"/>
        <n v="445508.0625"/>
        <n v="1316095.375"/>
        <n v="3458252"/>
        <n v="387002.1875"/>
        <n v="97040.640625"/>
        <n v="58471.109375"/>
        <n v="228779.09375"/>
        <n v="471336.90625"/>
        <n v="3586605"/>
      </sharedItems>
    </cacheField>
    <cacheField name="Total_Cost" numFmtId="0">
      <sharedItems containsSemiMixedTypes="0" containsString="0" containsNumber="1" minValue="3612.239990234375" maxValue="4509794" count="100">
        <n v="1582243.5"/>
        <n v="328376.4375"/>
        <n v="933903.8125"/>
        <n v="56065.83984375"/>
        <n v="2657347.5"/>
        <n v="474115.09375"/>
        <n v="2104135"/>
        <n v="734896.25"/>
        <n v="343986.90625"/>
        <n v="772106.25"/>
        <n v="11275.3203125"/>
        <n v="149381.125"/>
        <n v="296145.90625"/>
        <n v="4509794"/>
        <n v="277739.65625"/>
        <n v="59960.3203125"/>
        <n v="1830670.125"/>
        <n v="172619.703125"/>
        <n v="1924728.25"/>
        <n v="2154588.5"/>
        <n v="1187679"/>
        <n v="202941.65625"/>
        <n v="216804"/>
        <n v="15134.0400390625"/>
        <n v="287316.90625"/>
        <n v="477943.9375"/>
        <n v="37354.16015625"/>
        <n v="40288.23828125"/>
        <n v="162891.953125"/>
        <n v="1191019.75"/>
        <n v="2280701.25"/>
        <n v="120423.75"/>
        <n v="1534983"/>
        <n v="4145955"/>
        <n v="713942.875"/>
        <n v="363198.03125"/>
        <n v="26185.279296875"/>
        <n v="1738477.25"/>
        <n v="3521431.75"/>
        <n v="2093015.5"/>
        <n v="170860.046875"/>
        <n v="1904929.25"/>
        <n v="247921.875"/>
        <n v="15549.0302734375"/>
        <n v="212531.203125"/>
        <n v="112659.8203125"/>
        <n v="2334947"/>
        <n v="15470.91015625"/>
        <n v="281057.28125"/>
        <n v="664599.375"/>
        <n v="81320.9609375"/>
        <n v="66473.5234375"/>
        <n v="475817.9375"/>
        <n v="1814786.75"/>
        <n v="52848.0390625"/>
        <n v="124794.8828125"/>
        <n v="354995.1875"/>
        <n v="749700.5"/>
        <n v="141716.28125"/>
        <n v="1899926"/>
        <n v="79869.0234375"/>
        <n v="757245"/>
        <n v="2896729.25"/>
        <n v="219197.4375"/>
        <n v="448977.65625"/>
        <n v="1178928.375"/>
        <n v="490535.53125"/>
        <n v="197048.3125"/>
        <n v="4350343.5"/>
        <n v="263137.28125"/>
        <n v="2630049.5"/>
        <n v="4657.16015625"/>
        <n v="182506.390625"/>
        <n v="1013704.1875"/>
        <n v="2604860.25"/>
        <n v="3494663.25"/>
        <n v="298158.40625"/>
        <n v="339350.75"/>
        <n v="1373243.875"/>
        <n v="2542187.75"/>
        <n v="2267963"/>
        <n v="282562.5625"/>
        <n v="1708748.375"/>
        <n v="398042.40625"/>
        <n v="587135"/>
        <n v="363934.75"/>
        <n v="280673.90625"/>
        <n v="886215.75"/>
        <n v="3612.239990234375"/>
        <n v="148141.40625"/>
        <n v="497662.09375"/>
        <n v="298476.3125"/>
        <n v="1060944.125"/>
        <n v="2082940.25"/>
        <n v="259279.234375"/>
        <n v="31825.919921875"/>
        <n v="43367.640625"/>
        <n v="135031.046875"/>
        <n v="326815.875"/>
        <n v="2697132.25"/>
      </sharedItems>
    </cacheField>
    <cacheField name="Total_Profit" numFmtId="0">
      <sharedItems containsSemiMixedTypes="0" containsString="0" containsNumber="1" minValue="1258.02001953125" maxValue="1719922" count="100">
        <n v="951410.5"/>
        <n v="248406.359375"/>
        <n v="224598.75"/>
        <n v="19525.8203125"/>
        <n v="639077.5"/>
        <n v="285087.625"/>
        <n v="693911.5"/>
        <n v="510216.65625"/>
        <n v="152114.203125"/>
        <n v="584073.875"/>
        <n v="7828.1201171875"/>
        <n v="306097.90625"/>
        <n v="606834.75"/>
        <n v="1487261"/>
        <n v="122819.0625"/>
        <n v="122865.1171875"/>
        <n v="1208744.25"/>
        <n v="85033.796875"/>
        <n v="634745.875"/>
        <n v="337937.59375"/>
        <n v="714157"/>
        <n v="122029.78125"/>
        <n v="122686.5"/>
        <n v="5270.669921875"/>
        <n v="127054.203125"/>
        <n v="315574.0625"/>
        <n v="13009.1796875"/>
        <n v="14031.01953125"/>
        <n v="80241.84375"/>
        <n v="392780.09375"/>
        <n v="1505888.125"/>
        <n v="53252.5"/>
        <n v="369155"/>
        <n v="1367272.5"/>
        <n v="404010.78125"/>
        <n v="160609.546875"/>
        <n v="9119.4404296875"/>
        <n v="272672.40625"/>
        <n v="846885"/>
        <n v="503358.75"/>
        <n v="75555.8984375"/>
        <n v="1257775.625"/>
        <n v="187545.03125"/>
        <n v="10795.23046875"/>
        <n v="435499.1875"/>
        <n v="85223.578125"/>
        <n v="1541705.25"/>
        <n v="6841.3798828125"/>
        <n v="575916.5"/>
        <n v="159832.5"/>
        <n v="166635.359375"/>
        <n v="23150.4609375"/>
        <n v="359941.15625"/>
        <n v="436446.25"/>
        <n v="18405.169921875"/>
        <n v="255718.078125"/>
        <n v="727423.1875"/>
        <n v="495007.875"/>
        <n v="46735.859375"/>
        <n v="1254472"/>
        <n v="60418.37890625"/>
        <n v="455335"/>
        <n v="696647.5"/>
        <n v="449159.03125"/>
        <n v="296448.34375"/>
        <n v="778416"/>
        <n v="216919.359375"/>
        <n v="403773.125"/>
        <n v="1046233.75"/>
        <n v="539196.5"/>
        <n v="632512.5"/>
        <n v="1621.9300537109375"/>
        <n v="89904.0625"/>
        <n v="766835.0625"/>
        <n v="1719922"/>
        <n v="1152486.375"/>
        <n v="146875.140625"/>
        <n v="235601.15625"/>
        <n v="825738.0625"/>
        <n v="1678541"/>
        <n v="747939.5"/>
        <n v="579000.9375"/>
        <n v="1128242.375"/>
        <n v="225246.90625"/>
        <n v="407630.40625"/>
        <n v="160935.3125"/>
        <n v="138262.140625"/>
        <n v="532885.75"/>
        <n v="1258.02001953125"/>
        <n v="72975.6015625"/>
        <n v="119685"/>
        <n v="147031.734375"/>
        <n v="255151.25"/>
        <n v="1375311.75"/>
        <n v="127722.9609375"/>
        <n v="65214.71875"/>
        <n v="15103.4697265625"/>
        <n v="93748.046875"/>
        <n v="144521.015625"/>
        <n v="889472.9375"/>
      </sharedItems>
    </cacheField>
    <cacheField name="Months (Ship_Date)" numFmtId="0" databaseField="0">
      <fieldGroup base="7">
        <rangePr groupBy="months" startDate="2010-02-25T00:00:00" endDate="2017-06-18T00:00:00"/>
        <groupItems count="14">
          <s v="&lt;25-02-2010"/>
          <s v="Jan"/>
          <s v="Feb"/>
          <s v="Mar"/>
          <s v="Apr"/>
          <s v="May"/>
          <s v="Jun"/>
          <s v="Jul"/>
          <s v="Aug"/>
          <s v="Sep"/>
          <s v="Oct"/>
          <s v="Nov"/>
          <s v="Dec"/>
          <s v="&gt;18-06-2017"/>
        </groupItems>
      </fieldGroup>
    </cacheField>
    <cacheField name="Quarters (Ship_Date)" numFmtId="0" databaseField="0">
      <fieldGroup base="7">
        <rangePr groupBy="quarters" startDate="2010-02-25T00:00:00" endDate="2017-06-18T00:00:00"/>
        <groupItems count="6">
          <s v="&lt;25-02-2010"/>
          <s v="Qtr1"/>
          <s v="Qtr2"/>
          <s v="Qtr3"/>
          <s v="Qtr4"/>
          <s v="&gt;18-06-2017"/>
        </groupItems>
      </fieldGroup>
    </cacheField>
    <cacheField name="Years (Ship_Date)" numFmtId="0" databaseField="0">
      <fieldGroup base="7">
        <rangePr groupBy="years" startDate="2010-02-25T00:00:00" endDate="2017-06-18T00:00:00"/>
        <groupItems count="10">
          <s v="&lt;25-02-2010"/>
          <s v="2010"/>
          <s v="2011"/>
          <s v="2012"/>
          <s v="2013"/>
          <s v="2014"/>
          <s v="2015"/>
          <s v="2016"/>
          <s v="2017"/>
          <s v="&gt;18-06-2017"/>
        </groupItems>
      </fieldGroup>
    </cacheField>
    <cacheField name="Months (Order_Date)" numFmtId="0" databaseField="0">
      <fieldGroup base="5">
        <rangePr groupBy="months" startDate="2010-02-02T00:00:00" endDate="2017-05-23T00:00:00"/>
        <groupItems count="14">
          <s v="&lt;02-02-2010"/>
          <s v="Jan"/>
          <s v="Feb"/>
          <s v="Mar"/>
          <s v="Apr"/>
          <s v="May"/>
          <s v="Jun"/>
          <s v="Jul"/>
          <s v="Aug"/>
          <s v="Sep"/>
          <s v="Oct"/>
          <s v="Nov"/>
          <s v="Dec"/>
          <s v="&gt;23-05-2017"/>
        </groupItems>
      </fieldGroup>
    </cacheField>
    <cacheField name="Quarters (Order_Date)" numFmtId="0" databaseField="0">
      <fieldGroup base="5">
        <rangePr groupBy="quarters" startDate="2010-02-02T00:00:00" endDate="2017-05-23T00:00:00"/>
        <groupItems count="6">
          <s v="&lt;02-02-2010"/>
          <s v="Qtr1"/>
          <s v="Qtr2"/>
          <s v="Qtr3"/>
          <s v="Qtr4"/>
          <s v="&gt;23-05-2017"/>
        </groupItems>
      </fieldGroup>
    </cacheField>
    <cacheField name="Years (Order_Date)" numFmtId="0" databaseField="0">
      <fieldGroup base="5">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114007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x v="0"/>
    <x v="0"/>
    <x v="0"/>
    <x v="0"/>
    <x v="0"/>
    <x v="0"/>
  </r>
  <r>
    <x v="1"/>
    <x v="1"/>
    <x v="1"/>
    <x v="1"/>
    <x v="1"/>
    <x v="1"/>
    <x v="1"/>
    <x v="1"/>
    <x v="1"/>
    <x v="1"/>
    <x v="1"/>
    <x v="1"/>
    <x v="1"/>
    <x v="1"/>
  </r>
  <r>
    <x v="2"/>
    <x v="2"/>
    <x v="2"/>
    <x v="0"/>
    <x v="2"/>
    <x v="2"/>
    <x v="2"/>
    <x v="2"/>
    <x v="2"/>
    <x v="2"/>
    <x v="2"/>
    <x v="2"/>
    <x v="2"/>
    <x v="2"/>
  </r>
  <r>
    <x v="3"/>
    <x v="3"/>
    <x v="3"/>
    <x v="1"/>
    <x v="1"/>
    <x v="3"/>
    <x v="3"/>
    <x v="3"/>
    <x v="3"/>
    <x v="3"/>
    <x v="3"/>
    <x v="3"/>
    <x v="3"/>
    <x v="3"/>
  </r>
  <r>
    <x v="3"/>
    <x v="4"/>
    <x v="2"/>
    <x v="0"/>
    <x v="2"/>
    <x v="4"/>
    <x v="4"/>
    <x v="4"/>
    <x v="4"/>
    <x v="2"/>
    <x v="2"/>
    <x v="4"/>
    <x v="4"/>
    <x v="4"/>
  </r>
  <r>
    <x v="0"/>
    <x v="5"/>
    <x v="0"/>
    <x v="1"/>
    <x v="1"/>
    <x v="5"/>
    <x v="5"/>
    <x v="5"/>
    <x v="5"/>
    <x v="0"/>
    <x v="0"/>
    <x v="5"/>
    <x v="5"/>
    <x v="5"/>
  </r>
  <r>
    <x v="3"/>
    <x v="6"/>
    <x v="4"/>
    <x v="0"/>
    <x v="3"/>
    <x v="6"/>
    <x v="6"/>
    <x v="6"/>
    <x v="6"/>
    <x v="4"/>
    <x v="4"/>
    <x v="6"/>
    <x v="6"/>
    <x v="6"/>
  </r>
  <r>
    <x v="3"/>
    <x v="7"/>
    <x v="5"/>
    <x v="1"/>
    <x v="0"/>
    <x v="7"/>
    <x v="7"/>
    <x v="7"/>
    <x v="7"/>
    <x v="5"/>
    <x v="5"/>
    <x v="7"/>
    <x v="7"/>
    <x v="7"/>
  </r>
  <r>
    <x v="3"/>
    <x v="8"/>
    <x v="6"/>
    <x v="0"/>
    <x v="3"/>
    <x v="8"/>
    <x v="8"/>
    <x v="8"/>
    <x v="8"/>
    <x v="6"/>
    <x v="6"/>
    <x v="8"/>
    <x v="8"/>
    <x v="8"/>
  </r>
  <r>
    <x v="3"/>
    <x v="9"/>
    <x v="1"/>
    <x v="1"/>
    <x v="0"/>
    <x v="9"/>
    <x v="9"/>
    <x v="9"/>
    <x v="9"/>
    <x v="1"/>
    <x v="1"/>
    <x v="9"/>
    <x v="9"/>
    <x v="9"/>
  </r>
  <r>
    <x v="4"/>
    <x v="10"/>
    <x v="5"/>
    <x v="1"/>
    <x v="0"/>
    <x v="10"/>
    <x v="10"/>
    <x v="10"/>
    <x v="10"/>
    <x v="5"/>
    <x v="5"/>
    <x v="10"/>
    <x v="10"/>
    <x v="10"/>
  </r>
  <r>
    <x v="3"/>
    <x v="11"/>
    <x v="7"/>
    <x v="0"/>
    <x v="0"/>
    <x v="11"/>
    <x v="11"/>
    <x v="11"/>
    <x v="11"/>
    <x v="7"/>
    <x v="7"/>
    <x v="11"/>
    <x v="11"/>
    <x v="11"/>
  </r>
  <r>
    <x v="4"/>
    <x v="12"/>
    <x v="7"/>
    <x v="1"/>
    <x v="2"/>
    <x v="12"/>
    <x v="12"/>
    <x v="12"/>
    <x v="12"/>
    <x v="7"/>
    <x v="7"/>
    <x v="12"/>
    <x v="12"/>
    <x v="12"/>
  </r>
  <r>
    <x v="1"/>
    <x v="13"/>
    <x v="4"/>
    <x v="0"/>
    <x v="0"/>
    <x v="13"/>
    <x v="13"/>
    <x v="13"/>
    <x v="13"/>
    <x v="4"/>
    <x v="4"/>
    <x v="13"/>
    <x v="13"/>
    <x v="13"/>
  </r>
  <r>
    <x v="4"/>
    <x v="14"/>
    <x v="6"/>
    <x v="0"/>
    <x v="1"/>
    <x v="14"/>
    <x v="14"/>
    <x v="14"/>
    <x v="14"/>
    <x v="6"/>
    <x v="6"/>
    <x v="14"/>
    <x v="14"/>
    <x v="14"/>
  </r>
  <r>
    <x v="2"/>
    <x v="15"/>
    <x v="7"/>
    <x v="1"/>
    <x v="3"/>
    <x v="15"/>
    <x v="15"/>
    <x v="15"/>
    <x v="15"/>
    <x v="7"/>
    <x v="7"/>
    <x v="15"/>
    <x v="15"/>
    <x v="15"/>
  </r>
  <r>
    <x v="4"/>
    <x v="16"/>
    <x v="8"/>
    <x v="0"/>
    <x v="3"/>
    <x v="16"/>
    <x v="16"/>
    <x v="16"/>
    <x v="16"/>
    <x v="8"/>
    <x v="8"/>
    <x v="16"/>
    <x v="16"/>
    <x v="16"/>
  </r>
  <r>
    <x v="3"/>
    <x v="17"/>
    <x v="9"/>
    <x v="0"/>
    <x v="1"/>
    <x v="17"/>
    <x v="17"/>
    <x v="17"/>
    <x v="17"/>
    <x v="9"/>
    <x v="9"/>
    <x v="17"/>
    <x v="17"/>
    <x v="17"/>
  </r>
  <r>
    <x v="4"/>
    <x v="18"/>
    <x v="4"/>
    <x v="0"/>
    <x v="2"/>
    <x v="18"/>
    <x v="18"/>
    <x v="18"/>
    <x v="18"/>
    <x v="4"/>
    <x v="4"/>
    <x v="18"/>
    <x v="18"/>
    <x v="18"/>
  </r>
  <r>
    <x v="0"/>
    <x v="19"/>
    <x v="10"/>
    <x v="1"/>
    <x v="2"/>
    <x v="19"/>
    <x v="19"/>
    <x v="19"/>
    <x v="19"/>
    <x v="10"/>
    <x v="10"/>
    <x v="19"/>
    <x v="19"/>
    <x v="19"/>
  </r>
  <r>
    <x v="2"/>
    <x v="20"/>
    <x v="0"/>
    <x v="1"/>
    <x v="2"/>
    <x v="20"/>
    <x v="20"/>
    <x v="20"/>
    <x v="20"/>
    <x v="0"/>
    <x v="0"/>
    <x v="20"/>
    <x v="20"/>
    <x v="20"/>
  </r>
  <r>
    <x v="2"/>
    <x v="21"/>
    <x v="0"/>
    <x v="1"/>
    <x v="0"/>
    <x v="21"/>
    <x v="21"/>
    <x v="21"/>
    <x v="21"/>
    <x v="0"/>
    <x v="0"/>
    <x v="21"/>
    <x v="21"/>
    <x v="21"/>
  </r>
  <r>
    <x v="1"/>
    <x v="13"/>
    <x v="11"/>
    <x v="1"/>
    <x v="2"/>
    <x v="22"/>
    <x v="22"/>
    <x v="22"/>
    <x v="22"/>
    <x v="11"/>
    <x v="11"/>
    <x v="22"/>
    <x v="22"/>
    <x v="22"/>
  </r>
  <r>
    <x v="0"/>
    <x v="22"/>
    <x v="3"/>
    <x v="1"/>
    <x v="0"/>
    <x v="23"/>
    <x v="23"/>
    <x v="23"/>
    <x v="23"/>
    <x v="3"/>
    <x v="3"/>
    <x v="23"/>
    <x v="23"/>
    <x v="23"/>
  </r>
  <r>
    <x v="2"/>
    <x v="23"/>
    <x v="6"/>
    <x v="1"/>
    <x v="2"/>
    <x v="24"/>
    <x v="24"/>
    <x v="24"/>
    <x v="24"/>
    <x v="6"/>
    <x v="6"/>
    <x v="24"/>
    <x v="24"/>
    <x v="24"/>
  </r>
  <r>
    <x v="2"/>
    <x v="24"/>
    <x v="8"/>
    <x v="1"/>
    <x v="0"/>
    <x v="25"/>
    <x v="25"/>
    <x v="25"/>
    <x v="25"/>
    <x v="8"/>
    <x v="8"/>
    <x v="25"/>
    <x v="25"/>
    <x v="25"/>
  </r>
  <r>
    <x v="0"/>
    <x v="25"/>
    <x v="3"/>
    <x v="1"/>
    <x v="3"/>
    <x v="26"/>
    <x v="26"/>
    <x v="26"/>
    <x v="26"/>
    <x v="3"/>
    <x v="3"/>
    <x v="26"/>
    <x v="26"/>
    <x v="26"/>
  </r>
  <r>
    <x v="3"/>
    <x v="26"/>
    <x v="3"/>
    <x v="1"/>
    <x v="2"/>
    <x v="27"/>
    <x v="27"/>
    <x v="27"/>
    <x v="27"/>
    <x v="3"/>
    <x v="3"/>
    <x v="27"/>
    <x v="27"/>
    <x v="27"/>
  </r>
  <r>
    <x v="2"/>
    <x v="20"/>
    <x v="9"/>
    <x v="0"/>
    <x v="1"/>
    <x v="28"/>
    <x v="28"/>
    <x v="28"/>
    <x v="28"/>
    <x v="9"/>
    <x v="9"/>
    <x v="28"/>
    <x v="28"/>
    <x v="28"/>
  </r>
  <r>
    <x v="3"/>
    <x v="27"/>
    <x v="4"/>
    <x v="0"/>
    <x v="2"/>
    <x v="29"/>
    <x v="29"/>
    <x v="29"/>
    <x v="29"/>
    <x v="4"/>
    <x v="4"/>
    <x v="29"/>
    <x v="29"/>
    <x v="29"/>
  </r>
  <r>
    <x v="2"/>
    <x v="28"/>
    <x v="8"/>
    <x v="0"/>
    <x v="3"/>
    <x v="30"/>
    <x v="30"/>
    <x v="30"/>
    <x v="30"/>
    <x v="8"/>
    <x v="8"/>
    <x v="30"/>
    <x v="30"/>
    <x v="30"/>
  </r>
  <r>
    <x v="3"/>
    <x v="29"/>
    <x v="6"/>
    <x v="0"/>
    <x v="1"/>
    <x v="31"/>
    <x v="31"/>
    <x v="31"/>
    <x v="31"/>
    <x v="6"/>
    <x v="6"/>
    <x v="31"/>
    <x v="31"/>
    <x v="31"/>
  </r>
  <r>
    <x v="0"/>
    <x v="30"/>
    <x v="2"/>
    <x v="1"/>
    <x v="1"/>
    <x v="32"/>
    <x v="32"/>
    <x v="32"/>
    <x v="32"/>
    <x v="2"/>
    <x v="2"/>
    <x v="32"/>
    <x v="32"/>
    <x v="32"/>
  </r>
  <r>
    <x v="4"/>
    <x v="31"/>
    <x v="4"/>
    <x v="0"/>
    <x v="0"/>
    <x v="33"/>
    <x v="33"/>
    <x v="33"/>
    <x v="33"/>
    <x v="4"/>
    <x v="4"/>
    <x v="33"/>
    <x v="33"/>
    <x v="33"/>
  </r>
  <r>
    <x v="3"/>
    <x v="32"/>
    <x v="11"/>
    <x v="1"/>
    <x v="3"/>
    <x v="34"/>
    <x v="34"/>
    <x v="34"/>
    <x v="34"/>
    <x v="11"/>
    <x v="11"/>
    <x v="34"/>
    <x v="34"/>
    <x v="34"/>
  </r>
  <r>
    <x v="1"/>
    <x v="33"/>
    <x v="6"/>
    <x v="0"/>
    <x v="2"/>
    <x v="35"/>
    <x v="35"/>
    <x v="35"/>
    <x v="35"/>
    <x v="6"/>
    <x v="6"/>
    <x v="35"/>
    <x v="35"/>
    <x v="35"/>
  </r>
  <r>
    <x v="5"/>
    <x v="34"/>
    <x v="3"/>
    <x v="1"/>
    <x v="2"/>
    <x v="36"/>
    <x v="36"/>
    <x v="36"/>
    <x v="36"/>
    <x v="3"/>
    <x v="3"/>
    <x v="36"/>
    <x v="36"/>
    <x v="36"/>
  </r>
  <r>
    <x v="3"/>
    <x v="27"/>
    <x v="10"/>
    <x v="1"/>
    <x v="3"/>
    <x v="37"/>
    <x v="37"/>
    <x v="37"/>
    <x v="37"/>
    <x v="10"/>
    <x v="10"/>
    <x v="37"/>
    <x v="37"/>
    <x v="37"/>
  </r>
  <r>
    <x v="4"/>
    <x v="35"/>
    <x v="2"/>
    <x v="1"/>
    <x v="2"/>
    <x v="38"/>
    <x v="38"/>
    <x v="38"/>
    <x v="38"/>
    <x v="2"/>
    <x v="2"/>
    <x v="38"/>
    <x v="38"/>
    <x v="38"/>
  </r>
  <r>
    <x v="2"/>
    <x v="15"/>
    <x v="2"/>
    <x v="1"/>
    <x v="3"/>
    <x v="39"/>
    <x v="39"/>
    <x v="39"/>
    <x v="39"/>
    <x v="2"/>
    <x v="2"/>
    <x v="39"/>
    <x v="39"/>
    <x v="39"/>
  </r>
  <r>
    <x v="3"/>
    <x v="36"/>
    <x v="6"/>
    <x v="1"/>
    <x v="0"/>
    <x v="40"/>
    <x v="40"/>
    <x v="40"/>
    <x v="40"/>
    <x v="6"/>
    <x v="6"/>
    <x v="40"/>
    <x v="40"/>
    <x v="40"/>
  </r>
  <r>
    <x v="5"/>
    <x v="37"/>
    <x v="8"/>
    <x v="1"/>
    <x v="3"/>
    <x v="41"/>
    <x v="41"/>
    <x v="41"/>
    <x v="41"/>
    <x v="8"/>
    <x v="8"/>
    <x v="41"/>
    <x v="41"/>
    <x v="41"/>
  </r>
  <r>
    <x v="3"/>
    <x v="27"/>
    <x v="1"/>
    <x v="0"/>
    <x v="0"/>
    <x v="42"/>
    <x v="42"/>
    <x v="42"/>
    <x v="42"/>
    <x v="1"/>
    <x v="1"/>
    <x v="42"/>
    <x v="42"/>
    <x v="42"/>
  </r>
  <r>
    <x v="2"/>
    <x v="38"/>
    <x v="5"/>
    <x v="1"/>
    <x v="0"/>
    <x v="43"/>
    <x v="43"/>
    <x v="43"/>
    <x v="43"/>
    <x v="5"/>
    <x v="5"/>
    <x v="43"/>
    <x v="43"/>
    <x v="43"/>
  </r>
  <r>
    <x v="4"/>
    <x v="31"/>
    <x v="7"/>
    <x v="1"/>
    <x v="0"/>
    <x v="44"/>
    <x v="44"/>
    <x v="44"/>
    <x v="44"/>
    <x v="7"/>
    <x v="7"/>
    <x v="44"/>
    <x v="44"/>
    <x v="44"/>
  </r>
  <r>
    <x v="3"/>
    <x v="39"/>
    <x v="1"/>
    <x v="0"/>
    <x v="0"/>
    <x v="45"/>
    <x v="45"/>
    <x v="45"/>
    <x v="45"/>
    <x v="1"/>
    <x v="1"/>
    <x v="45"/>
    <x v="45"/>
    <x v="45"/>
  </r>
  <r>
    <x v="2"/>
    <x v="40"/>
    <x v="8"/>
    <x v="1"/>
    <x v="1"/>
    <x v="46"/>
    <x v="46"/>
    <x v="46"/>
    <x v="46"/>
    <x v="8"/>
    <x v="8"/>
    <x v="46"/>
    <x v="46"/>
    <x v="46"/>
  </r>
  <r>
    <x v="2"/>
    <x v="28"/>
    <x v="6"/>
    <x v="1"/>
    <x v="3"/>
    <x v="47"/>
    <x v="47"/>
    <x v="47"/>
    <x v="47"/>
    <x v="6"/>
    <x v="6"/>
    <x v="47"/>
    <x v="47"/>
    <x v="47"/>
  </r>
  <r>
    <x v="2"/>
    <x v="41"/>
    <x v="7"/>
    <x v="0"/>
    <x v="1"/>
    <x v="48"/>
    <x v="48"/>
    <x v="48"/>
    <x v="48"/>
    <x v="7"/>
    <x v="7"/>
    <x v="48"/>
    <x v="48"/>
    <x v="48"/>
  </r>
  <r>
    <x v="3"/>
    <x v="42"/>
    <x v="2"/>
    <x v="0"/>
    <x v="1"/>
    <x v="49"/>
    <x v="49"/>
    <x v="49"/>
    <x v="49"/>
    <x v="2"/>
    <x v="2"/>
    <x v="49"/>
    <x v="49"/>
    <x v="49"/>
  </r>
  <r>
    <x v="2"/>
    <x v="43"/>
    <x v="7"/>
    <x v="1"/>
    <x v="1"/>
    <x v="50"/>
    <x v="50"/>
    <x v="50"/>
    <x v="50"/>
    <x v="7"/>
    <x v="7"/>
    <x v="50"/>
    <x v="50"/>
    <x v="50"/>
  </r>
  <r>
    <x v="3"/>
    <x v="44"/>
    <x v="3"/>
    <x v="1"/>
    <x v="2"/>
    <x v="51"/>
    <x v="51"/>
    <x v="51"/>
    <x v="51"/>
    <x v="3"/>
    <x v="3"/>
    <x v="51"/>
    <x v="51"/>
    <x v="51"/>
  </r>
  <r>
    <x v="5"/>
    <x v="45"/>
    <x v="1"/>
    <x v="1"/>
    <x v="3"/>
    <x v="52"/>
    <x v="52"/>
    <x v="52"/>
    <x v="52"/>
    <x v="1"/>
    <x v="1"/>
    <x v="52"/>
    <x v="52"/>
    <x v="52"/>
  </r>
  <r>
    <x v="3"/>
    <x v="46"/>
    <x v="2"/>
    <x v="0"/>
    <x v="3"/>
    <x v="53"/>
    <x v="53"/>
    <x v="53"/>
    <x v="53"/>
    <x v="2"/>
    <x v="2"/>
    <x v="53"/>
    <x v="53"/>
    <x v="53"/>
  </r>
  <r>
    <x v="3"/>
    <x v="3"/>
    <x v="3"/>
    <x v="0"/>
    <x v="0"/>
    <x v="54"/>
    <x v="54"/>
    <x v="54"/>
    <x v="54"/>
    <x v="3"/>
    <x v="3"/>
    <x v="54"/>
    <x v="54"/>
    <x v="54"/>
  </r>
  <r>
    <x v="3"/>
    <x v="47"/>
    <x v="7"/>
    <x v="1"/>
    <x v="1"/>
    <x v="55"/>
    <x v="55"/>
    <x v="55"/>
    <x v="55"/>
    <x v="7"/>
    <x v="7"/>
    <x v="55"/>
    <x v="55"/>
    <x v="55"/>
  </r>
  <r>
    <x v="0"/>
    <x v="48"/>
    <x v="7"/>
    <x v="0"/>
    <x v="1"/>
    <x v="56"/>
    <x v="56"/>
    <x v="56"/>
    <x v="56"/>
    <x v="7"/>
    <x v="7"/>
    <x v="56"/>
    <x v="56"/>
    <x v="56"/>
  </r>
  <r>
    <x v="2"/>
    <x v="49"/>
    <x v="8"/>
    <x v="0"/>
    <x v="0"/>
    <x v="57"/>
    <x v="57"/>
    <x v="57"/>
    <x v="57"/>
    <x v="8"/>
    <x v="8"/>
    <x v="57"/>
    <x v="57"/>
    <x v="57"/>
  </r>
  <r>
    <x v="2"/>
    <x v="50"/>
    <x v="4"/>
    <x v="1"/>
    <x v="2"/>
    <x v="58"/>
    <x v="58"/>
    <x v="58"/>
    <x v="58"/>
    <x v="4"/>
    <x v="4"/>
    <x v="58"/>
    <x v="58"/>
    <x v="58"/>
  </r>
  <r>
    <x v="3"/>
    <x v="32"/>
    <x v="8"/>
    <x v="0"/>
    <x v="0"/>
    <x v="59"/>
    <x v="59"/>
    <x v="59"/>
    <x v="59"/>
    <x v="8"/>
    <x v="8"/>
    <x v="59"/>
    <x v="59"/>
    <x v="59"/>
  </r>
  <r>
    <x v="0"/>
    <x v="30"/>
    <x v="1"/>
    <x v="0"/>
    <x v="0"/>
    <x v="60"/>
    <x v="60"/>
    <x v="60"/>
    <x v="60"/>
    <x v="1"/>
    <x v="1"/>
    <x v="60"/>
    <x v="60"/>
    <x v="60"/>
  </r>
  <r>
    <x v="2"/>
    <x v="51"/>
    <x v="0"/>
    <x v="1"/>
    <x v="2"/>
    <x v="61"/>
    <x v="61"/>
    <x v="61"/>
    <x v="61"/>
    <x v="0"/>
    <x v="0"/>
    <x v="61"/>
    <x v="61"/>
    <x v="61"/>
  </r>
  <r>
    <x v="3"/>
    <x v="17"/>
    <x v="2"/>
    <x v="1"/>
    <x v="3"/>
    <x v="62"/>
    <x v="62"/>
    <x v="62"/>
    <x v="62"/>
    <x v="2"/>
    <x v="2"/>
    <x v="62"/>
    <x v="62"/>
    <x v="62"/>
  </r>
  <r>
    <x v="5"/>
    <x v="52"/>
    <x v="7"/>
    <x v="0"/>
    <x v="0"/>
    <x v="63"/>
    <x v="63"/>
    <x v="63"/>
    <x v="63"/>
    <x v="7"/>
    <x v="7"/>
    <x v="63"/>
    <x v="63"/>
    <x v="63"/>
  </r>
  <r>
    <x v="1"/>
    <x v="53"/>
    <x v="8"/>
    <x v="0"/>
    <x v="0"/>
    <x v="64"/>
    <x v="64"/>
    <x v="64"/>
    <x v="64"/>
    <x v="8"/>
    <x v="8"/>
    <x v="64"/>
    <x v="64"/>
    <x v="64"/>
  </r>
  <r>
    <x v="3"/>
    <x v="4"/>
    <x v="8"/>
    <x v="0"/>
    <x v="0"/>
    <x v="65"/>
    <x v="65"/>
    <x v="65"/>
    <x v="65"/>
    <x v="8"/>
    <x v="8"/>
    <x v="65"/>
    <x v="65"/>
    <x v="65"/>
  </r>
  <r>
    <x v="3"/>
    <x v="54"/>
    <x v="6"/>
    <x v="0"/>
    <x v="2"/>
    <x v="66"/>
    <x v="66"/>
    <x v="66"/>
    <x v="66"/>
    <x v="6"/>
    <x v="6"/>
    <x v="66"/>
    <x v="66"/>
    <x v="66"/>
  </r>
  <r>
    <x v="1"/>
    <x v="55"/>
    <x v="7"/>
    <x v="0"/>
    <x v="3"/>
    <x v="67"/>
    <x v="67"/>
    <x v="67"/>
    <x v="67"/>
    <x v="7"/>
    <x v="7"/>
    <x v="67"/>
    <x v="67"/>
    <x v="67"/>
  </r>
  <r>
    <x v="2"/>
    <x v="56"/>
    <x v="2"/>
    <x v="0"/>
    <x v="0"/>
    <x v="68"/>
    <x v="68"/>
    <x v="63"/>
    <x v="68"/>
    <x v="2"/>
    <x v="2"/>
    <x v="68"/>
    <x v="68"/>
    <x v="68"/>
  </r>
  <r>
    <x v="3"/>
    <x v="57"/>
    <x v="7"/>
    <x v="0"/>
    <x v="2"/>
    <x v="69"/>
    <x v="69"/>
    <x v="68"/>
    <x v="69"/>
    <x v="7"/>
    <x v="7"/>
    <x v="69"/>
    <x v="69"/>
    <x v="69"/>
  </r>
  <r>
    <x v="4"/>
    <x v="18"/>
    <x v="2"/>
    <x v="1"/>
    <x v="3"/>
    <x v="70"/>
    <x v="70"/>
    <x v="69"/>
    <x v="70"/>
    <x v="2"/>
    <x v="2"/>
    <x v="70"/>
    <x v="70"/>
    <x v="70"/>
  </r>
  <r>
    <x v="5"/>
    <x v="52"/>
    <x v="3"/>
    <x v="1"/>
    <x v="2"/>
    <x v="71"/>
    <x v="71"/>
    <x v="70"/>
    <x v="71"/>
    <x v="3"/>
    <x v="3"/>
    <x v="71"/>
    <x v="71"/>
    <x v="71"/>
  </r>
  <r>
    <x v="3"/>
    <x v="58"/>
    <x v="9"/>
    <x v="1"/>
    <x v="1"/>
    <x v="72"/>
    <x v="72"/>
    <x v="71"/>
    <x v="72"/>
    <x v="9"/>
    <x v="9"/>
    <x v="72"/>
    <x v="72"/>
    <x v="72"/>
  </r>
  <r>
    <x v="3"/>
    <x v="32"/>
    <x v="1"/>
    <x v="1"/>
    <x v="0"/>
    <x v="73"/>
    <x v="73"/>
    <x v="72"/>
    <x v="66"/>
    <x v="1"/>
    <x v="1"/>
    <x v="73"/>
    <x v="73"/>
    <x v="73"/>
  </r>
  <r>
    <x v="5"/>
    <x v="59"/>
    <x v="8"/>
    <x v="0"/>
    <x v="2"/>
    <x v="74"/>
    <x v="74"/>
    <x v="73"/>
    <x v="73"/>
    <x v="8"/>
    <x v="8"/>
    <x v="74"/>
    <x v="74"/>
    <x v="74"/>
  </r>
  <r>
    <x v="6"/>
    <x v="60"/>
    <x v="4"/>
    <x v="0"/>
    <x v="1"/>
    <x v="75"/>
    <x v="75"/>
    <x v="74"/>
    <x v="74"/>
    <x v="4"/>
    <x v="4"/>
    <x v="75"/>
    <x v="75"/>
    <x v="75"/>
  </r>
  <r>
    <x v="0"/>
    <x v="61"/>
    <x v="9"/>
    <x v="1"/>
    <x v="1"/>
    <x v="76"/>
    <x v="76"/>
    <x v="75"/>
    <x v="75"/>
    <x v="9"/>
    <x v="9"/>
    <x v="76"/>
    <x v="76"/>
    <x v="76"/>
  </r>
  <r>
    <x v="4"/>
    <x v="62"/>
    <x v="5"/>
    <x v="0"/>
    <x v="1"/>
    <x v="77"/>
    <x v="77"/>
    <x v="76"/>
    <x v="76"/>
    <x v="5"/>
    <x v="5"/>
    <x v="77"/>
    <x v="77"/>
    <x v="77"/>
  </r>
  <r>
    <x v="2"/>
    <x v="63"/>
    <x v="0"/>
    <x v="0"/>
    <x v="0"/>
    <x v="78"/>
    <x v="78"/>
    <x v="77"/>
    <x v="77"/>
    <x v="0"/>
    <x v="0"/>
    <x v="78"/>
    <x v="78"/>
    <x v="78"/>
  </r>
  <r>
    <x v="0"/>
    <x v="64"/>
    <x v="8"/>
    <x v="1"/>
    <x v="0"/>
    <x v="79"/>
    <x v="79"/>
    <x v="78"/>
    <x v="78"/>
    <x v="8"/>
    <x v="8"/>
    <x v="79"/>
    <x v="79"/>
    <x v="79"/>
  </r>
  <r>
    <x v="2"/>
    <x v="65"/>
    <x v="4"/>
    <x v="0"/>
    <x v="2"/>
    <x v="80"/>
    <x v="80"/>
    <x v="79"/>
    <x v="79"/>
    <x v="4"/>
    <x v="4"/>
    <x v="80"/>
    <x v="80"/>
    <x v="80"/>
  </r>
  <r>
    <x v="5"/>
    <x v="66"/>
    <x v="7"/>
    <x v="1"/>
    <x v="2"/>
    <x v="81"/>
    <x v="81"/>
    <x v="80"/>
    <x v="80"/>
    <x v="7"/>
    <x v="7"/>
    <x v="81"/>
    <x v="81"/>
    <x v="81"/>
  </r>
  <r>
    <x v="5"/>
    <x v="67"/>
    <x v="8"/>
    <x v="1"/>
    <x v="0"/>
    <x v="82"/>
    <x v="82"/>
    <x v="81"/>
    <x v="81"/>
    <x v="8"/>
    <x v="8"/>
    <x v="82"/>
    <x v="82"/>
    <x v="82"/>
  </r>
  <r>
    <x v="3"/>
    <x v="68"/>
    <x v="11"/>
    <x v="1"/>
    <x v="2"/>
    <x v="83"/>
    <x v="83"/>
    <x v="82"/>
    <x v="82"/>
    <x v="11"/>
    <x v="11"/>
    <x v="83"/>
    <x v="83"/>
    <x v="83"/>
  </r>
  <r>
    <x v="3"/>
    <x v="69"/>
    <x v="5"/>
    <x v="1"/>
    <x v="2"/>
    <x v="84"/>
    <x v="84"/>
    <x v="83"/>
    <x v="83"/>
    <x v="5"/>
    <x v="5"/>
    <x v="84"/>
    <x v="84"/>
    <x v="84"/>
  </r>
  <r>
    <x v="6"/>
    <x v="60"/>
    <x v="6"/>
    <x v="0"/>
    <x v="2"/>
    <x v="85"/>
    <x v="85"/>
    <x v="84"/>
    <x v="84"/>
    <x v="6"/>
    <x v="6"/>
    <x v="85"/>
    <x v="85"/>
    <x v="85"/>
  </r>
  <r>
    <x v="3"/>
    <x v="3"/>
    <x v="9"/>
    <x v="0"/>
    <x v="1"/>
    <x v="86"/>
    <x v="86"/>
    <x v="85"/>
    <x v="85"/>
    <x v="9"/>
    <x v="9"/>
    <x v="86"/>
    <x v="86"/>
    <x v="86"/>
  </r>
  <r>
    <x v="3"/>
    <x v="27"/>
    <x v="0"/>
    <x v="0"/>
    <x v="3"/>
    <x v="87"/>
    <x v="87"/>
    <x v="86"/>
    <x v="86"/>
    <x v="0"/>
    <x v="0"/>
    <x v="87"/>
    <x v="87"/>
    <x v="87"/>
  </r>
  <r>
    <x v="5"/>
    <x v="70"/>
    <x v="3"/>
    <x v="1"/>
    <x v="3"/>
    <x v="88"/>
    <x v="88"/>
    <x v="87"/>
    <x v="87"/>
    <x v="3"/>
    <x v="3"/>
    <x v="88"/>
    <x v="88"/>
    <x v="88"/>
  </r>
  <r>
    <x v="2"/>
    <x v="71"/>
    <x v="9"/>
    <x v="0"/>
    <x v="1"/>
    <x v="89"/>
    <x v="89"/>
    <x v="88"/>
    <x v="88"/>
    <x v="9"/>
    <x v="9"/>
    <x v="89"/>
    <x v="89"/>
    <x v="89"/>
  </r>
  <r>
    <x v="3"/>
    <x v="46"/>
    <x v="2"/>
    <x v="0"/>
    <x v="0"/>
    <x v="90"/>
    <x v="90"/>
    <x v="89"/>
    <x v="89"/>
    <x v="2"/>
    <x v="2"/>
    <x v="90"/>
    <x v="90"/>
    <x v="90"/>
  </r>
  <r>
    <x v="0"/>
    <x v="30"/>
    <x v="9"/>
    <x v="0"/>
    <x v="0"/>
    <x v="91"/>
    <x v="91"/>
    <x v="90"/>
    <x v="90"/>
    <x v="9"/>
    <x v="9"/>
    <x v="91"/>
    <x v="91"/>
    <x v="91"/>
  </r>
  <r>
    <x v="5"/>
    <x v="37"/>
    <x v="2"/>
    <x v="1"/>
    <x v="3"/>
    <x v="92"/>
    <x v="92"/>
    <x v="91"/>
    <x v="91"/>
    <x v="2"/>
    <x v="2"/>
    <x v="92"/>
    <x v="92"/>
    <x v="92"/>
  </r>
  <r>
    <x v="2"/>
    <x v="72"/>
    <x v="8"/>
    <x v="1"/>
    <x v="0"/>
    <x v="93"/>
    <x v="93"/>
    <x v="92"/>
    <x v="92"/>
    <x v="8"/>
    <x v="8"/>
    <x v="93"/>
    <x v="93"/>
    <x v="93"/>
  </r>
  <r>
    <x v="1"/>
    <x v="73"/>
    <x v="9"/>
    <x v="0"/>
    <x v="1"/>
    <x v="94"/>
    <x v="94"/>
    <x v="93"/>
    <x v="93"/>
    <x v="9"/>
    <x v="9"/>
    <x v="94"/>
    <x v="94"/>
    <x v="94"/>
  </r>
  <r>
    <x v="3"/>
    <x v="26"/>
    <x v="7"/>
    <x v="1"/>
    <x v="3"/>
    <x v="95"/>
    <x v="95"/>
    <x v="94"/>
    <x v="94"/>
    <x v="7"/>
    <x v="7"/>
    <x v="95"/>
    <x v="95"/>
    <x v="95"/>
  </r>
  <r>
    <x v="4"/>
    <x v="74"/>
    <x v="3"/>
    <x v="0"/>
    <x v="2"/>
    <x v="96"/>
    <x v="96"/>
    <x v="95"/>
    <x v="95"/>
    <x v="3"/>
    <x v="3"/>
    <x v="96"/>
    <x v="96"/>
    <x v="96"/>
  </r>
  <r>
    <x v="3"/>
    <x v="46"/>
    <x v="5"/>
    <x v="0"/>
    <x v="1"/>
    <x v="97"/>
    <x v="97"/>
    <x v="96"/>
    <x v="96"/>
    <x v="5"/>
    <x v="5"/>
    <x v="97"/>
    <x v="97"/>
    <x v="97"/>
  </r>
  <r>
    <x v="6"/>
    <x v="60"/>
    <x v="6"/>
    <x v="0"/>
    <x v="3"/>
    <x v="98"/>
    <x v="98"/>
    <x v="97"/>
    <x v="97"/>
    <x v="6"/>
    <x v="6"/>
    <x v="98"/>
    <x v="98"/>
    <x v="98"/>
  </r>
  <r>
    <x v="3"/>
    <x v="75"/>
    <x v="4"/>
    <x v="0"/>
    <x v="2"/>
    <x v="99"/>
    <x v="99"/>
    <x v="98"/>
    <x v="98"/>
    <x v="4"/>
    <x v="4"/>
    <x v="99"/>
    <x v="99"/>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E3D7D-504B-456F-A440-9A7464217F38}" name="TotalUnits KPI"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Fields count="1">
    <field x="-2"/>
  </colFields>
  <colItems count="4">
    <i>
      <x/>
    </i>
    <i i="1">
      <x v="1"/>
    </i>
    <i i="2">
      <x v="2"/>
    </i>
    <i i="3">
      <x v="3"/>
    </i>
  </colItems>
  <dataFields count="4">
    <dataField name="Sum of Units_Sold" fld="8" baseField="0" baseItem="0"/>
    <dataField name="Sum of Total_Revenue" fld="11" baseField="0" baseItem="0"/>
    <dataField name="Sum of Total_Cost" fld="12" baseField="0" baseItem="0"/>
    <dataField name="Sum of Total_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5F6F88-FCEE-450D-9D08-FFD4EFE860BE}" name="Year vs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2" firstHeaderRow="0"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9"/>
  </rowFields>
  <rowItems count="9">
    <i>
      <x v="1"/>
    </i>
    <i>
      <x v="2"/>
    </i>
    <i>
      <x v="3"/>
    </i>
    <i>
      <x v="4"/>
    </i>
    <i>
      <x v="5"/>
    </i>
    <i>
      <x v="6"/>
    </i>
    <i>
      <x v="7"/>
    </i>
    <i>
      <x v="8"/>
    </i>
    <i t="grand">
      <x/>
    </i>
  </rowItems>
  <colFields count="1">
    <field x="-2"/>
  </colFields>
  <colItems count="3">
    <i>
      <x/>
    </i>
    <i i="1">
      <x v="1"/>
    </i>
    <i i="2">
      <x v="2"/>
    </i>
  </colItems>
  <dataFields count="3">
    <dataField name="Sum of Total_Profit" fld="13" baseField="0" baseItem="0"/>
    <dataField name="Sum of Total_Revenue" fld="11" baseField="0" baseItem="0"/>
    <dataField name="Sum of Total_Cost"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0C283A-F986-4FBC-98BA-F1B2455BEE9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D39:E52"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2">
    <field x="17"/>
    <field x="19"/>
  </rowFields>
  <rowItems count="13">
    <i>
      <x v="1"/>
    </i>
    <i>
      <x v="2"/>
    </i>
    <i>
      <x v="3"/>
    </i>
    <i>
      <x v="4"/>
    </i>
    <i>
      <x v="5"/>
    </i>
    <i>
      <x v="6"/>
    </i>
    <i>
      <x v="7"/>
    </i>
    <i>
      <x v="8"/>
    </i>
    <i>
      <x v="9"/>
    </i>
    <i>
      <x v="10"/>
    </i>
    <i>
      <x v="11"/>
    </i>
    <i>
      <x v="12"/>
    </i>
    <i t="grand">
      <x/>
    </i>
  </rowItems>
  <colItems count="1">
    <i/>
  </colItems>
  <dataFields count="1">
    <dataField name="Sum of Units_Sold" fld="8" baseField="0" baseItem="0"/>
  </dataFields>
  <chartFormats count="4">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35EEF7-288C-422A-B2A7-5808E155C14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N26:O39"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Units_Sold" fld="8" baseField="0" baseItem="0"/>
  </dataFields>
  <chartFormats count="4">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3AB413-2338-4EEB-90AB-792E42754BC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6:B28"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measureFilter="1">
      <items count="11">
        <item sd="0" x="0"/>
        <item sd="0" x="1"/>
        <item sd="0" x="2"/>
        <item sd="0" x="3"/>
        <item sd="0" x="4"/>
        <item sd="0" x="5"/>
        <item sd="0" x="6"/>
        <item sd="0" x="7"/>
        <item sd="0" x="8"/>
        <item sd="0" x="9"/>
        <item t="default"/>
      </items>
    </pivotField>
  </pivotFields>
  <rowFields count="1">
    <field x="19"/>
  </rowFields>
  <rowItems count="2">
    <i>
      <x v="3"/>
    </i>
    <i t="grand">
      <x/>
    </i>
  </rowItems>
  <colItems count="1">
    <i/>
  </colItems>
  <dataFields count="1">
    <dataField name="Sum of Units_Sold" fld="8"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26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51D739-309A-4F25-BE1F-1A834E39561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M3:P5" firstHeaderRow="0"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measureFilter="1">
      <items count="11">
        <item sd="0" x="0"/>
        <item sd="0" x="1"/>
        <item sd="0" x="2"/>
        <item sd="0" x="3"/>
        <item sd="0" x="4"/>
        <item sd="0" x="5"/>
        <item sd="0" x="6"/>
        <item sd="0" x="7"/>
        <item sd="0" x="8"/>
        <item sd="0" x="9"/>
        <item t="default"/>
      </items>
    </pivotField>
  </pivotFields>
  <rowFields count="1">
    <field x="19"/>
  </rowFields>
  <rowItems count="2">
    <i>
      <x v="3"/>
    </i>
    <i t="grand">
      <x/>
    </i>
  </rowItems>
  <colFields count="1">
    <field x="-2"/>
  </colFields>
  <colItems count="3">
    <i>
      <x/>
    </i>
    <i i="1">
      <x v="1"/>
    </i>
    <i i="2">
      <x v="2"/>
    </i>
  </colItems>
  <dataFields count="3">
    <dataField name="Sum of Total_Profit" fld="13" baseField="0" baseItem="0"/>
    <dataField name="Sum of Total_Revenue" fld="11" baseField="0" baseItem="0"/>
    <dataField name="Sum of Total_Cost"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9" type="count" evalOrder="-1" id="23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88AEAE-8D57-42BD-99B0-D208EF079DF1}" name="Top 10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a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6">
    <i>
      <x v="9"/>
    </i>
    <i>
      <x v="5"/>
    </i>
    <i>
      <x v="1"/>
    </i>
    <i>
      <x v="3"/>
    </i>
    <i>
      <x v="4"/>
    </i>
    <i t="grand">
      <x/>
    </i>
  </rowItems>
  <colItems count="1">
    <i/>
  </colItems>
  <dataFields count="1">
    <dataField name="Sum of Units_Sold" fld="8"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B141B05-8A23-49D7-899D-5BB1E49A44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2:P14"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2">
    <i>
      <x v="7"/>
    </i>
    <i t="grand">
      <x/>
    </i>
  </rowItems>
  <colItems count="1">
    <i/>
  </colItems>
  <dataFields count="1">
    <dataField name="Sum of Units_Sold" fld="8" baseField="0" baseItem="0"/>
  </dataField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4D54BA-B371-4251-8D98-CD0E942E64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P5"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a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2">
    <i>
      <x v="4"/>
    </i>
    <i t="grand">
      <x/>
    </i>
  </rowItems>
  <colItems count="1">
    <i/>
  </colItems>
  <dataFields count="1">
    <dataField name="Sum of Units_Sold" fld="8"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04FCA33-A9DF-4B4B-B468-AD3E4F73DE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9" firstHeaderRow="1" firstDataRow="1" firstDataCol="1"/>
  <pivotFields count="20">
    <pivotField showAll="0"/>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6">
    <i>
      <x/>
    </i>
    <i>
      <x v="2"/>
    </i>
    <i>
      <x v="11"/>
    </i>
    <i>
      <x v="10"/>
    </i>
    <i>
      <x v="7"/>
    </i>
    <i t="grand">
      <x/>
    </i>
  </rowItems>
  <colItems count="1">
    <i/>
  </colItems>
  <dataFields count="1">
    <dataField name="Sum of Units_Sold" fld="8" baseField="0" baseItem="0"/>
  </dataFields>
  <chartFormats count="3">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8B79E-3C65-4ABD-A63E-ECFBE6963621}" name="Region vs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B25" firstHeaderRow="1" firstDataRow="1" firstDataCol="1"/>
  <pivotFields count="20">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v="6"/>
    </i>
    <i>
      <x v="3"/>
    </i>
    <i>
      <x/>
    </i>
    <i>
      <x v="1"/>
    </i>
    <i>
      <x v="4"/>
    </i>
    <i>
      <x v="2"/>
    </i>
    <i>
      <x v="5"/>
    </i>
    <i t="grand">
      <x/>
    </i>
  </rowItems>
  <colItems count="1">
    <i/>
  </colItems>
  <dataFields count="1">
    <dataField name="Sum of Total_Revenue" fld="11" baseField="0" baseItem="0"/>
  </dataFields>
  <chartFormats count="2">
    <chartFormat chart="8"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244B1-D9B3-4134-868D-E2AA3967230C}" name="REgion vs Profit %"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6:B14" firstHeaderRow="1" firstDataRow="1" firstDataCol="1"/>
  <pivotFields count="20">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v="6"/>
    </i>
    <i>
      <x v="3"/>
    </i>
    <i>
      <x/>
    </i>
    <i>
      <x v="4"/>
    </i>
    <i>
      <x v="1"/>
    </i>
    <i>
      <x v="2"/>
    </i>
    <i>
      <x v="5"/>
    </i>
    <i t="grand">
      <x/>
    </i>
  </rowItems>
  <colItems count="1">
    <i/>
  </colItems>
  <dataFields count="1">
    <dataField name="Sum of Total_Profit" fld="13" showDataAs="percentOfTotal" baseField="0" baseItem="0" numFmtId="1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CBEEC-206B-49F9-B61C-769706CE63BD}" name="Country vs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I85" firstHeaderRow="1" firstDataRow="2" firstDataCol="1"/>
  <pivotFields count="20">
    <pivotField axis="axisCol" showAll="0">
      <items count="8">
        <item x="4"/>
        <item x="0"/>
        <item x="1"/>
        <item x="2"/>
        <item x="5"/>
        <item x="6"/>
        <item x="3"/>
        <item t="default"/>
      </items>
    </pivotField>
    <pivotField axis="axisRow" showAll="0"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77">
    <i>
      <x v="24"/>
    </i>
    <i>
      <x v="46"/>
    </i>
    <i>
      <x v="16"/>
    </i>
    <i>
      <x v="72"/>
    </i>
    <i>
      <x v="41"/>
    </i>
    <i>
      <x v="71"/>
    </i>
    <i>
      <x v="35"/>
    </i>
    <i>
      <x v="56"/>
    </i>
    <i>
      <x v="4"/>
    </i>
    <i>
      <x v="7"/>
    </i>
    <i>
      <x v="51"/>
    </i>
    <i>
      <x v="57"/>
    </i>
    <i>
      <x v="25"/>
    </i>
    <i>
      <x v="10"/>
    </i>
    <i>
      <x v="69"/>
    </i>
    <i>
      <x v="45"/>
    </i>
    <i>
      <x v="54"/>
    </i>
    <i>
      <x v="62"/>
    </i>
    <i>
      <x v="68"/>
    </i>
    <i>
      <x v="67"/>
    </i>
    <i>
      <x v="26"/>
    </i>
    <i>
      <x v="1"/>
    </i>
    <i>
      <x v="8"/>
    </i>
    <i>
      <x v="73"/>
    </i>
    <i>
      <x v="17"/>
    </i>
    <i>
      <x v="2"/>
    </i>
    <i>
      <x v="43"/>
    </i>
    <i>
      <x v="50"/>
    </i>
    <i>
      <x v="61"/>
    </i>
    <i>
      <x v="9"/>
    </i>
    <i>
      <x v="3"/>
    </i>
    <i>
      <x v="58"/>
    </i>
    <i>
      <x v="55"/>
    </i>
    <i>
      <x v="19"/>
    </i>
    <i>
      <x v="27"/>
    </i>
    <i>
      <x v="5"/>
    </i>
    <i>
      <x v="32"/>
    </i>
    <i>
      <x v="36"/>
    </i>
    <i>
      <x v="60"/>
    </i>
    <i>
      <x v="40"/>
    </i>
    <i>
      <x v="37"/>
    </i>
    <i>
      <x v="20"/>
    </i>
    <i>
      <x v="65"/>
    </i>
    <i>
      <x v="23"/>
    </i>
    <i>
      <x v="21"/>
    </i>
    <i>
      <x v="34"/>
    </i>
    <i>
      <x v="75"/>
    </i>
    <i>
      <x v="6"/>
    </i>
    <i>
      <x v="22"/>
    </i>
    <i>
      <x v="31"/>
    </i>
    <i>
      <x v="59"/>
    </i>
    <i>
      <x v="13"/>
    </i>
    <i>
      <x v="53"/>
    </i>
    <i>
      <x v="11"/>
    </i>
    <i>
      <x v="18"/>
    </i>
    <i>
      <x v="42"/>
    </i>
    <i>
      <x v="44"/>
    </i>
    <i>
      <x v="48"/>
    </i>
    <i>
      <x v="14"/>
    </i>
    <i>
      <x v="52"/>
    </i>
    <i>
      <x v="15"/>
    </i>
    <i>
      <x/>
    </i>
    <i>
      <x v="49"/>
    </i>
    <i>
      <x v="64"/>
    </i>
    <i>
      <x v="12"/>
    </i>
    <i>
      <x v="74"/>
    </i>
    <i>
      <x v="66"/>
    </i>
    <i>
      <x v="39"/>
    </i>
    <i>
      <x v="33"/>
    </i>
    <i>
      <x v="38"/>
    </i>
    <i>
      <x v="28"/>
    </i>
    <i>
      <x v="70"/>
    </i>
    <i>
      <x v="63"/>
    </i>
    <i>
      <x v="47"/>
    </i>
    <i>
      <x v="30"/>
    </i>
    <i>
      <x v="29"/>
    </i>
    <i t="grand">
      <x/>
    </i>
  </rowItems>
  <colFields count="1">
    <field x="0"/>
  </colFields>
  <colItems count="8">
    <i>
      <x/>
    </i>
    <i>
      <x v="1"/>
    </i>
    <i>
      <x v="2"/>
    </i>
    <i>
      <x v="3"/>
    </i>
    <i>
      <x v="4"/>
    </i>
    <i>
      <x v="5"/>
    </i>
    <i>
      <x v="6"/>
    </i>
    <i t="grand">
      <x/>
    </i>
  </colItems>
  <dataFields count="1">
    <dataField name="Sum of Total_Revenue" fld="11" baseField="0" baseItem="0"/>
  </dataFields>
  <chartFormats count="1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15"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63A27-2F4B-41B5-BDCB-2E677AB383A6}"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I4" firstHeaderRow="1" firstDataRow="2" firstDataCol="1"/>
  <pivotFields count="20">
    <pivotField axis="axisCol" showAll="0">
      <items count="8">
        <item x="4"/>
        <item x="0"/>
        <item x="1"/>
        <item x="2"/>
        <item x="5"/>
        <item x="6"/>
        <item x="3"/>
        <item t="default"/>
      </items>
    </pivotField>
    <pivotField axis="axisRow" showAll="0" measureFilter="1"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2">
    <i>
      <x v="16"/>
    </i>
    <i t="grand">
      <x/>
    </i>
  </rowItems>
  <colFields count="1">
    <field x="0"/>
  </colFields>
  <colItems count="8">
    <i>
      <x/>
    </i>
    <i>
      <x v="1"/>
    </i>
    <i>
      <x v="2"/>
    </i>
    <i>
      <x v="3"/>
    </i>
    <i>
      <x v="4"/>
    </i>
    <i>
      <x v="5"/>
    </i>
    <i>
      <x v="6"/>
    </i>
    <i t="grand">
      <x/>
    </i>
  </colItems>
  <dataFields count="1">
    <dataField name="Sum of Total_Profit" fld="13" showDataAs="percentOfTotal" baseField="0" baseItem="0" numFmtId="10"/>
  </dataFields>
  <chartFormats count="23">
    <chartFormat chart="2" format="13" series="1">
      <pivotArea type="data" outline="0" fieldPosition="0">
        <references count="1">
          <reference field="4294967294" count="1" selected="0">
            <x v="0"/>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5"/>
          </reference>
        </references>
      </pivotArea>
    </chartFormat>
    <chartFormat chart="4" format="5" series="1">
      <pivotArea type="data" outline="0" fieldPosition="0">
        <references count="2">
          <reference field="4294967294" count="1" selected="0">
            <x v="0"/>
          </reference>
          <reference field="0" count="1" selected="0">
            <x v="6"/>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3"/>
          </reference>
        </references>
      </pivotArea>
    </chartFormat>
    <chartFormat chart="6" format="12" series="1">
      <pivotArea type="data" outline="0" fieldPosition="0">
        <references count="2">
          <reference field="4294967294" count="1" selected="0">
            <x v="0"/>
          </reference>
          <reference field="0" count="1" selected="0">
            <x v="4"/>
          </reference>
        </references>
      </pivotArea>
    </chartFormat>
    <chartFormat chart="6" format="13" series="1">
      <pivotArea type="data" outline="0" fieldPosition="0">
        <references count="2">
          <reference field="4294967294" count="1" selected="0">
            <x v="0"/>
          </reference>
          <reference field="0" count="1" selected="0">
            <x v="5"/>
          </reference>
        </references>
      </pivotArea>
    </chartFormat>
    <chartFormat chart="6" format="1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3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EA7E1C-1D19-4503-B4B0-CF521ADC52F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O18:O26" firstHeaderRow="1" firstDataRow="1" firstDataCol="1"/>
  <pivotFields count="20">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819DA-70F0-485A-A34F-D80C74B8254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N18:N26" firstHeaderRow="1" firstDataRow="1" firstDataCol="1"/>
  <pivotFields count="20">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20DC6A-8889-4326-8C50-0196B5812504}" name="Country vs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Q3:Y81" firstHeaderRow="1" firstDataRow="2" firstDataCol="1"/>
  <pivotFields count="20">
    <pivotField axis="axisCol" showAll="0">
      <items count="8">
        <item x="4"/>
        <item x="0"/>
        <item x="1"/>
        <item x="2"/>
        <item x="5"/>
        <item x="6"/>
        <item x="3"/>
        <item t="default"/>
      </items>
    </pivotField>
    <pivotField axis="axisRow" showAll="0"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77">
    <i>
      <x v="16"/>
    </i>
    <i>
      <x v="46"/>
    </i>
    <i>
      <x v="51"/>
    </i>
    <i>
      <x v="57"/>
    </i>
    <i>
      <x v="24"/>
    </i>
    <i>
      <x v="25"/>
    </i>
    <i>
      <x v="4"/>
    </i>
    <i>
      <x v="69"/>
    </i>
    <i>
      <x v="41"/>
    </i>
    <i>
      <x v="56"/>
    </i>
    <i>
      <x v="71"/>
    </i>
    <i>
      <x v="54"/>
    </i>
    <i>
      <x v="72"/>
    </i>
    <i>
      <x v="68"/>
    </i>
    <i>
      <x v="26"/>
    </i>
    <i>
      <x v="35"/>
    </i>
    <i>
      <x v="73"/>
    </i>
    <i>
      <x v="45"/>
    </i>
    <i>
      <x v="7"/>
    </i>
    <i>
      <x v="43"/>
    </i>
    <i>
      <x v="50"/>
    </i>
    <i>
      <x v="10"/>
    </i>
    <i>
      <x v="67"/>
    </i>
    <i>
      <x v="19"/>
    </i>
    <i>
      <x v="1"/>
    </i>
    <i>
      <x v="62"/>
    </i>
    <i>
      <x v="8"/>
    </i>
    <i>
      <x v="5"/>
    </i>
    <i>
      <x v="61"/>
    </i>
    <i>
      <x v="32"/>
    </i>
    <i>
      <x v="2"/>
    </i>
    <i>
      <x v="36"/>
    </i>
    <i>
      <x v="37"/>
    </i>
    <i>
      <x v="9"/>
    </i>
    <i>
      <x v="3"/>
    </i>
    <i>
      <x v="58"/>
    </i>
    <i>
      <x v="34"/>
    </i>
    <i>
      <x v="27"/>
    </i>
    <i>
      <x v="6"/>
    </i>
    <i>
      <x v="60"/>
    </i>
    <i>
      <x v="17"/>
    </i>
    <i>
      <x v="20"/>
    </i>
    <i>
      <x v="11"/>
    </i>
    <i>
      <x v="23"/>
    </i>
    <i>
      <x v="65"/>
    </i>
    <i>
      <x v="14"/>
    </i>
    <i>
      <x v="22"/>
    </i>
    <i>
      <x v="31"/>
    </i>
    <i>
      <x v="75"/>
    </i>
    <i>
      <x v="55"/>
    </i>
    <i>
      <x v="21"/>
    </i>
    <i>
      <x v="59"/>
    </i>
    <i>
      <x/>
    </i>
    <i>
      <x v="13"/>
    </i>
    <i>
      <x v="40"/>
    </i>
    <i>
      <x v="53"/>
    </i>
    <i>
      <x v="18"/>
    </i>
    <i>
      <x v="48"/>
    </i>
    <i>
      <x v="42"/>
    </i>
    <i>
      <x v="44"/>
    </i>
    <i>
      <x v="52"/>
    </i>
    <i>
      <x v="15"/>
    </i>
    <i>
      <x v="12"/>
    </i>
    <i>
      <x v="39"/>
    </i>
    <i>
      <x v="49"/>
    </i>
    <i>
      <x v="64"/>
    </i>
    <i>
      <x v="66"/>
    </i>
    <i>
      <x v="74"/>
    </i>
    <i>
      <x v="33"/>
    </i>
    <i>
      <x v="38"/>
    </i>
    <i>
      <x v="28"/>
    </i>
    <i>
      <x v="63"/>
    </i>
    <i>
      <x v="70"/>
    </i>
    <i>
      <x v="30"/>
    </i>
    <i>
      <x v="47"/>
    </i>
    <i>
      <x v="29"/>
    </i>
    <i t="grand">
      <x/>
    </i>
  </rowItems>
  <colFields count="1">
    <field x="0"/>
  </colFields>
  <colItems count="8">
    <i>
      <x/>
    </i>
    <i>
      <x v="1"/>
    </i>
    <i>
      <x v="2"/>
    </i>
    <i>
      <x v="3"/>
    </i>
    <i>
      <x v="4"/>
    </i>
    <i>
      <x v="5"/>
    </i>
    <i>
      <x v="6"/>
    </i>
    <i t="grand">
      <x/>
    </i>
  </colItems>
  <dataFields count="1">
    <dataField name="Sum of Total_Profit" fld="13" showDataAs="percentOfTotal" baseField="0" baseItem="0" numFmtId="10"/>
  </dataFields>
  <chartFormats count="23">
    <chartFormat chart="2" format="13" series="1">
      <pivotArea type="data" outline="0" fieldPosition="0">
        <references count="1">
          <reference field="4294967294" count="1" selected="0">
            <x v="0"/>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2"/>
          </reference>
        </references>
      </pivotArea>
    </chartFormat>
    <chartFormat chart="4" format="2"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4"/>
          </reference>
        </references>
      </pivotArea>
    </chartFormat>
    <chartFormat chart="4" format="4" series="1">
      <pivotArea type="data" outline="0" fieldPosition="0">
        <references count="2">
          <reference field="4294967294" count="1" selected="0">
            <x v="0"/>
          </reference>
          <reference field="0" count="1" selected="0">
            <x v="5"/>
          </reference>
        </references>
      </pivotArea>
    </chartFormat>
    <chartFormat chart="4" format="5" series="1">
      <pivotArea type="data" outline="0" fieldPosition="0">
        <references count="2">
          <reference field="4294967294" count="1" selected="0">
            <x v="0"/>
          </reference>
          <reference field="0" count="1" selected="0">
            <x v="6"/>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1">
          <reference field="4294967294" count="1" selected="0">
            <x v="0"/>
          </reference>
        </references>
      </pivotArea>
    </chartFormat>
    <chartFormat chart="8" format="16" series="1">
      <pivotArea type="data" outline="0" fieldPosition="0">
        <references count="2">
          <reference field="4294967294" count="1" selected="0">
            <x v="0"/>
          </reference>
          <reference field="0" count="1" selected="0">
            <x v="4"/>
          </reference>
        </references>
      </pivotArea>
    </chartFormat>
    <chartFormat chart="8" format="17" series="1">
      <pivotArea type="data" outline="0" fieldPosition="0">
        <references count="2">
          <reference field="4294967294" count="1" selected="0">
            <x v="0"/>
          </reference>
          <reference field="0" count="1" selected="0">
            <x v="1"/>
          </reference>
        </references>
      </pivotArea>
    </chartFormat>
    <chartFormat chart="8" format="18" series="1">
      <pivotArea type="data" outline="0" fieldPosition="0">
        <references count="2">
          <reference field="4294967294" count="1" selected="0">
            <x v="0"/>
          </reference>
          <reference field="0" count="1" selected="0">
            <x v="2"/>
          </reference>
        </references>
      </pivotArea>
    </chartFormat>
    <chartFormat chart="8" format="19" series="1">
      <pivotArea type="data" outline="0" fieldPosition="0">
        <references count="2">
          <reference field="4294967294" count="1" selected="0">
            <x v="0"/>
          </reference>
          <reference field="0" count="1" selected="0">
            <x v="3"/>
          </reference>
        </references>
      </pivotArea>
    </chartFormat>
    <chartFormat chart="8" format="20" series="1">
      <pivotArea type="data" outline="0" fieldPosition="0">
        <references count="2">
          <reference field="4294967294" count="1" selected="0">
            <x v="0"/>
          </reference>
          <reference field="0" count="1" selected="0">
            <x v="5"/>
          </reference>
        </references>
      </pivotArea>
    </chartFormat>
    <chartFormat chart="8" format="21" series="1">
      <pivotArea type="data" outline="0" fieldPosition="0">
        <references count="2">
          <reference field="4294967294" count="1" selected="0">
            <x v="0"/>
          </reference>
          <reference field="0" count="1" selected="0">
            <x v="6"/>
          </reference>
        </references>
      </pivotArea>
    </chartFormat>
    <chartFormat chart="8" format="22" series="1">
      <pivotArea type="data" outline="0" fieldPosition="0">
        <references count="2">
          <reference field="4294967294" count="1" selected="0">
            <x v="0"/>
          </reference>
          <reference field="0" count="1" selected="0">
            <x v="0"/>
          </reference>
        </references>
      </pivotArea>
    </chartFormat>
    <chartFormat chart="8"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EE9D7-1428-4564-BF46-356417A0C87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4:B23" firstHeaderRow="1" firstDataRow="1" firstDataCol="1"/>
  <pivotFields count="20">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9"/>
  </rowFields>
  <rowItems count="9">
    <i>
      <x v="1"/>
    </i>
    <i>
      <x v="2"/>
    </i>
    <i>
      <x v="3"/>
    </i>
    <i>
      <x v="4"/>
    </i>
    <i>
      <x v="5"/>
    </i>
    <i>
      <x v="6"/>
    </i>
    <i>
      <x v="7"/>
    </i>
    <i>
      <x v="8"/>
    </i>
    <i t="grand">
      <x/>
    </i>
  </rowItems>
  <colItems count="1">
    <i/>
  </colItems>
  <dataFields count="1">
    <dataField name="Sum of Units_Sold" fld="8"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3F2D9D-BEBB-476A-9BF3-DC6AF965F88C}" autoFormatId="16" applyNumberFormats="0" applyBorderFormats="0" applyFontFormats="0" applyPatternFormats="0" applyAlignmentFormats="0" applyWidthHeightFormats="0">
  <queryTableRefresh nextId="15">
    <queryTableFields count="14">
      <queryTableField id="1" name="Region" tableColumnId="1"/>
      <queryTableField id="2" name="Country" tableColumnId="2"/>
      <queryTableField id="3" name="Item_Type" tableColumnId="3"/>
      <queryTableField id="4" name="Sales_Channel" tableColumnId="4"/>
      <queryTableField id="5" name="Order_Priority" tableColumnId="5"/>
      <queryTableField id="6" name="Order_Date" tableColumnId="6"/>
      <queryTableField id="7" name="Order_ID" tableColumnId="7"/>
      <queryTableField id="8" name="Ship_Date" tableColumnId="8"/>
      <queryTableField id="9" name="Units_Sold" tableColumnId="9"/>
      <queryTableField id="10" name="Unit_Price" tableColumnId="10"/>
      <queryTableField id="11" name="Unit_Cost" tableColumnId="11"/>
      <queryTableField id="12" name="Total_Revenue" tableColumnId="12"/>
      <queryTableField id="13" name="Total_Cost" tableColumnId="13"/>
      <queryTableField id="14" name="Total_Prof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80B75-D097-4ACB-AEF3-A4EE73B97CEE}" sourceName="Region">
  <pivotTables>
    <pivotTable tabId="5" name="Country vs Revenue"/>
    <pivotTable tabId="4" name="TotalUnits KPI"/>
    <pivotTable tabId="5" name="Country vs Profit"/>
    <pivotTable tabId="5" name="PivotTable10"/>
    <pivotTable tabId="5" name="PivotTable11"/>
    <pivotTable tabId="6" name="PivotTable2"/>
    <pivotTable tabId="6" name="Year vs Revenue"/>
    <pivotTable tabId="6" name="PivotTable5"/>
    <pivotTable tabId="6" name="PivotTable6"/>
    <pivotTable tabId="5" name="PivotTable12"/>
    <pivotTable tabId="6" name="PivotTable1"/>
    <pivotTable tabId="6" name="PivotTable3"/>
  </pivotTables>
  <data>
    <tabular pivotCacheId="1140076307" showMissing="0">
      <items count="7">
        <i x="4" s="1"/>
        <i x="0" s="1"/>
        <i x="2" s="1"/>
        <i x="5" s="1"/>
        <i x="3" s="1"/>
        <i x="1"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2EA08A7-9E89-4359-AE97-F387FDD4ABE9}" sourceName="Sales_Channel">
  <pivotTables>
    <pivotTable tabId="7" name="Top 10 products"/>
    <pivotTable tabId="5" name="PivotTable10"/>
    <pivotTable tabId="5" name="PivotTable11"/>
    <pivotTable tabId="4" name="TotalUnits KPI"/>
    <pivotTable tabId="7" name="PivotTable4"/>
    <pivotTable tabId="6" name="PivotTable2"/>
    <pivotTable tabId="6" name="Year vs Revenue"/>
    <pivotTable tabId="6" name="PivotTable5"/>
    <pivotTable tabId="6" name="PivotTable6"/>
    <pivotTable tabId="7" name="PivotTable7"/>
    <pivotTable tabId="7" name="PivotTable8"/>
    <pivotTable tabId="6" name="PivotTable1"/>
    <pivotTable tabId="6" name="PivotTable3"/>
  </pivotTables>
  <data>
    <tabular pivotCacheId="11400763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F3986A-FA09-4C17-8BA0-C988AE628F2C}" sourceName="Country">
  <pivotTables>
    <pivotTable tabId="5" name="PivotTable10"/>
    <pivotTable tabId="5" name="PivotTable11"/>
    <pivotTable tabId="4" name="TotalUnits KPI"/>
    <pivotTable tabId="7" name="PivotTable4"/>
    <pivotTable tabId="7" name="Top 10 products"/>
    <pivotTable tabId="6" name="PivotTable2"/>
    <pivotTable tabId="6" name="PivotTable5"/>
    <pivotTable tabId="6" name="PivotTable6"/>
    <pivotTable tabId="6" name="Year vs Revenue"/>
    <pivotTable tabId="7" name="PivotTable7"/>
    <pivotTable tabId="7" name="PivotTable8"/>
    <pivotTable tabId="6" name="PivotTable1"/>
    <pivotTable tabId="6" name="PivotTable3"/>
  </pivotTables>
  <data>
    <tabular pivotCacheId="1140076307">
      <items count="76">
        <i x="43" s="1"/>
        <i x="6" s="1"/>
        <i x="30" s="1"/>
        <i x="49" s="1"/>
        <i x="37" s="1"/>
        <i x="12" s="1"/>
        <i x="55" s="1"/>
        <i x="35" s="1"/>
        <i x="15" s="1"/>
        <i x="7" s="1"/>
        <i x="17" s="1"/>
        <i x="11" s="1"/>
        <i x="39" s="1"/>
        <i x="33" s="1"/>
        <i x="47" s="1"/>
        <i x="58" s="1"/>
        <i x="32" s="1"/>
        <i x="19" s="1"/>
        <i x="61" s="1"/>
        <i x="48" s="1"/>
        <i x="24" s="1"/>
        <i x="54" s="1"/>
        <i x="1" s="1"/>
        <i x="53" s="1"/>
        <i x="13" s="1"/>
        <i x="40" s="1"/>
        <i x="67" s="1"/>
        <i x="69" s="1"/>
        <i x="25" s="1"/>
        <i x="70" s="1"/>
        <i x="10" s="1"/>
        <i x="62" s="1"/>
        <i x="66" s="1"/>
        <i x="44" s="1"/>
        <i x="52" s="1"/>
        <i x="56" s="1"/>
        <i x="41" s="1"/>
        <i x="57" s="1"/>
        <i x="74" s="1"/>
        <i x="26" s="1"/>
        <i x="42" s="1"/>
        <i x="60" s="1"/>
        <i x="23" s="1"/>
        <i x="63" s="1"/>
        <i x="14" s="1"/>
        <i x="75" s="1"/>
        <i x="31" s="1"/>
        <i x="22" s="1"/>
        <i x="73" s="1"/>
        <i x="36" s="1"/>
        <i x="20" s="1"/>
        <i x="59" s="1"/>
        <i x="21" s="1"/>
        <i x="8" s="1"/>
        <i x="72" s="1"/>
        <i x="2" s="1"/>
        <i x="4" s="1"/>
        <i x="64" s="1"/>
        <i x="51" s="1"/>
        <i x="3" s="1"/>
        <i x="45" s="1"/>
        <i x="9" s="1"/>
        <i x="46" s="1"/>
        <i x="38" s="1"/>
        <i x="71" s="1"/>
        <i x="5" s="1"/>
        <i x="29" s="1"/>
        <i x="65" s="1"/>
        <i x="16" s="1"/>
        <i x="28" s="1"/>
        <i x="34" s="1"/>
        <i x="27" s="1"/>
        <i x="18" s="1"/>
        <i x="0" s="1"/>
        <i x="50" s="1"/>
        <i x="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F7268C4-CFDA-41AA-A0CF-4E7A62E23B3D}" cache="Slicer_Region" caption="Region" style="Amazon" rowHeight="241300"/>
  <slicer name="Sales_Channel 1" xr10:uid="{8C2DFFB8-E174-4160-802A-2EE164B1D6B3}" cache="Slicer_Sales_Channel" caption="Sales_Channel" style="Amazon" rowHeight="241300"/>
  <slicer name="Country 1" xr10:uid="{99CC810B-4890-42B7-8354-1D27A060650B}" cache="Slicer_Country" caption="Country" startItem="55" style="Amaz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AB27123-758F-45A7-8816-71466609DB2E}" cache="Slicer_Country" caption="Country" startItem="69"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BCD53B0-54E7-4F71-8132-3A76F9F8BBD7}"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6BFECF9E-7C85-4BD0-AEF8-ADC1C0544AED}" cache="Slicer_Sales_Channel" caption="Sales_Channel"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E1009-0560-4F83-8C74-059E78C1BC6A}" name="Amazon_sales" displayName="Amazon_sales" ref="A1:N101" tableType="queryTable" totalsRowShown="0">
  <autoFilter ref="A1:N101" xr:uid="{803E1009-0560-4F83-8C74-059E78C1BC6A}"/>
  <tableColumns count="14">
    <tableColumn id="1" xr3:uid="{926D7AE3-AB87-4270-913B-7BEB222CD0FA}" uniqueName="1" name="Region" queryTableFieldId="1" dataDxfId="6"/>
    <tableColumn id="2" xr3:uid="{BF17B840-40C9-4D67-9088-6DEC04546E64}" uniqueName="2" name="Country" queryTableFieldId="2" dataDxfId="5"/>
    <tableColumn id="3" xr3:uid="{7FE9F8F0-976A-42D0-B66C-5EB4BA1690C0}" uniqueName="3" name="Item_Type" queryTableFieldId="3" dataDxfId="4"/>
    <tableColumn id="4" xr3:uid="{61D46457-C176-47FE-8746-9B0EAA93BB0D}" uniqueName="4" name="Sales_Channel" queryTableFieldId="4" dataDxfId="3"/>
    <tableColumn id="5" xr3:uid="{19DCE63A-B5D8-4998-AB0A-36F6309BD9C9}" uniqueName="5" name="Order_Priority" queryTableFieldId="5" dataDxfId="2"/>
    <tableColumn id="6" xr3:uid="{68AEC130-9091-4B5F-B653-A08C5AF2DDAF}" uniqueName="6" name="Order_Date" queryTableFieldId="6" dataDxfId="1"/>
    <tableColumn id="7" xr3:uid="{AFB32311-DF8A-4D6D-84C0-654EEA662675}" uniqueName="7" name="Order_ID" queryTableFieldId="7"/>
    <tableColumn id="8" xr3:uid="{554972A6-BD49-40A9-998A-B20F849795CB}" uniqueName="8" name="Ship_Date" queryTableFieldId="8" dataDxfId="0"/>
    <tableColumn id="9" xr3:uid="{0C71922E-DB4E-4480-BCBB-68F9634873F0}" uniqueName="9" name="Units_Sold" queryTableFieldId="9"/>
    <tableColumn id="10" xr3:uid="{C6C394DD-5071-4DE2-B785-6CF837EBCAFD}" uniqueName="10" name="Unit_Price" queryTableFieldId="10"/>
    <tableColumn id="11" xr3:uid="{577A5879-345A-4CDC-880C-DF8EE931D93B}" uniqueName="11" name="Unit_Cost" queryTableFieldId="11"/>
    <tableColumn id="12" xr3:uid="{7D934C93-2EF0-42BB-92D9-62ADC6EFE5BC}" uniqueName="12" name="Total_Revenue" queryTableFieldId="12"/>
    <tableColumn id="13" xr3:uid="{CB25E0BE-E3A1-4020-9D4D-CA852D122E6E}" uniqueName="13" name="Total_Cost" queryTableFieldId="13"/>
    <tableColumn id="14" xr3:uid="{D7444B2D-8D24-47E9-9E6F-7D03115CD70B}" uniqueName="14" name="Total_Profit" queryTableFieldId="1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F68E5F-C7D8-4A4B-B927-C9A97AFF053B}" sourceName="Order_Date">
  <pivotTables>
    <pivotTable tabId="6" name="PivotTable2"/>
    <pivotTable tabId="5" name="Country vs Profit"/>
    <pivotTable tabId="5" name="Country vs Revenue"/>
    <pivotTable tabId="5" name="PivotTable10"/>
    <pivotTable tabId="5" name="PivotTable11"/>
    <pivotTable tabId="4" name="REgion vs Profit %"/>
    <pivotTable tabId="4" name="TotalUnits KPI"/>
    <pivotTable tabId="6" name="Year vs Revenue"/>
    <pivotTable tabId="6" name="PivotTable5"/>
    <pivotTable tabId="6" name="PivotTable6"/>
    <pivotTable tabId="5" name="PivotTable12"/>
    <pivotTable tabId="6" name="PivotTable1"/>
    <pivotTable tabId="6" name="PivotTable3"/>
  </pivotTables>
  <state minimalRefreshVersion="6" lastRefreshVersion="6" pivotCacheId="1140076307"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091185E-4164-4232-B1D4-463E489044AC}" cache="NativeTimeline_Order_Date" caption="Order_Date" level="0" selectionLevel="0" scrollPosition="2010-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FCC1AD2-A957-4BB7-9FD9-63B305C52483}" cache="NativeTimeline_Order_Date" caption="Order_Date" level="0" selectionLevel="0" scrollPosition="2011-10-2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11.xml"/><Relationship Id="rId7"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4.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C94C-49EA-4A6B-91DE-3461DF35A54B}">
  <dimension ref="A1"/>
  <sheetViews>
    <sheetView showGridLines="0" tabSelected="1" zoomScaleNormal="100" workbookViewId="0">
      <selection activeCell="Y7" sqref="Y7"/>
    </sheetView>
  </sheetViews>
  <sheetFormatPr defaultRowHeight="14.5" x14ac:dyDescent="0.35"/>
  <cols>
    <col min="23" max="23" width="10.81640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332C-FF37-4D70-810C-4C7800F1E79F}">
  <dimension ref="A1:N101"/>
  <sheetViews>
    <sheetView topLeftCell="A2" workbookViewId="0">
      <selection activeCell="A4" sqref="A4"/>
    </sheetView>
  </sheetViews>
  <sheetFormatPr defaultRowHeight="14.5" x14ac:dyDescent="0.35"/>
  <cols>
    <col min="1" max="1" width="30.36328125" bestFit="1" customWidth="1"/>
    <col min="2" max="2" width="29.36328125" bestFit="1" customWidth="1"/>
    <col min="3" max="3" width="13.1796875" bestFit="1" customWidth="1"/>
    <col min="4" max="4" width="15.1796875" bestFit="1" customWidth="1"/>
    <col min="5" max="5" width="15.26953125" bestFit="1" customWidth="1"/>
    <col min="6" max="6" width="13" bestFit="1" customWidth="1"/>
    <col min="7" max="7" width="10.81640625" bestFit="1" customWidth="1"/>
    <col min="8" max="8" width="11.6328125" bestFit="1" customWidth="1"/>
    <col min="9" max="9" width="12" bestFit="1" customWidth="1"/>
    <col min="10" max="11" width="11.81640625" bestFit="1" customWidth="1"/>
    <col min="12" max="12" width="15.6328125" bestFit="1" customWidth="1"/>
    <col min="13" max="13" width="12.08984375" bestFit="1" customWidth="1"/>
    <col min="14" max="14" width="13.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
        <v>16</v>
      </c>
      <c r="D2" t="s">
        <v>17</v>
      </c>
      <c r="E2" t="s">
        <v>111</v>
      </c>
      <c r="F2" s="1">
        <v>40326</v>
      </c>
      <c r="G2">
        <v>669165933</v>
      </c>
      <c r="H2" s="1">
        <v>40356</v>
      </c>
      <c r="I2">
        <v>9925</v>
      </c>
      <c r="J2">
        <v>255.27999877929688</v>
      </c>
      <c r="K2">
        <v>159.41999816894531</v>
      </c>
      <c r="L2">
        <v>2533654</v>
      </c>
      <c r="M2">
        <v>1582243.5</v>
      </c>
      <c r="N2">
        <v>951410.5</v>
      </c>
    </row>
    <row r="3" spans="1:14" x14ac:dyDescent="0.35">
      <c r="A3" t="s">
        <v>18</v>
      </c>
      <c r="B3" t="s">
        <v>19</v>
      </c>
      <c r="C3" t="s">
        <v>20</v>
      </c>
      <c r="D3" t="s">
        <v>21</v>
      </c>
      <c r="E3" t="s">
        <v>113</v>
      </c>
      <c r="F3" s="1">
        <v>41143</v>
      </c>
      <c r="G3">
        <v>963881480</v>
      </c>
      <c r="H3" s="1">
        <v>41167</v>
      </c>
      <c r="I3">
        <v>2804</v>
      </c>
      <c r="J3">
        <v>205.69999694824219</v>
      </c>
      <c r="K3">
        <v>117.11000061035156</v>
      </c>
      <c r="L3">
        <v>576782.8125</v>
      </c>
      <c r="M3">
        <v>328376.4375</v>
      </c>
      <c r="N3">
        <v>248406.359375</v>
      </c>
    </row>
    <row r="4" spans="1:14" x14ac:dyDescent="0.35">
      <c r="A4" t="s">
        <v>22</v>
      </c>
      <c r="B4" t="s">
        <v>23</v>
      </c>
      <c r="C4" t="s">
        <v>24</v>
      </c>
      <c r="D4" t="s">
        <v>17</v>
      </c>
      <c r="E4" t="s">
        <v>112</v>
      </c>
      <c r="F4" s="1">
        <v>41761</v>
      </c>
      <c r="G4">
        <v>341417157</v>
      </c>
      <c r="H4" s="1">
        <v>41767</v>
      </c>
      <c r="I4">
        <v>1779</v>
      </c>
      <c r="J4">
        <v>651.21002197265625</v>
      </c>
      <c r="K4">
        <v>524.96002197265625</v>
      </c>
      <c r="L4">
        <v>1158502.625</v>
      </c>
      <c r="M4">
        <v>933903.8125</v>
      </c>
      <c r="N4">
        <v>224598.75</v>
      </c>
    </row>
    <row r="5" spans="1:14" x14ac:dyDescent="0.35">
      <c r="A5" t="s">
        <v>25</v>
      </c>
      <c r="B5" t="s">
        <v>26</v>
      </c>
      <c r="C5" t="s">
        <v>27</v>
      </c>
      <c r="D5" t="s">
        <v>21</v>
      </c>
      <c r="E5" t="s">
        <v>113</v>
      </c>
      <c r="F5" s="1">
        <v>41810</v>
      </c>
      <c r="G5">
        <v>514321792</v>
      </c>
      <c r="H5" s="1">
        <v>41825</v>
      </c>
      <c r="I5">
        <v>8102</v>
      </c>
      <c r="J5">
        <v>9.3299999237060547</v>
      </c>
      <c r="K5">
        <v>6.9200000762939453</v>
      </c>
      <c r="L5">
        <v>75591.65625</v>
      </c>
      <c r="M5">
        <v>56065.83984375</v>
      </c>
      <c r="N5">
        <v>19525.8203125</v>
      </c>
    </row>
    <row r="6" spans="1:14" x14ac:dyDescent="0.35">
      <c r="A6" t="s">
        <v>25</v>
      </c>
      <c r="B6" t="s">
        <v>28</v>
      </c>
      <c r="C6" t="s">
        <v>24</v>
      </c>
      <c r="D6" t="s">
        <v>17</v>
      </c>
      <c r="E6" t="s">
        <v>112</v>
      </c>
      <c r="F6" s="1">
        <v>41306</v>
      </c>
      <c r="G6">
        <v>115456712</v>
      </c>
      <c r="H6" s="1">
        <v>41311</v>
      </c>
      <c r="I6">
        <v>5062</v>
      </c>
      <c r="J6">
        <v>651.21002197265625</v>
      </c>
      <c r="K6">
        <v>524.96002197265625</v>
      </c>
      <c r="L6">
        <v>3296425</v>
      </c>
      <c r="M6">
        <v>2657347.5</v>
      </c>
      <c r="N6">
        <v>639077.5</v>
      </c>
    </row>
    <row r="7" spans="1:14" x14ac:dyDescent="0.35">
      <c r="A7" t="s">
        <v>14</v>
      </c>
      <c r="B7" t="s">
        <v>29</v>
      </c>
      <c r="C7" t="s">
        <v>16</v>
      </c>
      <c r="D7" t="s">
        <v>21</v>
      </c>
      <c r="E7" t="s">
        <v>113</v>
      </c>
      <c r="F7" s="1">
        <v>42039</v>
      </c>
      <c r="G7">
        <v>547995746</v>
      </c>
      <c r="H7" s="1">
        <v>42056</v>
      </c>
      <c r="I7">
        <v>2974</v>
      </c>
      <c r="J7">
        <v>255.27999877929688</v>
      </c>
      <c r="K7">
        <v>159.41999816894531</v>
      </c>
      <c r="L7">
        <v>759202.75</v>
      </c>
      <c r="M7">
        <v>474115.09375</v>
      </c>
      <c r="N7">
        <v>285087.625</v>
      </c>
    </row>
    <row r="8" spans="1:14" x14ac:dyDescent="0.35">
      <c r="A8" t="s">
        <v>25</v>
      </c>
      <c r="B8" t="s">
        <v>30</v>
      </c>
      <c r="C8" t="s">
        <v>31</v>
      </c>
      <c r="D8" t="s">
        <v>17</v>
      </c>
      <c r="E8" t="s">
        <v>114</v>
      </c>
      <c r="F8" s="1">
        <v>40656</v>
      </c>
      <c r="G8">
        <v>135425221</v>
      </c>
      <c r="H8" s="1">
        <v>40660</v>
      </c>
      <c r="I8">
        <v>4187</v>
      </c>
      <c r="J8">
        <v>668.27001953125</v>
      </c>
      <c r="K8">
        <v>502.54000854492188</v>
      </c>
      <c r="L8">
        <v>2798046.5</v>
      </c>
      <c r="M8">
        <v>2104135</v>
      </c>
      <c r="N8">
        <v>693911.5</v>
      </c>
    </row>
    <row r="9" spans="1:14" x14ac:dyDescent="0.35">
      <c r="A9" t="s">
        <v>25</v>
      </c>
      <c r="B9" t="s">
        <v>32</v>
      </c>
      <c r="C9" t="s">
        <v>33</v>
      </c>
      <c r="D9" t="s">
        <v>21</v>
      </c>
      <c r="E9" t="s">
        <v>111</v>
      </c>
      <c r="F9" s="1">
        <v>41107</v>
      </c>
      <c r="G9">
        <v>871543967</v>
      </c>
      <c r="H9" s="1">
        <v>41117</v>
      </c>
      <c r="I9">
        <v>8082</v>
      </c>
      <c r="J9">
        <v>154.05999755859375</v>
      </c>
      <c r="K9">
        <v>90.930000305175781</v>
      </c>
      <c r="L9">
        <v>1245112.875</v>
      </c>
      <c r="M9">
        <v>734896.25</v>
      </c>
      <c r="N9">
        <v>510216.65625</v>
      </c>
    </row>
    <row r="10" spans="1:14" x14ac:dyDescent="0.35">
      <c r="A10" t="s">
        <v>25</v>
      </c>
      <c r="B10" t="s">
        <v>34</v>
      </c>
      <c r="C10" t="s">
        <v>35</v>
      </c>
      <c r="D10" t="s">
        <v>17</v>
      </c>
      <c r="E10" t="s">
        <v>114</v>
      </c>
      <c r="F10" s="1">
        <v>42199</v>
      </c>
      <c r="G10">
        <v>770463311</v>
      </c>
      <c r="H10" s="1">
        <v>42241</v>
      </c>
      <c r="I10">
        <v>6070</v>
      </c>
      <c r="J10">
        <v>81.730003356933594</v>
      </c>
      <c r="K10">
        <v>56.669998168945313</v>
      </c>
      <c r="L10">
        <v>496101.09375</v>
      </c>
      <c r="M10">
        <v>343986.90625</v>
      </c>
      <c r="N10">
        <v>152114.203125</v>
      </c>
    </row>
    <row r="11" spans="1:14" x14ac:dyDescent="0.35">
      <c r="A11" t="s">
        <v>25</v>
      </c>
      <c r="B11" t="s">
        <v>36</v>
      </c>
      <c r="C11" t="s">
        <v>20</v>
      </c>
      <c r="D11" t="s">
        <v>21</v>
      </c>
      <c r="E11" t="s">
        <v>111</v>
      </c>
      <c r="F11" s="1">
        <v>41747</v>
      </c>
      <c r="G11">
        <v>616607081</v>
      </c>
      <c r="H11" s="1">
        <v>41789</v>
      </c>
      <c r="I11">
        <v>6593</v>
      </c>
      <c r="J11">
        <v>205.69999694824219</v>
      </c>
      <c r="K11">
        <v>117.11000061035156</v>
      </c>
      <c r="L11">
        <v>1356180.125</v>
      </c>
      <c r="M11">
        <v>772106.25</v>
      </c>
      <c r="N11">
        <v>584073.875</v>
      </c>
    </row>
    <row r="12" spans="1:14" x14ac:dyDescent="0.35">
      <c r="A12" t="s">
        <v>37</v>
      </c>
      <c r="B12" t="s">
        <v>38</v>
      </c>
      <c r="C12" t="s">
        <v>33</v>
      </c>
      <c r="D12" t="s">
        <v>21</v>
      </c>
      <c r="E12" t="s">
        <v>111</v>
      </c>
      <c r="F12" s="1">
        <v>40718</v>
      </c>
      <c r="G12">
        <v>814711606</v>
      </c>
      <c r="H12" s="1">
        <v>40736</v>
      </c>
      <c r="I12">
        <v>124</v>
      </c>
      <c r="J12">
        <v>154.05999755859375</v>
      </c>
      <c r="K12">
        <v>90.930000305175781</v>
      </c>
      <c r="L12">
        <v>19103.439453125</v>
      </c>
      <c r="M12">
        <v>11275.3203125</v>
      </c>
      <c r="N12">
        <v>7828.1201171875</v>
      </c>
    </row>
    <row r="13" spans="1:14" x14ac:dyDescent="0.35">
      <c r="A13" t="s">
        <v>25</v>
      </c>
      <c r="B13" t="s">
        <v>39</v>
      </c>
      <c r="C13" t="s">
        <v>40</v>
      </c>
      <c r="D13" t="s">
        <v>17</v>
      </c>
      <c r="E13" t="s">
        <v>111</v>
      </c>
      <c r="F13" s="1">
        <v>41853</v>
      </c>
      <c r="G13">
        <v>939825713</v>
      </c>
      <c r="H13" s="1">
        <v>41870</v>
      </c>
      <c r="I13">
        <v>4168</v>
      </c>
      <c r="J13">
        <v>109.27999877929688</v>
      </c>
      <c r="K13">
        <v>35.840000152587891</v>
      </c>
      <c r="L13">
        <v>455479.03125</v>
      </c>
      <c r="M13">
        <v>149381.125</v>
      </c>
      <c r="N13">
        <v>306097.90625</v>
      </c>
    </row>
    <row r="14" spans="1:14" x14ac:dyDescent="0.35">
      <c r="A14" t="s">
        <v>37</v>
      </c>
      <c r="B14" t="s">
        <v>41</v>
      </c>
      <c r="C14" t="s">
        <v>40</v>
      </c>
      <c r="D14" t="s">
        <v>21</v>
      </c>
      <c r="E14" t="s">
        <v>112</v>
      </c>
      <c r="F14" s="1">
        <v>42748</v>
      </c>
      <c r="G14">
        <v>187310731</v>
      </c>
      <c r="H14" s="1">
        <v>42795</v>
      </c>
      <c r="I14">
        <v>8263</v>
      </c>
      <c r="J14">
        <v>109.27999877929688</v>
      </c>
      <c r="K14">
        <v>35.840000152587891</v>
      </c>
      <c r="L14">
        <v>902980.625</v>
      </c>
      <c r="M14">
        <v>296145.90625</v>
      </c>
      <c r="N14">
        <v>606834.75</v>
      </c>
    </row>
    <row r="15" spans="1:14" x14ac:dyDescent="0.35">
      <c r="A15" t="s">
        <v>18</v>
      </c>
      <c r="B15" t="s">
        <v>42</v>
      </c>
      <c r="C15" t="s">
        <v>31</v>
      </c>
      <c r="D15" t="s">
        <v>17</v>
      </c>
      <c r="E15" t="s">
        <v>111</v>
      </c>
      <c r="F15" s="1">
        <v>42774</v>
      </c>
      <c r="G15">
        <v>522840487</v>
      </c>
      <c r="H15" s="1">
        <v>42779</v>
      </c>
      <c r="I15">
        <v>8974</v>
      </c>
      <c r="J15">
        <v>668.27001953125</v>
      </c>
      <c r="K15">
        <v>502.54000854492188</v>
      </c>
      <c r="L15">
        <v>5997055</v>
      </c>
      <c r="M15">
        <v>4509794</v>
      </c>
      <c r="N15">
        <v>1487261</v>
      </c>
    </row>
    <row r="16" spans="1:14" x14ac:dyDescent="0.35">
      <c r="A16" t="s">
        <v>37</v>
      </c>
      <c r="B16" t="s">
        <v>43</v>
      </c>
      <c r="C16" t="s">
        <v>35</v>
      </c>
      <c r="D16" t="s">
        <v>17</v>
      </c>
      <c r="E16" t="s">
        <v>113</v>
      </c>
      <c r="F16" s="1">
        <v>41689</v>
      </c>
      <c r="G16">
        <v>832401311</v>
      </c>
      <c r="H16" s="1">
        <v>41693</v>
      </c>
      <c r="I16">
        <v>4901</v>
      </c>
      <c r="J16">
        <v>81.730003356933594</v>
      </c>
      <c r="K16">
        <v>56.669998168945313</v>
      </c>
      <c r="L16">
        <v>400558.71875</v>
      </c>
      <c r="M16">
        <v>277739.65625</v>
      </c>
      <c r="N16">
        <v>122819.0625</v>
      </c>
    </row>
    <row r="17" spans="1:14" x14ac:dyDescent="0.35">
      <c r="A17" t="s">
        <v>22</v>
      </c>
      <c r="B17" t="s">
        <v>44</v>
      </c>
      <c r="C17" t="s">
        <v>40</v>
      </c>
      <c r="D17" t="s">
        <v>21</v>
      </c>
      <c r="E17" t="s">
        <v>114</v>
      </c>
      <c r="F17" s="1">
        <v>41022</v>
      </c>
      <c r="G17">
        <v>972292029</v>
      </c>
      <c r="H17" s="1">
        <v>41063</v>
      </c>
      <c r="I17">
        <v>1673</v>
      </c>
      <c r="J17">
        <v>109.27999877929688</v>
      </c>
      <c r="K17">
        <v>35.840000152587891</v>
      </c>
      <c r="L17">
        <v>182825.4375</v>
      </c>
      <c r="M17">
        <v>59960.3203125</v>
      </c>
      <c r="N17">
        <v>122865.1171875</v>
      </c>
    </row>
    <row r="18" spans="1:14" x14ac:dyDescent="0.35">
      <c r="A18" t="s">
        <v>37</v>
      </c>
      <c r="B18" t="s">
        <v>45</v>
      </c>
      <c r="C18" t="s">
        <v>46</v>
      </c>
      <c r="D18" t="s">
        <v>17</v>
      </c>
      <c r="E18" t="s">
        <v>114</v>
      </c>
      <c r="F18" s="1">
        <v>42693</v>
      </c>
      <c r="G18">
        <v>419123971</v>
      </c>
      <c r="H18" s="1">
        <v>42722</v>
      </c>
      <c r="I18">
        <v>6952</v>
      </c>
      <c r="J18">
        <v>437.20001220703125</v>
      </c>
      <c r="K18">
        <v>263.32998657226563</v>
      </c>
      <c r="L18">
        <v>3039414.5</v>
      </c>
      <c r="M18">
        <v>1830670.125</v>
      </c>
      <c r="N18">
        <v>1208744.25</v>
      </c>
    </row>
    <row r="19" spans="1:14" x14ac:dyDescent="0.35">
      <c r="A19" t="s">
        <v>25</v>
      </c>
      <c r="B19" t="s">
        <v>47</v>
      </c>
      <c r="C19" t="s">
        <v>48</v>
      </c>
      <c r="D19" t="s">
        <v>17</v>
      </c>
      <c r="E19" t="s">
        <v>113</v>
      </c>
      <c r="F19" s="1">
        <v>42095</v>
      </c>
      <c r="G19">
        <v>519820964</v>
      </c>
      <c r="H19" s="1">
        <v>42112</v>
      </c>
      <c r="I19">
        <v>5430</v>
      </c>
      <c r="J19">
        <v>47.450000762939453</v>
      </c>
      <c r="K19">
        <v>31.790000915527344</v>
      </c>
      <c r="L19">
        <v>257653.5</v>
      </c>
      <c r="M19">
        <v>172619.703125</v>
      </c>
      <c r="N19">
        <v>85033.796875</v>
      </c>
    </row>
    <row r="20" spans="1:14" x14ac:dyDescent="0.35">
      <c r="A20" t="s">
        <v>37</v>
      </c>
      <c r="B20" t="s">
        <v>49</v>
      </c>
      <c r="C20" t="s">
        <v>31</v>
      </c>
      <c r="D20" t="s">
        <v>17</v>
      </c>
      <c r="E20" t="s">
        <v>112</v>
      </c>
      <c r="F20" s="1">
        <v>40542</v>
      </c>
      <c r="G20">
        <v>441619336</v>
      </c>
      <c r="H20" s="1">
        <v>40563</v>
      </c>
      <c r="I20">
        <v>3830</v>
      </c>
      <c r="J20">
        <v>668.27001953125</v>
      </c>
      <c r="K20">
        <v>502.54000854492188</v>
      </c>
      <c r="L20">
        <v>2559474</v>
      </c>
      <c r="M20">
        <v>1924728.25</v>
      </c>
      <c r="N20">
        <v>634745.875</v>
      </c>
    </row>
    <row r="21" spans="1:14" x14ac:dyDescent="0.35">
      <c r="A21" t="s">
        <v>14</v>
      </c>
      <c r="B21" t="s">
        <v>50</v>
      </c>
      <c r="C21" t="s">
        <v>51</v>
      </c>
      <c r="D21" t="s">
        <v>21</v>
      </c>
      <c r="E21" t="s">
        <v>112</v>
      </c>
      <c r="F21" s="1">
        <v>41121</v>
      </c>
      <c r="G21">
        <v>322067916</v>
      </c>
      <c r="H21" s="1">
        <v>41163</v>
      </c>
      <c r="I21">
        <v>5908</v>
      </c>
      <c r="J21">
        <v>421.8900146484375</v>
      </c>
      <c r="K21">
        <v>364.69000244140625</v>
      </c>
      <c r="L21">
        <v>2492526</v>
      </c>
      <c r="M21">
        <v>2154588.5</v>
      </c>
      <c r="N21">
        <v>337937.59375</v>
      </c>
    </row>
    <row r="22" spans="1:14" x14ac:dyDescent="0.35">
      <c r="A22" t="s">
        <v>22</v>
      </c>
      <c r="B22" t="s">
        <v>52</v>
      </c>
      <c r="C22" t="s">
        <v>16</v>
      </c>
      <c r="D22" t="s">
        <v>21</v>
      </c>
      <c r="E22" t="s">
        <v>112</v>
      </c>
      <c r="F22" s="1">
        <v>41773</v>
      </c>
      <c r="G22">
        <v>819028031</v>
      </c>
      <c r="H22" s="1">
        <v>41818</v>
      </c>
      <c r="I22">
        <v>7450</v>
      </c>
      <c r="J22">
        <v>255.27999877929688</v>
      </c>
      <c r="K22">
        <v>159.41999816894531</v>
      </c>
      <c r="L22">
        <v>1901836</v>
      </c>
      <c r="M22">
        <v>1187679</v>
      </c>
      <c r="N22">
        <v>714157</v>
      </c>
    </row>
    <row r="23" spans="1:14" x14ac:dyDescent="0.35">
      <c r="A23" t="s">
        <v>22</v>
      </c>
      <c r="B23" t="s">
        <v>53</v>
      </c>
      <c r="C23" t="s">
        <v>16</v>
      </c>
      <c r="D23" t="s">
        <v>21</v>
      </c>
      <c r="E23" t="s">
        <v>111</v>
      </c>
      <c r="F23" s="1">
        <v>42216</v>
      </c>
      <c r="G23">
        <v>860673511</v>
      </c>
      <c r="H23" s="1">
        <v>42250</v>
      </c>
      <c r="I23">
        <v>1273</v>
      </c>
      <c r="J23">
        <v>255.27999877929688</v>
      </c>
      <c r="K23">
        <v>159.41999816894531</v>
      </c>
      <c r="L23">
        <v>324971.4375</v>
      </c>
      <c r="M23">
        <v>202941.65625</v>
      </c>
      <c r="N23">
        <v>122029.78125</v>
      </c>
    </row>
    <row r="24" spans="1:14" x14ac:dyDescent="0.35">
      <c r="A24" t="s">
        <v>18</v>
      </c>
      <c r="B24" t="s">
        <v>42</v>
      </c>
      <c r="C24" t="s">
        <v>54</v>
      </c>
      <c r="D24" t="s">
        <v>21</v>
      </c>
      <c r="E24" t="s">
        <v>112</v>
      </c>
      <c r="F24" s="1">
        <v>42551</v>
      </c>
      <c r="G24">
        <v>795490682</v>
      </c>
      <c r="H24" s="1">
        <v>42577</v>
      </c>
      <c r="I24">
        <v>2225</v>
      </c>
      <c r="J24">
        <v>152.58000183105469</v>
      </c>
      <c r="K24">
        <v>97.44000244140625</v>
      </c>
      <c r="L24">
        <v>339490.5</v>
      </c>
      <c r="M24">
        <v>216804</v>
      </c>
      <c r="N24">
        <v>122686.5</v>
      </c>
    </row>
    <row r="25" spans="1:14" x14ac:dyDescent="0.35">
      <c r="A25" t="s">
        <v>14</v>
      </c>
      <c r="B25" t="s">
        <v>55</v>
      </c>
      <c r="C25" t="s">
        <v>27</v>
      </c>
      <c r="D25" t="s">
        <v>21</v>
      </c>
      <c r="E25" t="s">
        <v>111</v>
      </c>
      <c r="F25" s="1">
        <v>41890</v>
      </c>
      <c r="G25">
        <v>142278373</v>
      </c>
      <c r="H25" s="1">
        <v>41916</v>
      </c>
      <c r="I25">
        <v>2187</v>
      </c>
      <c r="J25">
        <v>9.3299999237060547</v>
      </c>
      <c r="K25">
        <v>6.9200000762939453</v>
      </c>
      <c r="L25">
        <v>20404.7109375</v>
      </c>
      <c r="M25">
        <v>15134.0400390625</v>
      </c>
      <c r="N25">
        <v>5270.669921875</v>
      </c>
    </row>
    <row r="26" spans="1:14" x14ac:dyDescent="0.35">
      <c r="A26" t="s">
        <v>22</v>
      </c>
      <c r="B26" t="s">
        <v>56</v>
      </c>
      <c r="C26" t="s">
        <v>35</v>
      </c>
      <c r="D26" t="s">
        <v>21</v>
      </c>
      <c r="E26" t="s">
        <v>112</v>
      </c>
      <c r="F26" s="1">
        <v>42497</v>
      </c>
      <c r="G26">
        <v>740147912</v>
      </c>
      <c r="H26" s="1">
        <v>42500</v>
      </c>
      <c r="I26">
        <v>5070</v>
      </c>
      <c r="J26">
        <v>81.730003356933594</v>
      </c>
      <c r="K26">
        <v>56.669998168945313</v>
      </c>
      <c r="L26">
        <v>414371.09375</v>
      </c>
      <c r="M26">
        <v>287316.90625</v>
      </c>
      <c r="N26">
        <v>127054.203125</v>
      </c>
    </row>
    <row r="27" spans="1:14" x14ac:dyDescent="0.35">
      <c r="A27" t="s">
        <v>22</v>
      </c>
      <c r="B27" t="s">
        <v>57</v>
      </c>
      <c r="C27" t="s">
        <v>46</v>
      </c>
      <c r="D27" t="s">
        <v>21</v>
      </c>
      <c r="E27" t="s">
        <v>111</v>
      </c>
      <c r="F27" s="1">
        <v>42877</v>
      </c>
      <c r="G27">
        <v>898523128</v>
      </c>
      <c r="H27" s="1">
        <v>42891</v>
      </c>
      <c r="I27">
        <v>1815</v>
      </c>
      <c r="J27">
        <v>437.20001220703125</v>
      </c>
      <c r="K27">
        <v>263.32998657226563</v>
      </c>
      <c r="L27">
        <v>793518</v>
      </c>
      <c r="M27">
        <v>477943.9375</v>
      </c>
      <c r="N27">
        <v>315574.0625</v>
      </c>
    </row>
    <row r="28" spans="1:14" x14ac:dyDescent="0.35">
      <c r="A28" t="s">
        <v>14</v>
      </c>
      <c r="B28" t="s">
        <v>58</v>
      </c>
      <c r="C28" t="s">
        <v>27</v>
      </c>
      <c r="D28" t="s">
        <v>21</v>
      </c>
      <c r="E28" t="s">
        <v>114</v>
      </c>
      <c r="F28" s="1">
        <v>41925</v>
      </c>
      <c r="G28">
        <v>347140347</v>
      </c>
      <c r="H28" s="1">
        <v>41953</v>
      </c>
      <c r="I28">
        <v>5398</v>
      </c>
      <c r="J28">
        <v>9.3299999237060547</v>
      </c>
      <c r="K28">
        <v>6.9200000762939453</v>
      </c>
      <c r="L28">
        <v>50363.33984375</v>
      </c>
      <c r="M28">
        <v>37354.16015625</v>
      </c>
      <c r="N28">
        <v>13009.1796875</v>
      </c>
    </row>
    <row r="29" spans="1:14" x14ac:dyDescent="0.35">
      <c r="A29" t="s">
        <v>25</v>
      </c>
      <c r="B29" t="s">
        <v>59</v>
      </c>
      <c r="C29" t="s">
        <v>27</v>
      </c>
      <c r="D29" t="s">
        <v>21</v>
      </c>
      <c r="E29" t="s">
        <v>112</v>
      </c>
      <c r="F29" s="1">
        <v>40305</v>
      </c>
      <c r="G29">
        <v>686048400</v>
      </c>
      <c r="H29" s="1">
        <v>40308</v>
      </c>
      <c r="I29">
        <v>5822</v>
      </c>
      <c r="J29">
        <v>9.3299999237060547</v>
      </c>
      <c r="K29">
        <v>6.9200000762939453</v>
      </c>
      <c r="L29">
        <v>54319.26171875</v>
      </c>
      <c r="M29">
        <v>40288.23828125</v>
      </c>
      <c r="N29">
        <v>14031.01953125</v>
      </c>
    </row>
    <row r="30" spans="1:14" x14ac:dyDescent="0.35">
      <c r="A30" t="s">
        <v>22</v>
      </c>
      <c r="B30" t="s">
        <v>52</v>
      </c>
      <c r="C30" t="s">
        <v>48</v>
      </c>
      <c r="D30" t="s">
        <v>17</v>
      </c>
      <c r="E30" t="s">
        <v>113</v>
      </c>
      <c r="F30" s="1">
        <v>41838</v>
      </c>
      <c r="G30">
        <v>435608613</v>
      </c>
      <c r="H30" s="1">
        <v>41850</v>
      </c>
      <c r="I30">
        <v>5124</v>
      </c>
      <c r="J30">
        <v>47.450000762939453</v>
      </c>
      <c r="K30">
        <v>31.790000915527344</v>
      </c>
      <c r="L30">
        <v>243133.796875</v>
      </c>
      <c r="M30">
        <v>162891.953125</v>
      </c>
      <c r="N30">
        <v>80241.84375</v>
      </c>
    </row>
    <row r="31" spans="1:14" x14ac:dyDescent="0.35">
      <c r="A31" t="s">
        <v>25</v>
      </c>
      <c r="B31" t="s">
        <v>60</v>
      </c>
      <c r="C31" t="s">
        <v>31</v>
      </c>
      <c r="D31" t="s">
        <v>17</v>
      </c>
      <c r="E31" t="s">
        <v>112</v>
      </c>
      <c r="F31" s="1">
        <v>41055</v>
      </c>
      <c r="G31">
        <v>886494815</v>
      </c>
      <c r="H31" s="1">
        <v>41069</v>
      </c>
      <c r="I31">
        <v>2370</v>
      </c>
      <c r="J31">
        <v>668.27001953125</v>
      </c>
      <c r="K31">
        <v>502.54000854492188</v>
      </c>
      <c r="L31">
        <v>1583799.875</v>
      </c>
      <c r="M31">
        <v>1191019.75</v>
      </c>
      <c r="N31">
        <v>392780.09375</v>
      </c>
    </row>
    <row r="32" spans="1:14" x14ac:dyDescent="0.35">
      <c r="A32" t="s">
        <v>22</v>
      </c>
      <c r="B32" t="s">
        <v>61</v>
      </c>
      <c r="C32" t="s">
        <v>46</v>
      </c>
      <c r="D32" t="s">
        <v>17</v>
      </c>
      <c r="E32" t="s">
        <v>114</v>
      </c>
      <c r="F32" s="1">
        <v>41169</v>
      </c>
      <c r="G32">
        <v>249693334</v>
      </c>
      <c r="H32" s="1">
        <v>41202</v>
      </c>
      <c r="I32">
        <v>8661</v>
      </c>
      <c r="J32">
        <v>437.20001220703125</v>
      </c>
      <c r="K32">
        <v>263.32998657226563</v>
      </c>
      <c r="L32">
        <v>3786589.25</v>
      </c>
      <c r="M32">
        <v>2280701.25</v>
      </c>
      <c r="N32">
        <v>1505888.125</v>
      </c>
    </row>
    <row r="33" spans="1:14" x14ac:dyDescent="0.35">
      <c r="A33" t="s">
        <v>25</v>
      </c>
      <c r="B33" t="s">
        <v>62</v>
      </c>
      <c r="C33" t="s">
        <v>35</v>
      </c>
      <c r="D33" t="s">
        <v>17</v>
      </c>
      <c r="E33" t="s">
        <v>113</v>
      </c>
      <c r="F33" s="1">
        <v>41637</v>
      </c>
      <c r="G33">
        <v>406502997</v>
      </c>
      <c r="H33" s="1">
        <v>41667</v>
      </c>
      <c r="I33">
        <v>2125</v>
      </c>
      <c r="J33">
        <v>81.730003356933594</v>
      </c>
      <c r="K33">
        <v>56.669998168945313</v>
      </c>
      <c r="L33">
        <v>173676.25</v>
      </c>
      <c r="M33">
        <v>120423.75</v>
      </c>
      <c r="N33">
        <v>53252.5</v>
      </c>
    </row>
    <row r="34" spans="1:14" x14ac:dyDescent="0.35">
      <c r="A34" t="s">
        <v>14</v>
      </c>
      <c r="B34" t="s">
        <v>63</v>
      </c>
      <c r="C34" t="s">
        <v>24</v>
      </c>
      <c r="D34" t="s">
        <v>21</v>
      </c>
      <c r="E34" t="s">
        <v>113</v>
      </c>
      <c r="F34" s="1">
        <v>42304</v>
      </c>
      <c r="G34">
        <v>158535134</v>
      </c>
      <c r="H34" s="1">
        <v>42333</v>
      </c>
      <c r="I34">
        <v>2924</v>
      </c>
      <c r="J34">
        <v>651.21002197265625</v>
      </c>
      <c r="K34">
        <v>524.96002197265625</v>
      </c>
      <c r="L34">
        <v>1904138</v>
      </c>
      <c r="M34">
        <v>1534983</v>
      </c>
      <c r="N34">
        <v>369155</v>
      </c>
    </row>
    <row r="35" spans="1:14" x14ac:dyDescent="0.35">
      <c r="A35" t="s">
        <v>37</v>
      </c>
      <c r="B35" t="s">
        <v>64</v>
      </c>
      <c r="C35" t="s">
        <v>31</v>
      </c>
      <c r="D35" t="s">
        <v>17</v>
      </c>
      <c r="E35" t="s">
        <v>111</v>
      </c>
      <c r="F35" s="1">
        <v>42020</v>
      </c>
      <c r="G35">
        <v>177713572</v>
      </c>
      <c r="H35" s="1">
        <v>42064</v>
      </c>
      <c r="I35">
        <v>8250</v>
      </c>
      <c r="J35">
        <v>668.27001953125</v>
      </c>
      <c r="K35">
        <v>502.54000854492188</v>
      </c>
      <c r="L35">
        <v>5513227.5</v>
      </c>
      <c r="M35">
        <v>4145955</v>
      </c>
      <c r="N35">
        <v>1367272.5</v>
      </c>
    </row>
    <row r="36" spans="1:14" x14ac:dyDescent="0.35">
      <c r="A36" t="s">
        <v>25</v>
      </c>
      <c r="B36" t="s">
        <v>65</v>
      </c>
      <c r="C36" t="s">
        <v>54</v>
      </c>
      <c r="D36" t="s">
        <v>21</v>
      </c>
      <c r="E36" t="s">
        <v>114</v>
      </c>
      <c r="F36" s="1">
        <v>42791</v>
      </c>
      <c r="G36">
        <v>756274640</v>
      </c>
      <c r="H36" s="1">
        <v>42791</v>
      </c>
      <c r="I36">
        <v>7327</v>
      </c>
      <c r="J36">
        <v>152.58000183105469</v>
      </c>
      <c r="K36">
        <v>97.44000244140625</v>
      </c>
      <c r="L36">
        <v>1117953.625</v>
      </c>
      <c r="M36">
        <v>713942.875</v>
      </c>
      <c r="N36">
        <v>404010.78125</v>
      </c>
    </row>
    <row r="37" spans="1:14" x14ac:dyDescent="0.35">
      <c r="A37" t="s">
        <v>18</v>
      </c>
      <c r="B37" t="s">
        <v>66</v>
      </c>
      <c r="C37" t="s">
        <v>35</v>
      </c>
      <c r="D37" t="s">
        <v>17</v>
      </c>
      <c r="E37" t="s">
        <v>112</v>
      </c>
      <c r="F37" s="1">
        <v>42863</v>
      </c>
      <c r="G37">
        <v>456767165</v>
      </c>
      <c r="H37" s="1">
        <v>42876</v>
      </c>
      <c r="I37">
        <v>6409</v>
      </c>
      <c r="J37">
        <v>81.730003356933594</v>
      </c>
      <c r="K37">
        <v>56.669998168945313</v>
      </c>
      <c r="L37">
        <v>523807.5625</v>
      </c>
      <c r="M37">
        <v>363198.03125</v>
      </c>
      <c r="N37">
        <v>160609.546875</v>
      </c>
    </row>
    <row r="38" spans="1:14" x14ac:dyDescent="0.35">
      <c r="A38" t="s">
        <v>67</v>
      </c>
      <c r="B38" t="s">
        <v>68</v>
      </c>
      <c r="C38" t="s">
        <v>27</v>
      </c>
      <c r="D38" t="s">
        <v>21</v>
      </c>
      <c r="E38" t="s">
        <v>112</v>
      </c>
      <c r="F38" s="1">
        <v>40869</v>
      </c>
      <c r="G38">
        <v>162052476</v>
      </c>
      <c r="H38" s="1">
        <v>40880</v>
      </c>
      <c r="I38">
        <v>3784</v>
      </c>
      <c r="J38">
        <v>9.3299999237060547</v>
      </c>
      <c r="K38">
        <v>6.9200000762939453</v>
      </c>
      <c r="L38">
        <v>35304.71875</v>
      </c>
      <c r="M38">
        <v>26185.279296875</v>
      </c>
      <c r="N38">
        <v>9119.4404296875</v>
      </c>
    </row>
    <row r="39" spans="1:14" x14ac:dyDescent="0.35">
      <c r="A39" t="s">
        <v>25</v>
      </c>
      <c r="B39" t="s">
        <v>60</v>
      </c>
      <c r="C39" t="s">
        <v>51</v>
      </c>
      <c r="D39" t="s">
        <v>21</v>
      </c>
      <c r="E39" t="s">
        <v>114</v>
      </c>
      <c r="F39" s="1">
        <v>42749</v>
      </c>
      <c r="G39">
        <v>825304400</v>
      </c>
      <c r="H39" s="1">
        <v>42758</v>
      </c>
      <c r="I39">
        <v>4767</v>
      </c>
      <c r="J39">
        <v>421.8900146484375</v>
      </c>
      <c r="K39">
        <v>364.69000244140625</v>
      </c>
      <c r="L39">
        <v>2011149.625</v>
      </c>
      <c r="M39">
        <v>1738477.25</v>
      </c>
      <c r="N39">
        <v>272672.40625</v>
      </c>
    </row>
    <row r="40" spans="1:14" x14ac:dyDescent="0.35">
      <c r="A40" t="s">
        <v>37</v>
      </c>
      <c r="B40" t="s">
        <v>69</v>
      </c>
      <c r="C40" t="s">
        <v>24</v>
      </c>
      <c r="D40" t="s">
        <v>21</v>
      </c>
      <c r="E40" t="s">
        <v>112</v>
      </c>
      <c r="F40" s="1">
        <v>41000</v>
      </c>
      <c r="G40">
        <v>320009267</v>
      </c>
      <c r="H40" s="1">
        <v>41037</v>
      </c>
      <c r="I40">
        <v>6708</v>
      </c>
      <c r="J40">
        <v>651.21002197265625</v>
      </c>
      <c r="K40">
        <v>524.96002197265625</v>
      </c>
      <c r="L40">
        <v>4368316.5</v>
      </c>
      <c r="M40">
        <v>3521431.75</v>
      </c>
      <c r="N40">
        <v>846885</v>
      </c>
    </row>
    <row r="41" spans="1:14" x14ac:dyDescent="0.35">
      <c r="A41" t="s">
        <v>22</v>
      </c>
      <c r="B41" t="s">
        <v>44</v>
      </c>
      <c r="C41" t="s">
        <v>24</v>
      </c>
      <c r="D41" t="s">
        <v>21</v>
      </c>
      <c r="E41" t="s">
        <v>114</v>
      </c>
      <c r="F41" s="1">
        <v>40955</v>
      </c>
      <c r="G41">
        <v>189965903</v>
      </c>
      <c r="H41" s="1">
        <v>40967</v>
      </c>
      <c r="I41">
        <v>3987</v>
      </c>
      <c r="J41">
        <v>651.21002197265625</v>
      </c>
      <c r="K41">
        <v>524.96002197265625</v>
      </c>
      <c r="L41">
        <v>2596374.25</v>
      </c>
      <c r="M41">
        <v>2093015.5</v>
      </c>
      <c r="N41">
        <v>503358.75</v>
      </c>
    </row>
    <row r="42" spans="1:14" x14ac:dyDescent="0.35">
      <c r="A42" t="s">
        <v>25</v>
      </c>
      <c r="B42" t="s">
        <v>70</v>
      </c>
      <c r="C42" t="s">
        <v>35</v>
      </c>
      <c r="D42" t="s">
        <v>21</v>
      </c>
      <c r="E42" t="s">
        <v>111</v>
      </c>
      <c r="F42" s="1">
        <v>42805</v>
      </c>
      <c r="G42">
        <v>699285638</v>
      </c>
      <c r="H42" s="1">
        <v>42822</v>
      </c>
      <c r="I42">
        <v>3015</v>
      </c>
      <c r="J42">
        <v>81.730003356933594</v>
      </c>
      <c r="K42">
        <v>56.669998168945313</v>
      </c>
      <c r="L42">
        <v>246415.953125</v>
      </c>
      <c r="M42">
        <v>170860.046875</v>
      </c>
      <c r="N42">
        <v>75555.8984375</v>
      </c>
    </row>
    <row r="43" spans="1:14" x14ac:dyDescent="0.35">
      <c r="A43" t="s">
        <v>67</v>
      </c>
      <c r="B43" t="s">
        <v>71</v>
      </c>
      <c r="C43" t="s">
        <v>46</v>
      </c>
      <c r="D43" t="s">
        <v>21</v>
      </c>
      <c r="E43" t="s">
        <v>114</v>
      </c>
      <c r="F43" s="1">
        <v>40215</v>
      </c>
      <c r="G43">
        <v>382392299</v>
      </c>
      <c r="H43" s="1">
        <v>40234</v>
      </c>
      <c r="I43">
        <v>7234</v>
      </c>
      <c r="J43">
        <v>437.20001220703125</v>
      </c>
      <c r="K43">
        <v>263.32998657226563</v>
      </c>
      <c r="L43">
        <v>3162704.75</v>
      </c>
      <c r="M43">
        <v>1904929.25</v>
      </c>
      <c r="N43">
        <v>1257775.625</v>
      </c>
    </row>
    <row r="44" spans="1:14" x14ac:dyDescent="0.35">
      <c r="A44" t="s">
        <v>25</v>
      </c>
      <c r="B44" t="s">
        <v>60</v>
      </c>
      <c r="C44" t="s">
        <v>20</v>
      </c>
      <c r="D44" t="s">
        <v>17</v>
      </c>
      <c r="E44" t="s">
        <v>111</v>
      </c>
      <c r="F44" s="1">
        <v>41067</v>
      </c>
      <c r="G44">
        <v>994022214</v>
      </c>
      <c r="H44" s="1">
        <v>41068</v>
      </c>
      <c r="I44">
        <v>2117</v>
      </c>
      <c r="J44">
        <v>205.69999694824219</v>
      </c>
      <c r="K44">
        <v>117.11000061035156</v>
      </c>
      <c r="L44">
        <v>435466.90625</v>
      </c>
      <c r="M44">
        <v>247921.875</v>
      </c>
      <c r="N44">
        <v>187545.03125</v>
      </c>
    </row>
    <row r="45" spans="1:14" x14ac:dyDescent="0.35">
      <c r="A45" t="s">
        <v>22</v>
      </c>
      <c r="B45" t="s">
        <v>72</v>
      </c>
      <c r="C45" t="s">
        <v>33</v>
      </c>
      <c r="D45" t="s">
        <v>21</v>
      </c>
      <c r="E45" t="s">
        <v>111</v>
      </c>
      <c r="F45" s="1">
        <v>41188</v>
      </c>
      <c r="G45">
        <v>759224212</v>
      </c>
      <c r="H45" s="1">
        <v>41223</v>
      </c>
      <c r="I45">
        <v>171</v>
      </c>
      <c r="J45">
        <v>154.05999755859375</v>
      </c>
      <c r="K45">
        <v>90.930000305175781</v>
      </c>
      <c r="L45">
        <v>26344.259765625</v>
      </c>
      <c r="M45">
        <v>15549.0302734375</v>
      </c>
      <c r="N45">
        <v>10795.23046875</v>
      </c>
    </row>
    <row r="46" spans="1:14" x14ac:dyDescent="0.35">
      <c r="A46" t="s">
        <v>37</v>
      </c>
      <c r="B46" t="s">
        <v>64</v>
      </c>
      <c r="C46" t="s">
        <v>40</v>
      </c>
      <c r="D46" t="s">
        <v>21</v>
      </c>
      <c r="E46" t="s">
        <v>111</v>
      </c>
      <c r="F46" s="1">
        <v>42322</v>
      </c>
      <c r="G46">
        <v>223359620</v>
      </c>
      <c r="H46" s="1">
        <v>42326</v>
      </c>
      <c r="I46">
        <v>5930</v>
      </c>
      <c r="J46">
        <v>109.27999877929688</v>
      </c>
      <c r="K46">
        <v>35.840000152587891</v>
      </c>
      <c r="L46">
        <v>648030.375</v>
      </c>
      <c r="M46">
        <v>212531.203125</v>
      </c>
      <c r="N46">
        <v>435499.1875</v>
      </c>
    </row>
    <row r="47" spans="1:14" x14ac:dyDescent="0.35">
      <c r="A47" t="s">
        <v>25</v>
      </c>
      <c r="B47" t="s">
        <v>73</v>
      </c>
      <c r="C47" t="s">
        <v>20</v>
      </c>
      <c r="D47" t="s">
        <v>17</v>
      </c>
      <c r="E47" t="s">
        <v>111</v>
      </c>
      <c r="F47" s="1">
        <v>42458</v>
      </c>
      <c r="G47">
        <v>902102267</v>
      </c>
      <c r="H47" s="1">
        <v>42489</v>
      </c>
      <c r="I47">
        <v>962</v>
      </c>
      <c r="J47">
        <v>205.69999694824219</v>
      </c>
      <c r="K47">
        <v>117.11000061035156</v>
      </c>
      <c r="L47">
        <v>197883.40625</v>
      </c>
      <c r="M47">
        <v>112659.8203125</v>
      </c>
      <c r="N47">
        <v>85223.578125</v>
      </c>
    </row>
    <row r="48" spans="1:14" x14ac:dyDescent="0.35">
      <c r="A48" t="s">
        <v>22</v>
      </c>
      <c r="B48" t="s">
        <v>74</v>
      </c>
      <c r="C48" t="s">
        <v>46</v>
      </c>
      <c r="D48" t="s">
        <v>21</v>
      </c>
      <c r="E48" t="s">
        <v>113</v>
      </c>
      <c r="F48" s="1">
        <v>42735</v>
      </c>
      <c r="G48">
        <v>331438481</v>
      </c>
      <c r="H48" s="1">
        <v>42735</v>
      </c>
      <c r="I48">
        <v>8867</v>
      </c>
      <c r="J48">
        <v>437.20001220703125</v>
      </c>
      <c r="K48">
        <v>263.32998657226563</v>
      </c>
      <c r="L48">
        <v>3876652.5</v>
      </c>
      <c r="M48">
        <v>2334947</v>
      </c>
      <c r="N48">
        <v>1541705.25</v>
      </c>
    </row>
    <row r="49" spans="1:14" x14ac:dyDescent="0.35">
      <c r="A49" t="s">
        <v>22</v>
      </c>
      <c r="B49" t="s">
        <v>61</v>
      </c>
      <c r="C49" t="s">
        <v>35</v>
      </c>
      <c r="D49" t="s">
        <v>21</v>
      </c>
      <c r="E49" t="s">
        <v>114</v>
      </c>
      <c r="F49" s="1">
        <v>40535</v>
      </c>
      <c r="G49">
        <v>617667090</v>
      </c>
      <c r="H49" s="1">
        <v>40574</v>
      </c>
      <c r="I49">
        <v>273</v>
      </c>
      <c r="J49">
        <v>81.730003356933594</v>
      </c>
      <c r="K49">
        <v>56.669998168945313</v>
      </c>
      <c r="L49">
        <v>22312.2890625</v>
      </c>
      <c r="M49">
        <v>15470.91015625</v>
      </c>
      <c r="N49">
        <v>6841.3798828125</v>
      </c>
    </row>
    <row r="50" spans="1:14" x14ac:dyDescent="0.35">
      <c r="A50" t="s">
        <v>22</v>
      </c>
      <c r="B50" t="s">
        <v>75</v>
      </c>
      <c r="C50" t="s">
        <v>40</v>
      </c>
      <c r="D50" t="s">
        <v>17</v>
      </c>
      <c r="E50" t="s">
        <v>113</v>
      </c>
      <c r="F50" s="1">
        <v>41926</v>
      </c>
      <c r="G50">
        <v>787399423</v>
      </c>
      <c r="H50" s="1">
        <v>41957</v>
      </c>
      <c r="I50">
        <v>7842</v>
      </c>
      <c r="J50">
        <v>109.27999877929688</v>
      </c>
      <c r="K50">
        <v>35.840000152587891</v>
      </c>
      <c r="L50">
        <v>856973.75</v>
      </c>
      <c r="M50">
        <v>281057.28125</v>
      </c>
      <c r="N50">
        <v>575916.5</v>
      </c>
    </row>
    <row r="51" spans="1:14" x14ac:dyDescent="0.35">
      <c r="A51" t="s">
        <v>25</v>
      </c>
      <c r="B51" t="s">
        <v>76</v>
      </c>
      <c r="C51" t="s">
        <v>24</v>
      </c>
      <c r="D51" t="s">
        <v>17</v>
      </c>
      <c r="E51" t="s">
        <v>113</v>
      </c>
      <c r="F51" s="1">
        <v>40919</v>
      </c>
      <c r="G51">
        <v>837559306</v>
      </c>
      <c r="H51" s="1">
        <v>40921</v>
      </c>
      <c r="I51">
        <v>1266</v>
      </c>
      <c r="J51">
        <v>651.21002197265625</v>
      </c>
      <c r="K51">
        <v>524.96002197265625</v>
      </c>
      <c r="L51">
        <v>824431.875</v>
      </c>
      <c r="M51">
        <v>664599.375</v>
      </c>
      <c r="N51">
        <v>159832.5</v>
      </c>
    </row>
    <row r="52" spans="1:14" x14ac:dyDescent="0.35">
      <c r="A52" t="s">
        <v>22</v>
      </c>
      <c r="B52" t="s">
        <v>77</v>
      </c>
      <c r="C52" t="s">
        <v>40</v>
      </c>
      <c r="D52" t="s">
        <v>21</v>
      </c>
      <c r="E52" t="s">
        <v>113</v>
      </c>
      <c r="F52" s="1">
        <v>40211</v>
      </c>
      <c r="G52">
        <v>385383069</v>
      </c>
      <c r="H52" s="1">
        <v>40255</v>
      </c>
      <c r="I52">
        <v>2269</v>
      </c>
      <c r="J52">
        <v>109.27999877929688</v>
      </c>
      <c r="K52">
        <v>35.840000152587891</v>
      </c>
      <c r="L52">
        <v>247956.3125</v>
      </c>
      <c r="M52">
        <v>81320.9609375</v>
      </c>
      <c r="N52">
        <v>166635.359375</v>
      </c>
    </row>
    <row r="53" spans="1:14" x14ac:dyDescent="0.35">
      <c r="A53" t="s">
        <v>25</v>
      </c>
      <c r="B53" t="s">
        <v>78</v>
      </c>
      <c r="C53" t="s">
        <v>27</v>
      </c>
      <c r="D53" t="s">
        <v>21</v>
      </c>
      <c r="E53" t="s">
        <v>112</v>
      </c>
      <c r="F53" s="1">
        <v>41504</v>
      </c>
      <c r="G53">
        <v>918419539</v>
      </c>
      <c r="H53" s="1">
        <v>41535</v>
      </c>
      <c r="I53">
        <v>9606</v>
      </c>
      <c r="J53">
        <v>9.3299999237060547</v>
      </c>
      <c r="K53">
        <v>6.9200000762939453</v>
      </c>
      <c r="L53">
        <v>89623.9765625</v>
      </c>
      <c r="M53">
        <v>66473.5234375</v>
      </c>
      <c r="N53">
        <v>23150.4609375</v>
      </c>
    </row>
    <row r="54" spans="1:14" x14ac:dyDescent="0.35">
      <c r="A54" t="s">
        <v>67</v>
      </c>
      <c r="B54" t="s">
        <v>79</v>
      </c>
      <c r="C54" t="s">
        <v>20</v>
      </c>
      <c r="D54" t="s">
        <v>21</v>
      </c>
      <c r="E54" t="s">
        <v>114</v>
      </c>
      <c r="F54" s="1">
        <v>41358</v>
      </c>
      <c r="G54">
        <v>844530045</v>
      </c>
      <c r="H54" s="1">
        <v>41361</v>
      </c>
      <c r="I54">
        <v>4063</v>
      </c>
      <c r="J54">
        <v>205.69999694824219</v>
      </c>
      <c r="K54">
        <v>117.11000061035156</v>
      </c>
      <c r="L54">
        <v>835759.125</v>
      </c>
      <c r="M54">
        <v>475817.9375</v>
      </c>
      <c r="N54">
        <v>359941.15625</v>
      </c>
    </row>
    <row r="55" spans="1:14" x14ac:dyDescent="0.35">
      <c r="A55" t="s">
        <v>25</v>
      </c>
      <c r="B55" t="s">
        <v>80</v>
      </c>
      <c r="C55" t="s">
        <v>24</v>
      </c>
      <c r="D55" t="s">
        <v>17</v>
      </c>
      <c r="E55" t="s">
        <v>114</v>
      </c>
      <c r="F55" s="1">
        <v>40873</v>
      </c>
      <c r="G55">
        <v>441888415</v>
      </c>
      <c r="H55" s="1">
        <v>40915</v>
      </c>
      <c r="I55">
        <v>3457</v>
      </c>
      <c r="J55">
        <v>651.21002197265625</v>
      </c>
      <c r="K55">
        <v>524.96002197265625</v>
      </c>
      <c r="L55">
        <v>2251233</v>
      </c>
      <c r="M55">
        <v>1814786.75</v>
      </c>
      <c r="N55">
        <v>436446.25</v>
      </c>
    </row>
    <row r="56" spans="1:14" x14ac:dyDescent="0.35">
      <c r="A56" t="s">
        <v>25</v>
      </c>
      <c r="B56" t="s">
        <v>26</v>
      </c>
      <c r="C56" t="s">
        <v>27</v>
      </c>
      <c r="D56" t="s">
        <v>17</v>
      </c>
      <c r="E56" t="s">
        <v>111</v>
      </c>
      <c r="F56" s="1">
        <v>41534</v>
      </c>
      <c r="G56">
        <v>508980977</v>
      </c>
      <c r="H56" s="1">
        <v>41571</v>
      </c>
      <c r="I56">
        <v>7637</v>
      </c>
      <c r="J56">
        <v>9.3299999237060547</v>
      </c>
      <c r="K56">
        <v>6.9200000762939453</v>
      </c>
      <c r="L56">
        <v>71253.2109375</v>
      </c>
      <c r="M56">
        <v>52848.0390625</v>
      </c>
      <c r="N56">
        <v>18405.169921875</v>
      </c>
    </row>
    <row r="57" spans="1:14" x14ac:dyDescent="0.35">
      <c r="A57" t="s">
        <v>25</v>
      </c>
      <c r="B57" t="s">
        <v>81</v>
      </c>
      <c r="C57" t="s">
        <v>40</v>
      </c>
      <c r="D57" t="s">
        <v>21</v>
      </c>
      <c r="E57" t="s">
        <v>113</v>
      </c>
      <c r="F57" s="1">
        <v>41068</v>
      </c>
      <c r="G57">
        <v>114606559</v>
      </c>
      <c r="H57" s="1">
        <v>41087</v>
      </c>
      <c r="I57">
        <v>3482</v>
      </c>
      <c r="J57">
        <v>109.27999877929688</v>
      </c>
      <c r="K57">
        <v>35.840000152587891</v>
      </c>
      <c r="L57">
        <v>380512.96875</v>
      </c>
      <c r="M57">
        <v>124794.8828125</v>
      </c>
      <c r="N57">
        <v>255718.078125</v>
      </c>
    </row>
    <row r="58" spans="1:14" x14ac:dyDescent="0.35">
      <c r="A58" t="s">
        <v>14</v>
      </c>
      <c r="B58" t="s">
        <v>82</v>
      </c>
      <c r="C58" t="s">
        <v>40</v>
      </c>
      <c r="D58" t="s">
        <v>17</v>
      </c>
      <c r="E58" t="s">
        <v>113</v>
      </c>
      <c r="F58" s="1">
        <v>40359</v>
      </c>
      <c r="G58">
        <v>647876489</v>
      </c>
      <c r="H58" s="1">
        <v>40391</v>
      </c>
      <c r="I58">
        <v>9905</v>
      </c>
      <c r="J58">
        <v>109.27999877929688</v>
      </c>
      <c r="K58">
        <v>35.840000152587891</v>
      </c>
      <c r="L58">
        <v>1082418.375</v>
      </c>
      <c r="M58">
        <v>354995.1875</v>
      </c>
      <c r="N58">
        <v>727423.1875</v>
      </c>
    </row>
    <row r="59" spans="1:14" x14ac:dyDescent="0.35">
      <c r="A59" t="s">
        <v>22</v>
      </c>
      <c r="B59" t="s">
        <v>83</v>
      </c>
      <c r="C59" t="s">
        <v>46</v>
      </c>
      <c r="D59" t="s">
        <v>17</v>
      </c>
      <c r="E59" t="s">
        <v>111</v>
      </c>
      <c r="F59" s="1">
        <v>42058</v>
      </c>
      <c r="G59">
        <v>868214595</v>
      </c>
      <c r="H59" s="1">
        <v>42065</v>
      </c>
      <c r="I59">
        <v>2847</v>
      </c>
      <c r="J59">
        <v>437.20001220703125</v>
      </c>
      <c r="K59">
        <v>263.32998657226563</v>
      </c>
      <c r="L59">
        <v>1244708.375</v>
      </c>
      <c r="M59">
        <v>749700.5</v>
      </c>
      <c r="N59">
        <v>495007.875</v>
      </c>
    </row>
    <row r="60" spans="1:14" x14ac:dyDescent="0.35">
      <c r="A60" t="s">
        <v>22</v>
      </c>
      <c r="B60" t="s">
        <v>84</v>
      </c>
      <c r="C60" t="s">
        <v>31</v>
      </c>
      <c r="D60" t="s">
        <v>21</v>
      </c>
      <c r="E60" t="s">
        <v>112</v>
      </c>
      <c r="F60" s="1">
        <v>40913</v>
      </c>
      <c r="G60">
        <v>955357205</v>
      </c>
      <c r="H60" s="1">
        <v>40953</v>
      </c>
      <c r="I60">
        <v>282</v>
      </c>
      <c r="J60">
        <v>668.27001953125</v>
      </c>
      <c r="K60">
        <v>502.54000854492188</v>
      </c>
      <c r="L60">
        <v>188452.140625</v>
      </c>
      <c r="M60">
        <v>141716.28125</v>
      </c>
      <c r="N60">
        <v>46735.859375</v>
      </c>
    </row>
    <row r="61" spans="1:14" x14ac:dyDescent="0.35">
      <c r="A61" t="s">
        <v>25</v>
      </c>
      <c r="B61" t="s">
        <v>65</v>
      </c>
      <c r="C61" t="s">
        <v>46</v>
      </c>
      <c r="D61" t="s">
        <v>17</v>
      </c>
      <c r="E61" t="s">
        <v>111</v>
      </c>
      <c r="F61" s="1">
        <v>41736</v>
      </c>
      <c r="G61">
        <v>259353148</v>
      </c>
      <c r="H61" s="1">
        <v>41748</v>
      </c>
      <c r="I61">
        <v>7215</v>
      </c>
      <c r="J61">
        <v>437.20001220703125</v>
      </c>
      <c r="K61">
        <v>263.32998657226563</v>
      </c>
      <c r="L61">
        <v>3154398</v>
      </c>
      <c r="M61">
        <v>1899926</v>
      </c>
      <c r="N61">
        <v>1254472</v>
      </c>
    </row>
    <row r="62" spans="1:14" x14ac:dyDescent="0.35">
      <c r="A62" t="s">
        <v>14</v>
      </c>
      <c r="B62" t="s">
        <v>63</v>
      </c>
      <c r="C62" t="s">
        <v>20</v>
      </c>
      <c r="D62" t="s">
        <v>17</v>
      </c>
      <c r="E62" t="s">
        <v>111</v>
      </c>
      <c r="F62" s="1">
        <v>41434</v>
      </c>
      <c r="G62">
        <v>450563752</v>
      </c>
      <c r="H62" s="1">
        <v>41457</v>
      </c>
      <c r="I62">
        <v>682</v>
      </c>
      <c r="J62">
        <v>205.69999694824219</v>
      </c>
      <c r="K62">
        <v>117.11000061035156</v>
      </c>
      <c r="L62">
        <v>140287.40625</v>
      </c>
      <c r="M62">
        <v>79869.0234375</v>
      </c>
      <c r="N62">
        <v>60418.37890625</v>
      </c>
    </row>
    <row r="63" spans="1:14" x14ac:dyDescent="0.35">
      <c r="A63" t="s">
        <v>22</v>
      </c>
      <c r="B63" t="s">
        <v>85</v>
      </c>
      <c r="C63" t="s">
        <v>16</v>
      </c>
      <c r="D63" t="s">
        <v>21</v>
      </c>
      <c r="E63" t="s">
        <v>112</v>
      </c>
      <c r="F63" s="1">
        <v>41451</v>
      </c>
      <c r="G63">
        <v>569662845</v>
      </c>
      <c r="H63" s="1">
        <v>41456</v>
      </c>
      <c r="I63">
        <v>4750</v>
      </c>
      <c r="J63">
        <v>255.27999877929688</v>
      </c>
      <c r="K63">
        <v>159.41999816894531</v>
      </c>
      <c r="L63">
        <v>1212580</v>
      </c>
      <c r="M63">
        <v>757245</v>
      </c>
      <c r="N63">
        <v>455335</v>
      </c>
    </row>
    <row r="64" spans="1:14" x14ac:dyDescent="0.35">
      <c r="A64" t="s">
        <v>25</v>
      </c>
      <c r="B64" t="s">
        <v>47</v>
      </c>
      <c r="C64" t="s">
        <v>24</v>
      </c>
      <c r="D64" t="s">
        <v>21</v>
      </c>
      <c r="E64" t="s">
        <v>114</v>
      </c>
      <c r="F64" s="1">
        <v>40854</v>
      </c>
      <c r="G64">
        <v>177636754</v>
      </c>
      <c r="H64" s="1">
        <v>40862</v>
      </c>
      <c r="I64">
        <v>5518</v>
      </c>
      <c r="J64">
        <v>651.21002197265625</v>
      </c>
      <c r="K64">
        <v>524.96002197265625</v>
      </c>
      <c r="L64">
        <v>3593376.75</v>
      </c>
      <c r="M64">
        <v>2896729.25</v>
      </c>
      <c r="N64">
        <v>696647.5</v>
      </c>
    </row>
    <row r="65" spans="1:14" x14ac:dyDescent="0.35">
      <c r="A65" t="s">
        <v>67</v>
      </c>
      <c r="B65" t="s">
        <v>86</v>
      </c>
      <c r="C65" t="s">
        <v>40</v>
      </c>
      <c r="D65" t="s">
        <v>17</v>
      </c>
      <c r="E65" t="s">
        <v>111</v>
      </c>
      <c r="F65" s="1">
        <v>40481</v>
      </c>
      <c r="G65">
        <v>705784308</v>
      </c>
      <c r="H65" s="1">
        <v>40499</v>
      </c>
      <c r="I65">
        <v>6116</v>
      </c>
      <c r="J65">
        <v>109.27999877929688</v>
      </c>
      <c r="K65">
        <v>35.840000152587891</v>
      </c>
      <c r="L65">
        <v>668356.5</v>
      </c>
      <c r="M65">
        <v>219197.4375</v>
      </c>
      <c r="N65">
        <v>449159.03125</v>
      </c>
    </row>
    <row r="66" spans="1:14" x14ac:dyDescent="0.35">
      <c r="A66" t="s">
        <v>18</v>
      </c>
      <c r="B66" t="s">
        <v>87</v>
      </c>
      <c r="C66" t="s">
        <v>46</v>
      </c>
      <c r="D66" t="s">
        <v>17</v>
      </c>
      <c r="E66" t="s">
        <v>111</v>
      </c>
      <c r="F66" s="1">
        <v>41560</v>
      </c>
      <c r="G66">
        <v>505716836</v>
      </c>
      <c r="H66" s="1">
        <v>41594</v>
      </c>
      <c r="I66">
        <v>1705</v>
      </c>
      <c r="J66">
        <v>437.20001220703125</v>
      </c>
      <c r="K66">
        <v>263.32998657226563</v>
      </c>
      <c r="L66">
        <v>745426</v>
      </c>
      <c r="M66">
        <v>448977.65625</v>
      </c>
      <c r="N66">
        <v>296448.34375</v>
      </c>
    </row>
    <row r="67" spans="1:14" x14ac:dyDescent="0.35">
      <c r="A67" t="s">
        <v>25</v>
      </c>
      <c r="B67" t="s">
        <v>28</v>
      </c>
      <c r="C67" t="s">
        <v>46</v>
      </c>
      <c r="D67" t="s">
        <v>17</v>
      </c>
      <c r="E67" t="s">
        <v>111</v>
      </c>
      <c r="F67" s="1">
        <v>41558</v>
      </c>
      <c r="G67">
        <v>699358165</v>
      </c>
      <c r="H67" s="1">
        <v>41603</v>
      </c>
      <c r="I67">
        <v>4477</v>
      </c>
      <c r="J67">
        <v>437.20001220703125</v>
      </c>
      <c r="K67">
        <v>263.32998657226563</v>
      </c>
      <c r="L67">
        <v>1957344.375</v>
      </c>
      <c r="M67">
        <v>1178928.375</v>
      </c>
      <c r="N67">
        <v>778416</v>
      </c>
    </row>
    <row r="68" spans="1:14" x14ac:dyDescent="0.35">
      <c r="A68" t="s">
        <v>25</v>
      </c>
      <c r="B68" t="s">
        <v>88</v>
      </c>
      <c r="C68" t="s">
        <v>35</v>
      </c>
      <c r="D68" t="s">
        <v>17</v>
      </c>
      <c r="E68" t="s">
        <v>112</v>
      </c>
      <c r="F68" s="1">
        <v>41098</v>
      </c>
      <c r="G68">
        <v>228944623</v>
      </c>
      <c r="H68" s="1">
        <v>41099</v>
      </c>
      <c r="I68">
        <v>8656</v>
      </c>
      <c r="J68">
        <v>81.730003356933594</v>
      </c>
      <c r="K68">
        <v>56.669998168945313</v>
      </c>
      <c r="L68">
        <v>707454.875</v>
      </c>
      <c r="M68">
        <v>490535.53125</v>
      </c>
      <c r="N68">
        <v>216919.359375</v>
      </c>
    </row>
    <row r="69" spans="1:14" x14ac:dyDescent="0.35">
      <c r="A69" t="s">
        <v>18</v>
      </c>
      <c r="B69" t="s">
        <v>89</v>
      </c>
      <c r="C69" t="s">
        <v>40</v>
      </c>
      <c r="D69" t="s">
        <v>17</v>
      </c>
      <c r="E69" t="s">
        <v>114</v>
      </c>
      <c r="F69" s="1">
        <v>42576</v>
      </c>
      <c r="G69">
        <v>807025039</v>
      </c>
      <c r="H69" s="1">
        <v>42620</v>
      </c>
      <c r="I69">
        <v>5498</v>
      </c>
      <c r="J69">
        <v>109.27999877929688</v>
      </c>
      <c r="K69">
        <v>35.840000152587891</v>
      </c>
      <c r="L69">
        <v>600821.4375</v>
      </c>
      <c r="M69">
        <v>197048.3125</v>
      </c>
      <c r="N69">
        <v>403773.125</v>
      </c>
    </row>
    <row r="70" spans="1:14" x14ac:dyDescent="0.35">
      <c r="A70" t="s">
        <v>22</v>
      </c>
      <c r="B70" t="s">
        <v>90</v>
      </c>
      <c r="C70" t="s">
        <v>24</v>
      </c>
      <c r="D70" t="s">
        <v>17</v>
      </c>
      <c r="E70" t="s">
        <v>111</v>
      </c>
      <c r="F70" s="1">
        <v>40475</v>
      </c>
      <c r="G70">
        <v>166460740</v>
      </c>
      <c r="H70" s="1">
        <v>40499</v>
      </c>
      <c r="I70">
        <v>8287</v>
      </c>
      <c r="J70">
        <v>651.21002197265625</v>
      </c>
      <c r="K70">
        <v>524.96002197265625</v>
      </c>
      <c r="L70">
        <v>5396577.5</v>
      </c>
      <c r="M70">
        <v>4350343.5</v>
      </c>
      <c r="N70">
        <v>1046233.75</v>
      </c>
    </row>
    <row r="71" spans="1:14" x14ac:dyDescent="0.35">
      <c r="A71" t="s">
        <v>25</v>
      </c>
      <c r="B71" t="s">
        <v>91</v>
      </c>
      <c r="C71" t="s">
        <v>40</v>
      </c>
      <c r="D71" t="s">
        <v>17</v>
      </c>
      <c r="E71" t="s">
        <v>112</v>
      </c>
      <c r="F71" s="1">
        <v>42119</v>
      </c>
      <c r="G71">
        <v>610425555</v>
      </c>
      <c r="H71" s="1">
        <v>42152</v>
      </c>
      <c r="I71">
        <v>7342</v>
      </c>
      <c r="J71">
        <v>109.27999877929688</v>
      </c>
      <c r="K71">
        <v>35.840000152587891</v>
      </c>
      <c r="L71">
        <v>802333.75</v>
      </c>
      <c r="M71">
        <v>263137.28125</v>
      </c>
      <c r="N71">
        <v>539196.5</v>
      </c>
    </row>
    <row r="72" spans="1:14" x14ac:dyDescent="0.35">
      <c r="A72" t="s">
        <v>37</v>
      </c>
      <c r="B72" t="s">
        <v>49</v>
      </c>
      <c r="C72" t="s">
        <v>24</v>
      </c>
      <c r="D72" t="s">
        <v>21</v>
      </c>
      <c r="E72" t="s">
        <v>114</v>
      </c>
      <c r="F72" s="1">
        <v>41387</v>
      </c>
      <c r="G72">
        <v>462405812</v>
      </c>
      <c r="H72" s="1">
        <v>41414</v>
      </c>
      <c r="I72">
        <v>5010</v>
      </c>
      <c r="J72">
        <v>651.21002197265625</v>
      </c>
      <c r="K72">
        <v>524.96002197265625</v>
      </c>
      <c r="L72">
        <v>3262562</v>
      </c>
      <c r="M72">
        <v>2630049.5</v>
      </c>
      <c r="N72">
        <v>632512.5</v>
      </c>
    </row>
    <row r="73" spans="1:14" x14ac:dyDescent="0.35">
      <c r="A73" t="s">
        <v>67</v>
      </c>
      <c r="B73" t="s">
        <v>86</v>
      </c>
      <c r="C73" t="s">
        <v>27</v>
      </c>
      <c r="D73" t="s">
        <v>21</v>
      </c>
      <c r="E73" t="s">
        <v>112</v>
      </c>
      <c r="F73" s="1">
        <v>42230</v>
      </c>
      <c r="G73">
        <v>816200339</v>
      </c>
      <c r="H73" s="1">
        <v>42277</v>
      </c>
      <c r="I73">
        <v>673</v>
      </c>
      <c r="J73">
        <v>9.3299999237060547</v>
      </c>
      <c r="K73">
        <v>6.9200000762939453</v>
      </c>
      <c r="L73">
        <v>6279.08984375</v>
      </c>
      <c r="M73">
        <v>4657.16015625</v>
      </c>
      <c r="N73">
        <v>1621.9300537109375</v>
      </c>
    </row>
    <row r="74" spans="1:14" x14ac:dyDescent="0.35">
      <c r="A74" t="s">
        <v>25</v>
      </c>
      <c r="B74" t="s">
        <v>92</v>
      </c>
      <c r="C74" t="s">
        <v>48</v>
      </c>
      <c r="D74" t="s">
        <v>21</v>
      </c>
      <c r="E74" t="s">
        <v>113</v>
      </c>
      <c r="F74" s="1">
        <v>40689</v>
      </c>
      <c r="G74">
        <v>585920464</v>
      </c>
      <c r="H74" s="1">
        <v>40739</v>
      </c>
      <c r="I74">
        <v>5741</v>
      </c>
      <c r="J74">
        <v>47.450000762939453</v>
      </c>
      <c r="K74">
        <v>31.790000915527344</v>
      </c>
      <c r="L74">
        <v>272410.4375</v>
      </c>
      <c r="M74">
        <v>182506.390625</v>
      </c>
      <c r="N74">
        <v>89904.0625</v>
      </c>
    </row>
    <row r="75" spans="1:14" x14ac:dyDescent="0.35">
      <c r="A75" t="s">
        <v>25</v>
      </c>
      <c r="B75" t="s">
        <v>65</v>
      </c>
      <c r="C75" t="s">
        <v>20</v>
      </c>
      <c r="D75" t="s">
        <v>21</v>
      </c>
      <c r="E75" t="s">
        <v>111</v>
      </c>
      <c r="F75" s="1">
        <v>42875</v>
      </c>
      <c r="G75">
        <v>555990016</v>
      </c>
      <c r="H75" s="1">
        <v>42903</v>
      </c>
      <c r="I75">
        <v>8656</v>
      </c>
      <c r="J75">
        <v>205.69999694824219</v>
      </c>
      <c r="K75">
        <v>117.11000061035156</v>
      </c>
      <c r="L75">
        <v>1780539.25</v>
      </c>
      <c r="M75">
        <v>1013704.1875</v>
      </c>
      <c r="N75">
        <v>766835.0625</v>
      </c>
    </row>
    <row r="76" spans="1:14" x14ac:dyDescent="0.35">
      <c r="A76" t="s">
        <v>67</v>
      </c>
      <c r="B76" t="s">
        <v>93</v>
      </c>
      <c r="C76" t="s">
        <v>46</v>
      </c>
      <c r="D76" t="s">
        <v>17</v>
      </c>
      <c r="E76" t="s">
        <v>112</v>
      </c>
      <c r="F76" s="1">
        <v>41460</v>
      </c>
      <c r="G76">
        <v>231145322</v>
      </c>
      <c r="H76" s="1">
        <v>41502</v>
      </c>
      <c r="I76">
        <v>9892</v>
      </c>
      <c r="J76">
        <v>437.20001220703125</v>
      </c>
      <c r="K76">
        <v>263.32998657226563</v>
      </c>
      <c r="L76">
        <v>4324782.5</v>
      </c>
      <c r="M76">
        <v>2604860.25</v>
      </c>
      <c r="N76">
        <v>1719922</v>
      </c>
    </row>
    <row r="77" spans="1:14" x14ac:dyDescent="0.35">
      <c r="A77" t="s">
        <v>94</v>
      </c>
      <c r="B77" t="s">
        <v>95</v>
      </c>
      <c r="C77" t="s">
        <v>31</v>
      </c>
      <c r="D77" t="s">
        <v>17</v>
      </c>
      <c r="E77" t="s">
        <v>113</v>
      </c>
      <c r="F77" s="1">
        <v>41949</v>
      </c>
      <c r="G77">
        <v>986435210</v>
      </c>
      <c r="H77" s="1">
        <v>41985</v>
      </c>
      <c r="I77">
        <v>6954</v>
      </c>
      <c r="J77">
        <v>668.27001953125</v>
      </c>
      <c r="K77">
        <v>502.54000854492188</v>
      </c>
      <c r="L77">
        <v>4647149.5</v>
      </c>
      <c r="M77">
        <v>3494663.25</v>
      </c>
      <c r="N77">
        <v>1152486.375</v>
      </c>
    </row>
    <row r="78" spans="1:14" x14ac:dyDescent="0.35">
      <c r="A78" t="s">
        <v>14</v>
      </c>
      <c r="B78" t="s">
        <v>96</v>
      </c>
      <c r="C78" t="s">
        <v>48</v>
      </c>
      <c r="D78" t="s">
        <v>21</v>
      </c>
      <c r="E78" t="s">
        <v>113</v>
      </c>
      <c r="F78" s="1">
        <v>41940</v>
      </c>
      <c r="G78">
        <v>217221009</v>
      </c>
      <c r="H78" s="1">
        <v>41958</v>
      </c>
      <c r="I78">
        <v>9379</v>
      </c>
      <c r="J78">
        <v>47.450000762939453</v>
      </c>
      <c r="K78">
        <v>31.790000915527344</v>
      </c>
      <c r="L78">
        <v>445033.5625</v>
      </c>
      <c r="M78">
        <v>298158.40625</v>
      </c>
      <c r="N78">
        <v>146875.140625</v>
      </c>
    </row>
    <row r="79" spans="1:14" x14ac:dyDescent="0.35">
      <c r="A79" t="s">
        <v>37</v>
      </c>
      <c r="B79" t="s">
        <v>97</v>
      </c>
      <c r="C79" t="s">
        <v>33</v>
      </c>
      <c r="D79" t="s">
        <v>17</v>
      </c>
      <c r="E79" t="s">
        <v>113</v>
      </c>
      <c r="F79" s="1">
        <v>40801</v>
      </c>
      <c r="G79">
        <v>789176547</v>
      </c>
      <c r="H79" s="1">
        <v>40839</v>
      </c>
      <c r="I79">
        <v>3732</v>
      </c>
      <c r="J79">
        <v>154.05999755859375</v>
      </c>
      <c r="K79">
        <v>90.930000305175781</v>
      </c>
      <c r="L79">
        <v>574951.9375</v>
      </c>
      <c r="M79">
        <v>339350.75</v>
      </c>
      <c r="N79">
        <v>235601.15625</v>
      </c>
    </row>
    <row r="80" spans="1:14" x14ac:dyDescent="0.35">
      <c r="A80" t="s">
        <v>22</v>
      </c>
      <c r="B80" t="s">
        <v>98</v>
      </c>
      <c r="C80" t="s">
        <v>16</v>
      </c>
      <c r="D80" t="s">
        <v>17</v>
      </c>
      <c r="E80" t="s">
        <v>111</v>
      </c>
      <c r="F80" s="1">
        <v>41058</v>
      </c>
      <c r="G80">
        <v>688288152</v>
      </c>
      <c r="H80" s="1">
        <v>41062</v>
      </c>
      <c r="I80">
        <v>8614</v>
      </c>
      <c r="J80">
        <v>255.27999877929688</v>
      </c>
      <c r="K80">
        <v>159.41999816894531</v>
      </c>
      <c r="L80">
        <v>2198982</v>
      </c>
      <c r="M80">
        <v>1373243.875</v>
      </c>
      <c r="N80">
        <v>825738.0625</v>
      </c>
    </row>
    <row r="81" spans="1:14" x14ac:dyDescent="0.35">
      <c r="A81" t="s">
        <v>14</v>
      </c>
      <c r="B81" t="s">
        <v>99</v>
      </c>
      <c r="C81" t="s">
        <v>46</v>
      </c>
      <c r="D81" t="s">
        <v>21</v>
      </c>
      <c r="E81" t="s">
        <v>111</v>
      </c>
      <c r="F81" s="1">
        <v>41475</v>
      </c>
      <c r="G81">
        <v>670854651</v>
      </c>
      <c r="H81" s="1">
        <v>41493</v>
      </c>
      <c r="I81">
        <v>9654</v>
      </c>
      <c r="J81">
        <v>437.20001220703125</v>
      </c>
      <c r="K81">
        <v>263.32998657226563</v>
      </c>
      <c r="L81">
        <v>4220729</v>
      </c>
      <c r="M81">
        <v>2542187.75</v>
      </c>
      <c r="N81">
        <v>1678541</v>
      </c>
    </row>
    <row r="82" spans="1:14" x14ac:dyDescent="0.35">
      <c r="A82" t="s">
        <v>22</v>
      </c>
      <c r="B82" t="s">
        <v>100</v>
      </c>
      <c r="C82" t="s">
        <v>31</v>
      </c>
      <c r="D82" t="s">
        <v>17</v>
      </c>
      <c r="E82" t="s">
        <v>112</v>
      </c>
      <c r="F82" s="1">
        <v>41203</v>
      </c>
      <c r="G82">
        <v>213487374</v>
      </c>
      <c r="H82" s="1">
        <v>41243</v>
      </c>
      <c r="I82">
        <v>4513</v>
      </c>
      <c r="J82">
        <v>668.27001953125</v>
      </c>
      <c r="K82">
        <v>502.54000854492188</v>
      </c>
      <c r="L82">
        <v>3015902.5</v>
      </c>
      <c r="M82">
        <v>2267963</v>
      </c>
      <c r="N82">
        <v>747939.5</v>
      </c>
    </row>
    <row r="83" spans="1:14" x14ac:dyDescent="0.35">
      <c r="A83" t="s">
        <v>67</v>
      </c>
      <c r="B83" t="s">
        <v>101</v>
      </c>
      <c r="C83" t="s">
        <v>40</v>
      </c>
      <c r="D83" t="s">
        <v>21</v>
      </c>
      <c r="E83" t="s">
        <v>112</v>
      </c>
      <c r="F83" s="1">
        <v>41170</v>
      </c>
      <c r="G83">
        <v>663110148</v>
      </c>
      <c r="H83" s="1">
        <v>41190</v>
      </c>
      <c r="I83">
        <v>7884</v>
      </c>
      <c r="J83">
        <v>109.27999877929688</v>
      </c>
      <c r="K83">
        <v>35.840000152587891</v>
      </c>
      <c r="L83">
        <v>861563.5</v>
      </c>
      <c r="M83">
        <v>282562.5625</v>
      </c>
      <c r="N83">
        <v>579000.9375</v>
      </c>
    </row>
    <row r="84" spans="1:14" x14ac:dyDescent="0.35">
      <c r="A84" t="s">
        <v>67</v>
      </c>
      <c r="B84" t="s">
        <v>102</v>
      </c>
      <c r="C84" t="s">
        <v>46</v>
      </c>
      <c r="D84" t="s">
        <v>21</v>
      </c>
      <c r="E84" t="s">
        <v>111</v>
      </c>
      <c r="F84" s="1">
        <v>42689</v>
      </c>
      <c r="G84">
        <v>286959302</v>
      </c>
      <c r="H84" s="1">
        <v>42712</v>
      </c>
      <c r="I84">
        <v>6489</v>
      </c>
      <c r="J84">
        <v>437.20001220703125</v>
      </c>
      <c r="K84">
        <v>263.32998657226563</v>
      </c>
      <c r="L84">
        <v>2836990.75</v>
      </c>
      <c r="M84">
        <v>1708748.375</v>
      </c>
      <c r="N84">
        <v>1128242.375</v>
      </c>
    </row>
    <row r="85" spans="1:14" x14ac:dyDescent="0.35">
      <c r="A85" t="s">
        <v>25</v>
      </c>
      <c r="B85" t="s">
        <v>103</v>
      </c>
      <c r="C85" t="s">
        <v>54</v>
      </c>
      <c r="D85" t="s">
        <v>21</v>
      </c>
      <c r="E85" t="s">
        <v>112</v>
      </c>
      <c r="F85" s="1">
        <v>40547</v>
      </c>
      <c r="G85">
        <v>122583663</v>
      </c>
      <c r="H85" s="1">
        <v>40548</v>
      </c>
      <c r="I85">
        <v>4085</v>
      </c>
      <c r="J85">
        <v>152.58000183105469</v>
      </c>
      <c r="K85">
        <v>97.44000244140625</v>
      </c>
      <c r="L85">
        <v>623289.3125</v>
      </c>
      <c r="M85">
        <v>398042.40625</v>
      </c>
      <c r="N85">
        <v>225246.90625</v>
      </c>
    </row>
    <row r="86" spans="1:14" x14ac:dyDescent="0.35">
      <c r="A86" t="s">
        <v>25</v>
      </c>
      <c r="B86" t="s">
        <v>104</v>
      </c>
      <c r="C86" t="s">
        <v>33</v>
      </c>
      <c r="D86" t="s">
        <v>21</v>
      </c>
      <c r="E86" t="s">
        <v>112</v>
      </c>
      <c r="F86" s="1">
        <v>40986</v>
      </c>
      <c r="G86">
        <v>827844560</v>
      </c>
      <c r="H86" s="1">
        <v>41006</v>
      </c>
      <c r="I86">
        <v>6457</v>
      </c>
      <c r="J86">
        <v>154.05999755859375</v>
      </c>
      <c r="K86">
        <v>90.930000305175781</v>
      </c>
      <c r="L86">
        <v>994765.4375</v>
      </c>
      <c r="M86">
        <v>587135</v>
      </c>
      <c r="N86">
        <v>407630.40625</v>
      </c>
    </row>
    <row r="87" spans="1:14" x14ac:dyDescent="0.35">
      <c r="A87" t="s">
        <v>94</v>
      </c>
      <c r="B87" t="s">
        <v>95</v>
      </c>
      <c r="C87" t="s">
        <v>35</v>
      </c>
      <c r="D87" t="s">
        <v>17</v>
      </c>
      <c r="E87" t="s">
        <v>112</v>
      </c>
      <c r="F87" s="1">
        <v>40956</v>
      </c>
      <c r="G87">
        <v>430915820</v>
      </c>
      <c r="H87" s="1">
        <v>40988</v>
      </c>
      <c r="I87">
        <v>6422</v>
      </c>
      <c r="J87">
        <v>81.730003356933594</v>
      </c>
      <c r="K87">
        <v>56.669998168945313</v>
      </c>
      <c r="L87">
        <v>524870.0625</v>
      </c>
      <c r="M87">
        <v>363934.75</v>
      </c>
      <c r="N87">
        <v>160935.3125</v>
      </c>
    </row>
    <row r="88" spans="1:14" x14ac:dyDescent="0.35">
      <c r="A88" t="s">
        <v>25</v>
      </c>
      <c r="B88" t="s">
        <v>26</v>
      </c>
      <c r="C88" t="s">
        <v>48</v>
      </c>
      <c r="D88" t="s">
        <v>17</v>
      </c>
      <c r="E88" t="s">
        <v>113</v>
      </c>
      <c r="F88" s="1">
        <v>40559</v>
      </c>
      <c r="G88">
        <v>180283772</v>
      </c>
      <c r="H88" s="1">
        <v>40564</v>
      </c>
      <c r="I88">
        <v>8829</v>
      </c>
      <c r="J88">
        <v>47.450000762939453</v>
      </c>
      <c r="K88">
        <v>31.790000915527344</v>
      </c>
      <c r="L88">
        <v>418936.0625</v>
      </c>
      <c r="M88">
        <v>280673.90625</v>
      </c>
      <c r="N88">
        <v>138262.140625</v>
      </c>
    </row>
    <row r="89" spans="1:14" x14ac:dyDescent="0.35">
      <c r="A89" t="s">
        <v>25</v>
      </c>
      <c r="B89" t="s">
        <v>60</v>
      </c>
      <c r="C89" t="s">
        <v>16</v>
      </c>
      <c r="D89" t="s">
        <v>17</v>
      </c>
      <c r="E89" t="s">
        <v>114</v>
      </c>
      <c r="F89" s="1">
        <v>41673</v>
      </c>
      <c r="G89">
        <v>494747245</v>
      </c>
      <c r="H89" s="1">
        <v>41718</v>
      </c>
      <c r="I89">
        <v>5559</v>
      </c>
      <c r="J89">
        <v>255.27999877929688</v>
      </c>
      <c r="K89">
        <v>159.41999816894531</v>
      </c>
      <c r="L89">
        <v>1419101.5</v>
      </c>
      <c r="M89">
        <v>886215.75</v>
      </c>
      <c r="N89">
        <v>532885.75</v>
      </c>
    </row>
    <row r="90" spans="1:14" x14ac:dyDescent="0.35">
      <c r="A90" t="s">
        <v>67</v>
      </c>
      <c r="B90" t="s">
        <v>105</v>
      </c>
      <c r="C90" t="s">
        <v>27</v>
      </c>
      <c r="D90" t="s">
        <v>21</v>
      </c>
      <c r="E90" t="s">
        <v>114</v>
      </c>
      <c r="F90" s="1">
        <v>41029</v>
      </c>
      <c r="G90">
        <v>513417565</v>
      </c>
      <c r="H90" s="1">
        <v>41047</v>
      </c>
      <c r="I90">
        <v>522</v>
      </c>
      <c r="J90">
        <v>9.3299999237060547</v>
      </c>
      <c r="K90">
        <v>6.9200000762939453</v>
      </c>
      <c r="L90">
        <v>4870.259765625</v>
      </c>
      <c r="M90">
        <v>3612.239990234375</v>
      </c>
      <c r="N90">
        <v>1258.02001953125</v>
      </c>
    </row>
    <row r="91" spans="1:14" x14ac:dyDescent="0.35">
      <c r="A91" t="s">
        <v>22</v>
      </c>
      <c r="B91" t="s">
        <v>106</v>
      </c>
      <c r="C91" t="s">
        <v>48</v>
      </c>
      <c r="D91" t="s">
        <v>17</v>
      </c>
      <c r="E91" t="s">
        <v>113</v>
      </c>
      <c r="F91" s="1">
        <v>42666</v>
      </c>
      <c r="G91">
        <v>345718562</v>
      </c>
      <c r="H91" s="1">
        <v>42699</v>
      </c>
      <c r="I91">
        <v>4660</v>
      </c>
      <c r="J91">
        <v>47.450000762939453</v>
      </c>
      <c r="K91">
        <v>31.790000915527344</v>
      </c>
      <c r="L91">
        <v>221117</v>
      </c>
      <c r="M91">
        <v>148141.40625</v>
      </c>
      <c r="N91">
        <v>72975.6015625</v>
      </c>
    </row>
    <row r="92" spans="1:14" x14ac:dyDescent="0.35">
      <c r="A92" t="s">
        <v>25</v>
      </c>
      <c r="B92" t="s">
        <v>80</v>
      </c>
      <c r="C92" t="s">
        <v>24</v>
      </c>
      <c r="D92" t="s">
        <v>17</v>
      </c>
      <c r="E92" t="s">
        <v>111</v>
      </c>
      <c r="F92" s="1">
        <v>42710</v>
      </c>
      <c r="G92">
        <v>621386563</v>
      </c>
      <c r="H92" s="1">
        <v>42718</v>
      </c>
      <c r="I92">
        <v>948</v>
      </c>
      <c r="J92">
        <v>651.21002197265625</v>
      </c>
      <c r="K92">
        <v>524.96002197265625</v>
      </c>
      <c r="L92">
        <v>617347.0625</v>
      </c>
      <c r="M92">
        <v>497662.09375</v>
      </c>
      <c r="N92">
        <v>119685</v>
      </c>
    </row>
    <row r="93" spans="1:14" x14ac:dyDescent="0.35">
      <c r="A93" t="s">
        <v>14</v>
      </c>
      <c r="B93" t="s">
        <v>63</v>
      </c>
      <c r="C93" t="s">
        <v>48</v>
      </c>
      <c r="D93" t="s">
        <v>17</v>
      </c>
      <c r="E93" t="s">
        <v>111</v>
      </c>
      <c r="F93" s="1">
        <v>41827</v>
      </c>
      <c r="G93">
        <v>240470397</v>
      </c>
      <c r="H93" s="1">
        <v>41831</v>
      </c>
      <c r="I93">
        <v>9389</v>
      </c>
      <c r="J93">
        <v>47.450000762939453</v>
      </c>
      <c r="K93">
        <v>31.790000915527344</v>
      </c>
      <c r="L93">
        <v>445508.0625</v>
      </c>
      <c r="M93">
        <v>298476.3125</v>
      </c>
      <c r="N93">
        <v>147031.734375</v>
      </c>
    </row>
    <row r="94" spans="1:14" x14ac:dyDescent="0.35">
      <c r="A94" t="s">
        <v>67</v>
      </c>
      <c r="B94" t="s">
        <v>71</v>
      </c>
      <c r="C94" t="s">
        <v>24</v>
      </c>
      <c r="D94" t="s">
        <v>21</v>
      </c>
      <c r="E94" t="s">
        <v>114</v>
      </c>
      <c r="F94" s="1">
        <v>41073</v>
      </c>
      <c r="G94">
        <v>423331391</v>
      </c>
      <c r="H94" s="1">
        <v>41114</v>
      </c>
      <c r="I94">
        <v>2021</v>
      </c>
      <c r="J94">
        <v>651.21002197265625</v>
      </c>
      <c r="K94">
        <v>524.96002197265625</v>
      </c>
      <c r="L94">
        <v>1316095.375</v>
      </c>
      <c r="M94">
        <v>1060944.125</v>
      </c>
      <c r="N94">
        <v>255151.25</v>
      </c>
    </row>
    <row r="95" spans="1:14" x14ac:dyDescent="0.35">
      <c r="A95" t="s">
        <v>22</v>
      </c>
      <c r="B95" t="s">
        <v>107</v>
      </c>
      <c r="C95" t="s">
        <v>46</v>
      </c>
      <c r="D95" t="s">
        <v>21</v>
      </c>
      <c r="E95" t="s">
        <v>111</v>
      </c>
      <c r="F95" s="1">
        <v>40508</v>
      </c>
      <c r="G95">
        <v>660643374</v>
      </c>
      <c r="H95" s="1">
        <v>40537</v>
      </c>
      <c r="I95">
        <v>7910</v>
      </c>
      <c r="J95">
        <v>437.20001220703125</v>
      </c>
      <c r="K95">
        <v>263.32998657226563</v>
      </c>
      <c r="L95">
        <v>3458252</v>
      </c>
      <c r="M95">
        <v>2082940.25</v>
      </c>
      <c r="N95">
        <v>1375311.75</v>
      </c>
    </row>
    <row r="96" spans="1:14" x14ac:dyDescent="0.35">
      <c r="A96" t="s">
        <v>18</v>
      </c>
      <c r="B96" t="s">
        <v>108</v>
      </c>
      <c r="C96" t="s">
        <v>48</v>
      </c>
      <c r="D96" t="s">
        <v>17</v>
      </c>
      <c r="E96" t="s">
        <v>113</v>
      </c>
      <c r="F96" s="1">
        <v>40582</v>
      </c>
      <c r="G96">
        <v>963392674</v>
      </c>
      <c r="H96" s="1">
        <v>40623</v>
      </c>
      <c r="I96">
        <v>8156</v>
      </c>
      <c r="J96">
        <v>47.450000762939453</v>
      </c>
      <c r="K96">
        <v>31.790000915527344</v>
      </c>
      <c r="L96">
        <v>387002.1875</v>
      </c>
      <c r="M96">
        <v>259279.234375</v>
      </c>
      <c r="N96">
        <v>127722.9609375</v>
      </c>
    </row>
    <row r="97" spans="1:14" x14ac:dyDescent="0.35">
      <c r="A97" t="s">
        <v>25</v>
      </c>
      <c r="B97" t="s">
        <v>59</v>
      </c>
      <c r="C97" t="s">
        <v>40</v>
      </c>
      <c r="D97" t="s">
        <v>21</v>
      </c>
      <c r="E97" t="s">
        <v>114</v>
      </c>
      <c r="F97" s="1">
        <v>40750</v>
      </c>
      <c r="G97">
        <v>512878119</v>
      </c>
      <c r="H97" s="1">
        <v>40789</v>
      </c>
      <c r="I97">
        <v>888</v>
      </c>
      <c r="J97">
        <v>109.27999877929688</v>
      </c>
      <c r="K97">
        <v>35.840000152587891</v>
      </c>
      <c r="L97">
        <v>97040.640625</v>
      </c>
      <c r="M97">
        <v>31825.919921875</v>
      </c>
      <c r="N97">
        <v>65214.71875</v>
      </c>
    </row>
    <row r="98" spans="1:14" x14ac:dyDescent="0.35">
      <c r="A98" t="s">
        <v>37</v>
      </c>
      <c r="B98" t="s">
        <v>109</v>
      </c>
      <c r="C98" t="s">
        <v>27</v>
      </c>
      <c r="D98" t="s">
        <v>17</v>
      </c>
      <c r="E98" t="s">
        <v>112</v>
      </c>
      <c r="F98" s="1">
        <v>40858</v>
      </c>
      <c r="G98">
        <v>810711038</v>
      </c>
      <c r="H98" s="1">
        <v>40905</v>
      </c>
      <c r="I98">
        <v>6267</v>
      </c>
      <c r="J98">
        <v>9.3299999237060547</v>
      </c>
      <c r="K98">
        <v>6.9200000762939453</v>
      </c>
      <c r="L98">
        <v>58471.109375</v>
      </c>
      <c r="M98">
        <v>43367.640625</v>
      </c>
      <c r="N98">
        <v>15103.4697265625</v>
      </c>
    </row>
    <row r="99" spans="1:14" x14ac:dyDescent="0.35">
      <c r="A99" t="s">
        <v>25</v>
      </c>
      <c r="B99" t="s">
        <v>80</v>
      </c>
      <c r="C99" t="s">
        <v>33</v>
      </c>
      <c r="D99" t="s">
        <v>17</v>
      </c>
      <c r="E99" t="s">
        <v>113</v>
      </c>
      <c r="F99" s="1">
        <v>42522</v>
      </c>
      <c r="G99">
        <v>728815257</v>
      </c>
      <c r="H99" s="1">
        <v>42550</v>
      </c>
      <c r="I99">
        <v>1485</v>
      </c>
      <c r="J99">
        <v>154.05999755859375</v>
      </c>
      <c r="K99">
        <v>90.930000305175781</v>
      </c>
      <c r="L99">
        <v>228779.09375</v>
      </c>
      <c r="M99">
        <v>135031.046875</v>
      </c>
      <c r="N99">
        <v>93748.046875</v>
      </c>
    </row>
    <row r="100" spans="1:14" x14ac:dyDescent="0.35">
      <c r="A100" t="s">
        <v>94</v>
      </c>
      <c r="B100" t="s">
        <v>95</v>
      </c>
      <c r="C100" t="s">
        <v>35</v>
      </c>
      <c r="D100" t="s">
        <v>17</v>
      </c>
      <c r="E100" t="s">
        <v>114</v>
      </c>
      <c r="F100" s="1">
        <v>42215</v>
      </c>
      <c r="G100">
        <v>559427106</v>
      </c>
      <c r="H100" s="1">
        <v>42224</v>
      </c>
      <c r="I100">
        <v>5767</v>
      </c>
      <c r="J100">
        <v>81.730003356933594</v>
      </c>
      <c r="K100">
        <v>56.669998168945313</v>
      </c>
      <c r="L100">
        <v>471336.90625</v>
      </c>
      <c r="M100">
        <v>326815.875</v>
      </c>
      <c r="N100">
        <v>144521.015625</v>
      </c>
    </row>
    <row r="101" spans="1:14" x14ac:dyDescent="0.35">
      <c r="A101" t="s">
        <v>25</v>
      </c>
      <c r="B101" t="s">
        <v>110</v>
      </c>
      <c r="C101" t="s">
        <v>31</v>
      </c>
      <c r="D101" t="s">
        <v>17</v>
      </c>
      <c r="E101" t="s">
        <v>112</v>
      </c>
      <c r="F101" s="1">
        <v>40949</v>
      </c>
      <c r="G101">
        <v>665095412</v>
      </c>
      <c r="H101" s="1">
        <v>40954</v>
      </c>
      <c r="I101">
        <v>5367</v>
      </c>
      <c r="J101">
        <v>668.27001953125</v>
      </c>
      <c r="K101">
        <v>502.54000854492188</v>
      </c>
      <c r="L101">
        <v>3586605</v>
      </c>
      <c r="M101">
        <v>2697132.25</v>
      </c>
      <c r="N101">
        <v>889472.9375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5A6B-55EA-46B9-A8D0-F7027042AAD2}">
  <dimension ref="A3:I25"/>
  <sheetViews>
    <sheetView workbookViewId="0">
      <selection activeCell="G4" sqref="G4"/>
    </sheetView>
  </sheetViews>
  <sheetFormatPr defaultColWidth="16.54296875" defaultRowHeight="14.5" x14ac:dyDescent="0.35"/>
  <cols>
    <col min="1" max="1" width="16.08984375" bestFit="1" customWidth="1"/>
    <col min="2" max="2" width="19.7265625" bestFit="1" customWidth="1"/>
    <col min="3" max="3" width="16.1796875" bestFit="1" customWidth="1"/>
    <col min="4" max="4" width="17.26953125" bestFit="1" customWidth="1"/>
    <col min="5" max="5" width="7.81640625" bestFit="1" customWidth="1"/>
    <col min="6" max="6" width="10.7265625" bestFit="1" customWidth="1"/>
    <col min="7" max="7" width="24.54296875" bestFit="1" customWidth="1"/>
    <col min="8" max="8" width="16.1796875" bestFit="1" customWidth="1"/>
    <col min="9" max="9" width="17.26953125" bestFit="1" customWidth="1"/>
  </cols>
  <sheetData>
    <row r="3" spans="1:9" x14ac:dyDescent="0.35">
      <c r="A3" t="s">
        <v>115</v>
      </c>
      <c r="B3" t="s">
        <v>116</v>
      </c>
      <c r="C3" t="s">
        <v>117</v>
      </c>
      <c r="D3" t="s">
        <v>118</v>
      </c>
      <c r="F3" s="2" t="s">
        <v>115</v>
      </c>
      <c r="G3" s="2" t="s">
        <v>116</v>
      </c>
      <c r="H3" s="2" t="s">
        <v>117</v>
      </c>
      <c r="I3" s="2" t="s">
        <v>118</v>
      </c>
    </row>
    <row r="4" spans="1:9" x14ac:dyDescent="0.35">
      <c r="A4">
        <v>512871</v>
      </c>
      <c r="B4">
        <v>137348768.22851563</v>
      </c>
      <c r="C4">
        <v>93180569.708740234</v>
      </c>
      <c r="D4">
        <v>44168198.352416992</v>
      </c>
      <c r="F4" s="7">
        <f>GETPIVOTDATA("Sum of Units_Sold",$A$3)</f>
        <v>512871</v>
      </c>
      <c r="G4" s="6">
        <f>GETPIVOTDATA("Sum of Total_Revenue",$A$3)</f>
        <v>137348768.22851563</v>
      </c>
      <c r="H4" s="6">
        <f>GETPIVOTDATA("Sum of Total_Cost",$A$3)</f>
        <v>93180569.708740234</v>
      </c>
      <c r="I4" s="6">
        <f>GETPIVOTDATA("Sum of Total_Profit",$A$3)</f>
        <v>44168198.352416992</v>
      </c>
    </row>
    <row r="6" spans="1:9" x14ac:dyDescent="0.35">
      <c r="A6" s="3" t="s">
        <v>119</v>
      </c>
      <c r="B6" t="s">
        <v>118</v>
      </c>
    </row>
    <row r="7" spans="1:9" x14ac:dyDescent="0.35">
      <c r="A7" s="4" t="s">
        <v>25</v>
      </c>
      <c r="B7" s="5">
        <v>0.27583673028286265</v>
      </c>
      <c r="D7" t="str">
        <f>A7</f>
        <v>Sub-Saharan Africa</v>
      </c>
    </row>
    <row r="8" spans="1:9" x14ac:dyDescent="0.35">
      <c r="A8" s="4" t="s">
        <v>22</v>
      </c>
      <c r="B8" s="5">
        <v>0.25092576026185315</v>
      </c>
    </row>
    <row r="9" spans="1:9" x14ac:dyDescent="0.35">
      <c r="A9" s="4" t="s">
        <v>37</v>
      </c>
      <c r="B9" s="5">
        <v>0.1384218985413786</v>
      </c>
    </row>
    <row r="10" spans="1:9" x14ac:dyDescent="0.35">
      <c r="A10" s="4" t="s">
        <v>67</v>
      </c>
      <c r="B10" s="5">
        <v>0.13043755417720504</v>
      </c>
    </row>
    <row r="11" spans="1:9" x14ac:dyDescent="0.35">
      <c r="A11" s="4" t="s">
        <v>14</v>
      </c>
      <c r="B11" s="5">
        <v>0.10691312269718642</v>
      </c>
    </row>
    <row r="12" spans="1:9" x14ac:dyDescent="0.35">
      <c r="A12" s="4" t="s">
        <v>18</v>
      </c>
      <c r="B12" s="5">
        <v>6.4456055309797575E-2</v>
      </c>
    </row>
    <row r="13" spans="1:9" x14ac:dyDescent="0.35">
      <c r="A13" s="4" t="s">
        <v>94</v>
      </c>
      <c r="B13" s="5">
        <v>3.3008878729716577E-2</v>
      </c>
    </row>
    <row r="14" spans="1:9" x14ac:dyDescent="0.35">
      <c r="A14" s="4" t="s">
        <v>120</v>
      </c>
      <c r="B14" s="5">
        <v>1</v>
      </c>
    </row>
    <row r="17" spans="1:4" x14ac:dyDescent="0.35">
      <c r="A17" s="3" t="s">
        <v>119</v>
      </c>
      <c r="B17" t="s">
        <v>116</v>
      </c>
    </row>
    <row r="18" spans="1:4" x14ac:dyDescent="0.35">
      <c r="A18" s="4" t="s">
        <v>25</v>
      </c>
      <c r="B18">
        <v>39672031.26171875</v>
      </c>
      <c r="D18" t="str">
        <f>A18</f>
        <v>Sub-Saharan Africa</v>
      </c>
    </row>
    <row r="19" spans="1:4" x14ac:dyDescent="0.35">
      <c r="A19" s="4" t="s">
        <v>22</v>
      </c>
      <c r="B19">
        <v>33368932.517578125</v>
      </c>
    </row>
    <row r="20" spans="1:4" x14ac:dyDescent="0.35">
      <c r="A20" s="4" t="s">
        <v>37</v>
      </c>
      <c r="B20">
        <v>21347090.705078125</v>
      </c>
    </row>
    <row r="21" spans="1:4" x14ac:dyDescent="0.35">
      <c r="A21" s="4" t="s">
        <v>14</v>
      </c>
      <c r="B21">
        <v>14094265.20703125</v>
      </c>
    </row>
    <row r="22" spans="1:4" x14ac:dyDescent="0.35">
      <c r="A22" s="4" t="s">
        <v>67</v>
      </c>
      <c r="B22">
        <v>14052706.568359375</v>
      </c>
    </row>
    <row r="23" spans="1:4" x14ac:dyDescent="0.35">
      <c r="A23" s="4" t="s">
        <v>18</v>
      </c>
      <c r="B23">
        <v>9170385.5</v>
      </c>
    </row>
    <row r="24" spans="1:4" x14ac:dyDescent="0.35">
      <c r="A24" s="4" t="s">
        <v>94</v>
      </c>
      <c r="B24">
        <v>5643356.46875</v>
      </c>
    </row>
    <row r="25" spans="1:4" x14ac:dyDescent="0.35">
      <c r="A25" s="4" t="s">
        <v>120</v>
      </c>
      <c r="B25">
        <v>137348768.22851563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FF8-6E38-4D21-A0C6-125B345F8286}">
  <dimension ref="A1:Y85"/>
  <sheetViews>
    <sheetView topLeftCell="I1" workbookViewId="0">
      <selection activeCell="X18" sqref="X18"/>
    </sheetView>
  </sheetViews>
  <sheetFormatPr defaultColWidth="32.453125" defaultRowHeight="14.5" x14ac:dyDescent="0.35"/>
  <cols>
    <col min="1" max="1" width="17.26953125" bestFit="1" customWidth="1"/>
    <col min="2" max="2" width="15.26953125" bestFit="1" customWidth="1"/>
    <col min="3" max="3" width="19.26953125" bestFit="1" customWidth="1"/>
    <col min="4" max="4" width="30.54296875" bestFit="1" customWidth="1"/>
    <col min="5" max="5" width="6.81640625" bestFit="1" customWidth="1"/>
    <col min="6" max="6" width="25.26953125" bestFit="1" customWidth="1"/>
    <col min="7" max="7" width="13.08984375" bestFit="1" customWidth="1"/>
    <col min="8" max="8" width="16.7265625" bestFit="1" customWidth="1"/>
    <col min="9" max="9" width="10.7265625" bestFit="1" customWidth="1"/>
    <col min="10" max="10" width="30.08984375" bestFit="1" customWidth="1"/>
    <col min="11" max="12" width="11.81640625" bestFit="1" customWidth="1"/>
    <col min="13" max="13" width="30.08984375" bestFit="1" customWidth="1"/>
    <col min="14" max="15" width="30.36328125" bestFit="1" customWidth="1"/>
    <col min="16" max="16" width="10.7265625" bestFit="1" customWidth="1"/>
    <col min="17" max="17" width="29.36328125" bestFit="1" customWidth="1"/>
    <col min="18" max="18" width="15.26953125" bestFit="1" customWidth="1"/>
    <col min="19" max="19" width="19.26953125" bestFit="1" customWidth="1"/>
    <col min="20" max="20" width="30.54296875" bestFit="1" customWidth="1"/>
    <col min="21" max="21" width="6.81640625" bestFit="1" customWidth="1"/>
    <col min="22" max="22" width="25.26953125" bestFit="1" customWidth="1"/>
    <col min="23" max="23" width="13.08984375" bestFit="1" customWidth="1"/>
    <col min="24" max="24" width="16.7265625" bestFit="1" customWidth="1"/>
    <col min="25" max="25" width="10.7265625" bestFit="1" customWidth="1"/>
  </cols>
  <sheetData>
    <row r="1" spans="1:25" x14ac:dyDescent="0.35">
      <c r="A1" s="3" t="s">
        <v>118</v>
      </c>
      <c r="B1" s="3" t="s">
        <v>121</v>
      </c>
    </row>
    <row r="2" spans="1:25" x14ac:dyDescent="0.35">
      <c r="A2" s="3" t="s">
        <v>119</v>
      </c>
      <c r="B2" t="s">
        <v>37</v>
      </c>
      <c r="C2" t="s">
        <v>14</v>
      </c>
      <c r="D2" t="s">
        <v>18</v>
      </c>
      <c r="E2" t="s">
        <v>22</v>
      </c>
      <c r="F2" t="s">
        <v>67</v>
      </c>
      <c r="G2" t="s">
        <v>94</v>
      </c>
      <c r="H2" t="s">
        <v>25</v>
      </c>
      <c r="I2" t="s">
        <v>120</v>
      </c>
    </row>
    <row r="3" spans="1:25" x14ac:dyDescent="0.35">
      <c r="A3" s="4" t="s">
        <v>65</v>
      </c>
      <c r="B3" s="5">
        <v>0</v>
      </c>
      <c r="C3" s="5">
        <v>0</v>
      </c>
      <c r="D3" s="5">
        <v>0</v>
      </c>
      <c r="E3" s="5">
        <v>0</v>
      </c>
      <c r="F3" s="5">
        <v>0</v>
      </c>
      <c r="G3" s="5">
        <v>0</v>
      </c>
      <c r="H3" s="5">
        <v>1</v>
      </c>
      <c r="I3" s="5">
        <v>1</v>
      </c>
      <c r="Q3" s="3" t="s">
        <v>118</v>
      </c>
      <c r="R3" s="3" t="s">
        <v>121</v>
      </c>
    </row>
    <row r="4" spans="1:25" x14ac:dyDescent="0.35">
      <c r="A4" s="4" t="s">
        <v>120</v>
      </c>
      <c r="B4" s="5">
        <v>0</v>
      </c>
      <c r="C4" s="5">
        <v>0</v>
      </c>
      <c r="D4" s="5">
        <v>0</v>
      </c>
      <c r="E4" s="5">
        <v>0</v>
      </c>
      <c r="F4" s="5">
        <v>0</v>
      </c>
      <c r="G4" s="5">
        <v>0</v>
      </c>
      <c r="H4" s="5">
        <v>1</v>
      </c>
      <c r="I4" s="5">
        <v>1</v>
      </c>
      <c r="Q4" s="3" t="s">
        <v>119</v>
      </c>
      <c r="R4" t="s">
        <v>37</v>
      </c>
      <c r="S4" t="s">
        <v>14</v>
      </c>
      <c r="T4" t="s">
        <v>18</v>
      </c>
      <c r="U4" t="s">
        <v>22</v>
      </c>
      <c r="V4" t="s">
        <v>67</v>
      </c>
      <c r="W4" t="s">
        <v>94</v>
      </c>
      <c r="X4" t="s">
        <v>25</v>
      </c>
      <c r="Y4" t="s">
        <v>120</v>
      </c>
    </row>
    <row r="5" spans="1:25" x14ac:dyDescent="0.35">
      <c r="A5" t="str">
        <f>A3</f>
        <v>Djibouti</v>
      </c>
      <c r="Q5" s="4" t="s">
        <v>65</v>
      </c>
      <c r="R5" s="5">
        <v>0</v>
      </c>
      <c r="S5" s="5">
        <v>0</v>
      </c>
      <c r="T5" s="5">
        <v>0</v>
      </c>
      <c r="U5" s="5">
        <v>0</v>
      </c>
      <c r="V5" s="5">
        <v>0</v>
      </c>
      <c r="W5" s="5">
        <v>0</v>
      </c>
      <c r="X5" s="5">
        <v>5.4910952545504509E-2</v>
      </c>
      <c r="Y5" s="5">
        <v>5.4910952545504509E-2</v>
      </c>
    </row>
    <row r="6" spans="1:25" x14ac:dyDescent="0.35">
      <c r="Q6" s="4" t="s">
        <v>64</v>
      </c>
      <c r="R6" s="5">
        <v>4.0816056682134234E-2</v>
      </c>
      <c r="S6" s="5">
        <v>0</v>
      </c>
      <c r="T6" s="5">
        <v>0</v>
      </c>
      <c r="U6" s="5">
        <v>0</v>
      </c>
      <c r="V6" s="5">
        <v>0</v>
      </c>
      <c r="W6" s="5">
        <v>0</v>
      </c>
      <c r="X6" s="5">
        <v>0</v>
      </c>
      <c r="Y6" s="5">
        <v>4.0816056682134234E-2</v>
      </c>
    </row>
    <row r="7" spans="1:25" x14ac:dyDescent="0.35">
      <c r="A7" s="3" t="s">
        <v>116</v>
      </c>
      <c r="B7" s="3" t="s">
        <v>121</v>
      </c>
      <c r="Q7" s="4" t="s">
        <v>93</v>
      </c>
      <c r="R7" s="5">
        <v>0</v>
      </c>
      <c r="S7" s="5">
        <v>0</v>
      </c>
      <c r="T7" s="5">
        <v>0</v>
      </c>
      <c r="U7" s="5">
        <v>0</v>
      </c>
      <c r="V7" s="5">
        <v>3.8940279752340899E-2</v>
      </c>
      <c r="W7" s="5">
        <v>0</v>
      </c>
      <c r="X7" s="5">
        <v>0</v>
      </c>
      <c r="Y7" s="5">
        <v>3.8940279752340899E-2</v>
      </c>
    </row>
    <row r="8" spans="1:25" x14ac:dyDescent="0.35">
      <c r="A8" s="3" t="s">
        <v>119</v>
      </c>
      <c r="B8" t="s">
        <v>37</v>
      </c>
      <c r="C8" t="s">
        <v>14</v>
      </c>
      <c r="D8" t="s">
        <v>18</v>
      </c>
      <c r="E8" t="s">
        <v>22</v>
      </c>
      <c r="F8" t="s">
        <v>67</v>
      </c>
      <c r="G8" t="s">
        <v>94</v>
      </c>
      <c r="H8" t="s">
        <v>25</v>
      </c>
      <c r="I8" t="s">
        <v>120</v>
      </c>
      <c r="Q8" s="4" t="s">
        <v>99</v>
      </c>
      <c r="R8" s="5">
        <v>0</v>
      </c>
      <c r="S8" s="5">
        <v>3.8003383941698547E-2</v>
      </c>
      <c r="T8" s="5">
        <v>0</v>
      </c>
      <c r="U8" s="5">
        <v>0</v>
      </c>
      <c r="V8" s="5">
        <v>0</v>
      </c>
      <c r="W8" s="5">
        <v>0</v>
      </c>
      <c r="X8" s="5">
        <v>0</v>
      </c>
      <c r="Y8" s="5">
        <v>3.8003383941698547E-2</v>
      </c>
    </row>
    <row r="9" spans="1:25" x14ac:dyDescent="0.35">
      <c r="A9" s="4" t="s">
        <v>42</v>
      </c>
      <c r="D9">
        <v>6336545.5</v>
      </c>
      <c r="I9">
        <v>6336545.5</v>
      </c>
      <c r="Q9" s="4" t="s">
        <v>42</v>
      </c>
      <c r="R9" s="5">
        <v>0</v>
      </c>
      <c r="S9" s="5">
        <v>0</v>
      </c>
      <c r="T9" s="5">
        <v>3.64503774221051E-2</v>
      </c>
      <c r="U9" s="5">
        <v>0</v>
      </c>
      <c r="V9" s="5">
        <v>0</v>
      </c>
      <c r="W9" s="5">
        <v>0</v>
      </c>
      <c r="X9" s="5">
        <v>0</v>
      </c>
      <c r="Y9" s="5">
        <v>3.64503774221051E-2</v>
      </c>
    </row>
    <row r="10" spans="1:25" x14ac:dyDescent="0.35">
      <c r="A10" s="4" t="s">
        <v>64</v>
      </c>
      <c r="B10">
        <v>6161257.875</v>
      </c>
      <c r="I10">
        <v>6161257.875</v>
      </c>
      <c r="Q10" s="4" t="s">
        <v>74</v>
      </c>
      <c r="R10" s="5">
        <v>0</v>
      </c>
      <c r="S10" s="5">
        <v>0</v>
      </c>
      <c r="T10" s="5">
        <v>0</v>
      </c>
      <c r="U10" s="5">
        <v>3.4905323456908312E-2</v>
      </c>
      <c r="V10" s="5">
        <v>0</v>
      </c>
      <c r="W10" s="5">
        <v>0</v>
      </c>
      <c r="X10" s="5">
        <v>0</v>
      </c>
      <c r="Y10" s="5">
        <v>3.4905323456908312E-2</v>
      </c>
    </row>
    <row r="11" spans="1:25" x14ac:dyDescent="0.35">
      <c r="A11" s="4" t="s">
        <v>65</v>
      </c>
      <c r="H11">
        <v>6052890.875</v>
      </c>
      <c r="I11">
        <v>6052890.875</v>
      </c>
      <c r="Q11" s="4" t="s">
        <v>71</v>
      </c>
      <c r="R11" s="5">
        <v>0</v>
      </c>
      <c r="S11" s="5">
        <v>0</v>
      </c>
      <c r="T11" s="5">
        <v>0</v>
      </c>
      <c r="U11" s="5">
        <v>0</v>
      </c>
      <c r="V11" s="5">
        <v>3.4253760203855108E-2</v>
      </c>
      <c r="W11" s="5">
        <v>0</v>
      </c>
      <c r="X11" s="5">
        <v>0</v>
      </c>
      <c r="Y11" s="5">
        <v>3.4253760203855108E-2</v>
      </c>
    </row>
    <row r="12" spans="1:25" x14ac:dyDescent="0.35">
      <c r="A12" s="4" t="s">
        <v>49</v>
      </c>
      <c r="B12">
        <v>5822036</v>
      </c>
      <c r="I12">
        <v>5822036</v>
      </c>
      <c r="Q12" s="4" t="s">
        <v>61</v>
      </c>
      <c r="R12" s="5">
        <v>0</v>
      </c>
      <c r="S12" s="5">
        <v>0</v>
      </c>
      <c r="T12" s="5">
        <v>0</v>
      </c>
      <c r="U12" s="5">
        <v>3.4249291601454519E-2</v>
      </c>
      <c r="V12" s="5">
        <v>0</v>
      </c>
      <c r="W12" s="5">
        <v>0</v>
      </c>
      <c r="X12" s="5">
        <v>0</v>
      </c>
      <c r="Y12" s="5">
        <v>3.4249291601454519E-2</v>
      </c>
    </row>
    <row r="13" spans="1:25" x14ac:dyDescent="0.35">
      <c r="A13" s="4" t="s">
        <v>95</v>
      </c>
      <c r="G13">
        <v>5643356.46875</v>
      </c>
      <c r="I13">
        <v>5643356.46875</v>
      </c>
      <c r="Q13" s="4" t="s">
        <v>95</v>
      </c>
      <c r="R13" s="5">
        <v>0</v>
      </c>
      <c r="S13" s="5">
        <v>0</v>
      </c>
      <c r="T13" s="5">
        <v>0</v>
      </c>
      <c r="U13" s="5">
        <v>0</v>
      </c>
      <c r="V13" s="5">
        <v>0</v>
      </c>
      <c r="W13" s="5">
        <v>3.3008878729716577E-2</v>
      </c>
      <c r="X13" s="5">
        <v>0</v>
      </c>
      <c r="Y13" s="5">
        <v>3.3008878729716577E-2</v>
      </c>
    </row>
    <row r="14" spans="1:25" x14ac:dyDescent="0.35">
      <c r="A14" s="4" t="s">
        <v>60</v>
      </c>
      <c r="H14">
        <v>5449517.90625</v>
      </c>
      <c r="I14">
        <v>5449517.90625</v>
      </c>
      <c r="Q14" s="4" t="s">
        <v>28</v>
      </c>
      <c r="R14" s="5">
        <v>0</v>
      </c>
      <c r="S14" s="5">
        <v>0</v>
      </c>
      <c r="T14" s="5">
        <v>0</v>
      </c>
      <c r="U14" s="5">
        <v>0</v>
      </c>
      <c r="V14" s="5">
        <v>0</v>
      </c>
      <c r="W14" s="5">
        <v>0</v>
      </c>
      <c r="X14" s="5">
        <v>3.2093079475188309E-2</v>
      </c>
      <c r="Y14" s="5">
        <v>3.2093079475188309E-2</v>
      </c>
    </row>
    <row r="15" spans="1:25" x14ac:dyDescent="0.35">
      <c r="A15" s="4" t="s">
        <v>90</v>
      </c>
      <c r="E15">
        <v>5396577.5</v>
      </c>
      <c r="I15">
        <v>5396577.5</v>
      </c>
      <c r="Q15" s="4" t="s">
        <v>60</v>
      </c>
      <c r="R15" s="5">
        <v>0</v>
      </c>
      <c r="S15" s="5">
        <v>0</v>
      </c>
      <c r="T15" s="5">
        <v>0</v>
      </c>
      <c r="U15" s="5">
        <v>0</v>
      </c>
      <c r="V15" s="5">
        <v>0</v>
      </c>
      <c r="W15" s="5">
        <v>0</v>
      </c>
      <c r="X15" s="5">
        <v>3.1377401228641265E-2</v>
      </c>
      <c r="Y15" s="5">
        <v>3.1377401228641265E-2</v>
      </c>
    </row>
    <row r="16" spans="1:25" x14ac:dyDescent="0.35">
      <c r="A16" s="4" t="s">
        <v>28</v>
      </c>
      <c r="H16">
        <v>5253769.375</v>
      </c>
      <c r="I16">
        <v>5253769.375</v>
      </c>
      <c r="Q16" s="4" t="s">
        <v>107</v>
      </c>
      <c r="R16" s="5">
        <v>0</v>
      </c>
      <c r="S16" s="5">
        <v>0</v>
      </c>
      <c r="T16" s="5">
        <v>0</v>
      </c>
      <c r="U16" s="5">
        <v>3.1138054104594002E-2</v>
      </c>
      <c r="V16" s="5">
        <v>0</v>
      </c>
      <c r="W16" s="5">
        <v>0</v>
      </c>
      <c r="X16" s="5">
        <v>0</v>
      </c>
      <c r="Y16" s="5">
        <v>3.1138054104594002E-2</v>
      </c>
    </row>
    <row r="17" spans="1:25" x14ac:dyDescent="0.35">
      <c r="A17" s="4" t="s">
        <v>71</v>
      </c>
      <c r="F17">
        <v>4478800.125</v>
      </c>
      <c r="I17">
        <v>4478800.125</v>
      </c>
      <c r="Q17" s="4" t="s">
        <v>49</v>
      </c>
      <c r="R17" s="5">
        <v>2.869164743575402E-2</v>
      </c>
      <c r="S17" s="5">
        <v>0</v>
      </c>
      <c r="T17" s="5">
        <v>0</v>
      </c>
      <c r="U17" s="5">
        <v>0</v>
      </c>
      <c r="V17" s="5">
        <v>0</v>
      </c>
      <c r="W17" s="5">
        <v>0</v>
      </c>
      <c r="X17" s="5">
        <v>0</v>
      </c>
      <c r="Y17" s="5">
        <v>2.869164743575402E-2</v>
      </c>
    </row>
    <row r="18" spans="1:25" x14ac:dyDescent="0.35">
      <c r="A18" s="4" t="s">
        <v>69</v>
      </c>
      <c r="B18">
        <v>4368316.5</v>
      </c>
      <c r="I18">
        <v>4368316.5</v>
      </c>
      <c r="N18" s="3" t="s">
        <v>119</v>
      </c>
      <c r="O18" s="3" t="s">
        <v>119</v>
      </c>
      <c r="Q18" s="4" t="s">
        <v>45</v>
      </c>
      <c r="R18" s="5">
        <v>2.7366845266258287E-2</v>
      </c>
      <c r="S18" s="5">
        <v>0</v>
      </c>
      <c r="T18" s="5">
        <v>0</v>
      </c>
      <c r="U18" s="5">
        <v>0</v>
      </c>
      <c r="V18" s="5">
        <v>0</v>
      </c>
      <c r="W18" s="5">
        <v>0</v>
      </c>
      <c r="X18" s="5">
        <v>0</v>
      </c>
      <c r="Y18" s="5">
        <v>2.7366845266258287E-2</v>
      </c>
    </row>
    <row r="19" spans="1:25" x14ac:dyDescent="0.35">
      <c r="A19" s="4" t="s">
        <v>93</v>
      </c>
      <c r="F19">
        <v>4324782.5</v>
      </c>
      <c r="I19">
        <v>4324782.5</v>
      </c>
      <c r="N19" s="4" t="s">
        <v>37</v>
      </c>
      <c r="O19" s="4" t="s">
        <v>37</v>
      </c>
      <c r="Q19" s="4" t="s">
        <v>102</v>
      </c>
      <c r="R19" s="5">
        <v>0</v>
      </c>
      <c r="S19" s="5">
        <v>0</v>
      </c>
      <c r="T19" s="5">
        <v>0</v>
      </c>
      <c r="U19" s="5">
        <v>0</v>
      </c>
      <c r="V19" s="5">
        <v>2.5544224511893858E-2</v>
      </c>
      <c r="W19" s="5">
        <v>0</v>
      </c>
      <c r="X19" s="5">
        <v>0</v>
      </c>
      <c r="Y19" s="5">
        <v>2.5544224511893858E-2</v>
      </c>
    </row>
    <row r="20" spans="1:25" x14ac:dyDescent="0.35">
      <c r="A20" s="4" t="s">
        <v>99</v>
      </c>
      <c r="C20">
        <v>4220729</v>
      </c>
      <c r="I20">
        <v>4220729</v>
      </c>
      <c r="N20" s="4" t="s">
        <v>14</v>
      </c>
      <c r="O20" s="4" t="s">
        <v>14</v>
      </c>
      <c r="Q20" s="4" t="s">
        <v>90</v>
      </c>
      <c r="R20" s="5">
        <v>0</v>
      </c>
      <c r="S20" s="5">
        <v>0</v>
      </c>
      <c r="T20" s="5">
        <v>0</v>
      </c>
      <c r="U20" s="5">
        <v>2.3687489846249243E-2</v>
      </c>
      <c r="V20" s="5">
        <v>0</v>
      </c>
      <c r="W20" s="5">
        <v>0</v>
      </c>
      <c r="X20" s="5">
        <v>0</v>
      </c>
      <c r="Y20" s="5">
        <v>2.3687489846249243E-2</v>
      </c>
    </row>
    <row r="21" spans="1:25" x14ac:dyDescent="0.35">
      <c r="A21" s="4" t="s">
        <v>74</v>
      </c>
      <c r="E21">
        <v>3876652.5</v>
      </c>
      <c r="I21">
        <v>3876652.5</v>
      </c>
      <c r="N21" s="4" t="s">
        <v>18</v>
      </c>
      <c r="O21" s="4" t="s">
        <v>18</v>
      </c>
      <c r="Q21" s="4" t="s">
        <v>15</v>
      </c>
      <c r="R21" s="5">
        <v>0</v>
      </c>
      <c r="S21" s="5">
        <v>2.1540622789472157E-2</v>
      </c>
      <c r="T21" s="5">
        <v>0</v>
      </c>
      <c r="U21" s="5">
        <v>0</v>
      </c>
      <c r="V21" s="5">
        <v>0</v>
      </c>
      <c r="W21" s="5">
        <v>0</v>
      </c>
      <c r="X21" s="5">
        <v>0</v>
      </c>
      <c r="Y21" s="5">
        <v>2.1540622789472157E-2</v>
      </c>
    </row>
    <row r="22" spans="1:25" x14ac:dyDescent="0.35">
      <c r="A22" s="4" t="s">
        <v>47</v>
      </c>
      <c r="H22">
        <v>3851030.25</v>
      </c>
      <c r="I22">
        <v>3851030.25</v>
      </c>
      <c r="N22" s="4" t="s">
        <v>22</v>
      </c>
      <c r="O22" s="4" t="s">
        <v>22</v>
      </c>
      <c r="Q22" s="4" t="s">
        <v>110</v>
      </c>
      <c r="R22" s="5">
        <v>0</v>
      </c>
      <c r="S22" s="5">
        <v>0</v>
      </c>
      <c r="T22" s="5">
        <v>0</v>
      </c>
      <c r="U22" s="5">
        <v>0</v>
      </c>
      <c r="V22" s="5">
        <v>0</v>
      </c>
      <c r="W22" s="5">
        <v>0</v>
      </c>
      <c r="X22" s="5">
        <v>2.0138311515514325E-2</v>
      </c>
      <c r="Y22" s="5">
        <v>2.0138311515514325E-2</v>
      </c>
    </row>
    <row r="23" spans="1:25" x14ac:dyDescent="0.35">
      <c r="A23" s="4" t="s">
        <v>61</v>
      </c>
      <c r="E23">
        <v>3808901.5390625</v>
      </c>
      <c r="I23">
        <v>3808901.5390625</v>
      </c>
      <c r="N23" s="4" t="s">
        <v>67</v>
      </c>
      <c r="O23" s="4" t="s">
        <v>67</v>
      </c>
      <c r="Q23" s="4" t="s">
        <v>69</v>
      </c>
      <c r="R23" s="5">
        <v>1.9174089765734273E-2</v>
      </c>
      <c r="S23" s="5">
        <v>0</v>
      </c>
      <c r="T23" s="5">
        <v>0</v>
      </c>
      <c r="U23" s="5">
        <v>0</v>
      </c>
      <c r="V23" s="5">
        <v>0</v>
      </c>
      <c r="W23" s="5">
        <v>0</v>
      </c>
      <c r="X23" s="5">
        <v>0</v>
      </c>
      <c r="Y23" s="5">
        <v>1.9174089765734273E-2</v>
      </c>
    </row>
    <row r="24" spans="1:25" x14ac:dyDescent="0.35">
      <c r="A24" s="4" t="s">
        <v>110</v>
      </c>
      <c r="H24">
        <v>3586605</v>
      </c>
      <c r="I24">
        <v>3586605</v>
      </c>
      <c r="N24" s="4" t="s">
        <v>94</v>
      </c>
      <c r="O24" s="4" t="s">
        <v>94</v>
      </c>
      <c r="Q24" s="4" t="s">
        <v>98</v>
      </c>
      <c r="R24" s="5">
        <v>0</v>
      </c>
      <c r="S24" s="5">
        <v>0</v>
      </c>
      <c r="T24" s="5">
        <v>0</v>
      </c>
      <c r="U24" s="5">
        <v>1.8695307784833238E-2</v>
      </c>
      <c r="V24" s="5">
        <v>0</v>
      </c>
      <c r="W24" s="5">
        <v>0</v>
      </c>
      <c r="X24" s="5">
        <v>0</v>
      </c>
      <c r="Y24" s="5">
        <v>1.8695307784833238E-2</v>
      </c>
    </row>
    <row r="25" spans="1:25" x14ac:dyDescent="0.35">
      <c r="A25" s="4" t="s">
        <v>107</v>
      </c>
      <c r="E25">
        <v>3458252</v>
      </c>
      <c r="I25">
        <v>3458252</v>
      </c>
      <c r="N25" s="4" t="s">
        <v>25</v>
      </c>
      <c r="O25" s="4" t="s">
        <v>25</v>
      </c>
      <c r="Q25" s="4" t="s">
        <v>52</v>
      </c>
      <c r="R25" s="5">
        <v>0</v>
      </c>
      <c r="S25" s="5">
        <v>0</v>
      </c>
      <c r="T25" s="5">
        <v>0</v>
      </c>
      <c r="U25" s="5">
        <v>1.7985765174560908E-2</v>
      </c>
      <c r="V25" s="5">
        <v>0</v>
      </c>
      <c r="W25" s="5">
        <v>0</v>
      </c>
      <c r="X25" s="5">
        <v>0</v>
      </c>
      <c r="Y25" s="5">
        <v>1.7985765174560908E-2</v>
      </c>
    </row>
    <row r="26" spans="1:25" x14ac:dyDescent="0.35">
      <c r="A26" s="4" t="s">
        <v>80</v>
      </c>
      <c r="H26">
        <v>3097359.15625</v>
      </c>
      <c r="I26">
        <v>3097359.15625</v>
      </c>
      <c r="N26" s="4" t="s">
        <v>120</v>
      </c>
      <c r="O26" s="4" t="s">
        <v>120</v>
      </c>
      <c r="Q26" s="4" t="s">
        <v>47</v>
      </c>
      <c r="R26" s="5">
        <v>0</v>
      </c>
      <c r="S26" s="5">
        <v>0</v>
      </c>
      <c r="T26" s="5">
        <v>0</v>
      </c>
      <c r="U26" s="5">
        <v>0</v>
      </c>
      <c r="V26" s="5">
        <v>0</v>
      </c>
      <c r="W26" s="5">
        <v>0</v>
      </c>
      <c r="X26" s="5">
        <v>1.7697830702488333E-2</v>
      </c>
      <c r="Y26" s="5">
        <v>1.7697830702488333E-2</v>
      </c>
    </row>
    <row r="27" spans="1:25" x14ac:dyDescent="0.35">
      <c r="A27" s="4" t="s">
        <v>45</v>
      </c>
      <c r="B27">
        <v>3039414.5</v>
      </c>
      <c r="I27">
        <v>3039414.5</v>
      </c>
      <c r="Q27" s="4" t="s">
        <v>100</v>
      </c>
      <c r="R27" s="5">
        <v>0</v>
      </c>
      <c r="S27" s="5">
        <v>0</v>
      </c>
      <c r="T27" s="5">
        <v>0</v>
      </c>
      <c r="U27" s="5">
        <v>1.6933891983372487E-2</v>
      </c>
      <c r="V27" s="5">
        <v>0</v>
      </c>
      <c r="W27" s="5">
        <v>0</v>
      </c>
      <c r="X27" s="5">
        <v>0</v>
      </c>
      <c r="Y27" s="5">
        <v>1.6933891983372487E-2</v>
      </c>
    </row>
    <row r="28" spans="1:25" x14ac:dyDescent="0.35">
      <c r="A28" s="4" t="s">
        <v>100</v>
      </c>
      <c r="E28">
        <v>3015902.5</v>
      </c>
      <c r="I28">
        <v>3015902.5</v>
      </c>
      <c r="Q28" s="4" t="s">
        <v>82</v>
      </c>
      <c r="R28" s="5">
        <v>0</v>
      </c>
      <c r="S28" s="5">
        <v>1.6469387809208515E-2</v>
      </c>
      <c r="T28" s="5">
        <v>0</v>
      </c>
      <c r="U28" s="5">
        <v>0</v>
      </c>
      <c r="V28" s="5">
        <v>0</v>
      </c>
      <c r="W28" s="5">
        <v>0</v>
      </c>
      <c r="X28" s="5">
        <v>0</v>
      </c>
      <c r="Y28" s="5">
        <v>1.6469387809208515E-2</v>
      </c>
    </row>
    <row r="29" spans="1:25" x14ac:dyDescent="0.35">
      <c r="A29" s="4" t="s">
        <v>102</v>
      </c>
      <c r="F29">
        <v>2836990.75</v>
      </c>
      <c r="I29">
        <v>2836990.75</v>
      </c>
      <c r="Q29" s="4" t="s">
        <v>30</v>
      </c>
      <c r="R29" s="5">
        <v>0</v>
      </c>
      <c r="S29" s="5">
        <v>0</v>
      </c>
      <c r="T29" s="5">
        <v>0</v>
      </c>
      <c r="U29" s="5">
        <v>0</v>
      </c>
      <c r="V29" s="5">
        <v>0</v>
      </c>
      <c r="W29" s="5">
        <v>0</v>
      </c>
      <c r="X29" s="5">
        <v>1.5710658933001904E-2</v>
      </c>
      <c r="Y29" s="5">
        <v>1.5710658933001904E-2</v>
      </c>
    </row>
    <row r="30" spans="1:25" x14ac:dyDescent="0.35">
      <c r="A30" s="4" t="s">
        <v>30</v>
      </c>
      <c r="H30">
        <v>2798046.5</v>
      </c>
      <c r="I30">
        <v>2798046.5</v>
      </c>
      <c r="Q30" s="4" t="s">
        <v>80</v>
      </c>
      <c r="R30" s="5">
        <v>0</v>
      </c>
      <c r="S30" s="5">
        <v>0</v>
      </c>
      <c r="T30" s="5">
        <v>0</v>
      </c>
      <c r="U30" s="5">
        <v>0</v>
      </c>
      <c r="V30" s="5">
        <v>0</v>
      </c>
      <c r="W30" s="5">
        <v>0</v>
      </c>
      <c r="X30" s="5">
        <v>1.4713737963446657E-2</v>
      </c>
      <c r="Y30" s="5">
        <v>1.4713737963446657E-2</v>
      </c>
    </row>
    <row r="31" spans="1:25" x14ac:dyDescent="0.35">
      <c r="A31" s="4" t="s">
        <v>44</v>
      </c>
      <c r="E31">
        <v>2779199.6875</v>
      </c>
      <c r="I31">
        <v>2779199.6875</v>
      </c>
      <c r="Q31" s="4" t="s">
        <v>44</v>
      </c>
      <c r="R31" s="5">
        <v>0</v>
      </c>
      <c r="S31" s="5">
        <v>0</v>
      </c>
      <c r="T31" s="5">
        <v>0</v>
      </c>
      <c r="U31" s="5">
        <v>1.4178161902617689E-2</v>
      </c>
      <c r="V31" s="5">
        <v>0</v>
      </c>
      <c r="W31" s="5">
        <v>0</v>
      </c>
      <c r="X31" s="5">
        <v>0</v>
      </c>
      <c r="Y31" s="5">
        <v>1.4178161902617689E-2</v>
      </c>
    </row>
    <row r="32" spans="1:25" x14ac:dyDescent="0.35">
      <c r="A32" s="4" t="s">
        <v>15</v>
      </c>
      <c r="C32">
        <v>2533654</v>
      </c>
      <c r="I32">
        <v>2533654</v>
      </c>
      <c r="Q32" s="4" t="s">
        <v>41</v>
      </c>
      <c r="R32" s="5">
        <v>1.3739178246712265E-2</v>
      </c>
      <c r="S32" s="5">
        <v>0</v>
      </c>
      <c r="T32" s="5">
        <v>0</v>
      </c>
      <c r="U32" s="5">
        <v>0</v>
      </c>
      <c r="V32" s="5">
        <v>0</v>
      </c>
      <c r="W32" s="5">
        <v>0</v>
      </c>
      <c r="X32" s="5">
        <v>0</v>
      </c>
      <c r="Y32" s="5">
        <v>1.3739178246712265E-2</v>
      </c>
    </row>
    <row r="33" spans="1:25" x14ac:dyDescent="0.35">
      <c r="A33" s="4" t="s">
        <v>50</v>
      </c>
      <c r="C33">
        <v>2492526</v>
      </c>
      <c r="I33">
        <v>2492526</v>
      </c>
      <c r="Q33" s="4" t="s">
        <v>36</v>
      </c>
      <c r="R33" s="5">
        <v>0</v>
      </c>
      <c r="S33" s="5">
        <v>0</v>
      </c>
      <c r="T33" s="5">
        <v>0</v>
      </c>
      <c r="U33" s="5">
        <v>0</v>
      </c>
      <c r="V33" s="5">
        <v>0</v>
      </c>
      <c r="W33" s="5">
        <v>0</v>
      </c>
      <c r="X33" s="5">
        <v>1.3223855551899323E-2</v>
      </c>
      <c r="Y33" s="5">
        <v>1.3223855551899323E-2</v>
      </c>
    </row>
    <row r="34" spans="1:25" x14ac:dyDescent="0.35">
      <c r="A34" s="4" t="s">
        <v>63</v>
      </c>
      <c r="C34">
        <v>2489933.46875</v>
      </c>
      <c r="I34">
        <v>2489933.46875</v>
      </c>
      <c r="Q34" s="4" t="s">
        <v>101</v>
      </c>
      <c r="R34" s="5">
        <v>0</v>
      </c>
      <c r="S34" s="5">
        <v>0</v>
      </c>
      <c r="T34" s="5">
        <v>0</v>
      </c>
      <c r="U34" s="5">
        <v>0</v>
      </c>
      <c r="V34" s="5">
        <v>1.3109000572768793E-2</v>
      </c>
      <c r="W34" s="5">
        <v>0</v>
      </c>
      <c r="X34" s="5">
        <v>0</v>
      </c>
      <c r="Y34" s="5">
        <v>1.3109000572768793E-2</v>
      </c>
    </row>
    <row r="35" spans="1:25" x14ac:dyDescent="0.35">
      <c r="A35" s="4" t="s">
        <v>98</v>
      </c>
      <c r="E35">
        <v>2198982</v>
      </c>
      <c r="I35">
        <v>2198982</v>
      </c>
      <c r="Q35" s="4" t="s">
        <v>63</v>
      </c>
      <c r="R35" s="5">
        <v>0</v>
      </c>
      <c r="S35" s="5">
        <v>1.3054757377254369E-2</v>
      </c>
      <c r="T35" s="5">
        <v>0</v>
      </c>
      <c r="U35" s="5">
        <v>0</v>
      </c>
      <c r="V35" s="5">
        <v>0</v>
      </c>
      <c r="W35" s="5">
        <v>0</v>
      </c>
      <c r="X35" s="5">
        <v>0</v>
      </c>
      <c r="Y35" s="5">
        <v>1.3054757377254369E-2</v>
      </c>
    </row>
    <row r="36" spans="1:25" x14ac:dyDescent="0.35">
      <c r="A36" s="4" t="s">
        <v>52</v>
      </c>
      <c r="E36">
        <v>2144969.796875</v>
      </c>
      <c r="I36">
        <v>2144969.796875</v>
      </c>
      <c r="Q36" s="4" t="s">
        <v>75</v>
      </c>
      <c r="R36" s="5">
        <v>0</v>
      </c>
      <c r="S36" s="5">
        <v>0</v>
      </c>
      <c r="T36" s="5">
        <v>0</v>
      </c>
      <c r="U36" s="5">
        <v>1.3039166673831161E-2</v>
      </c>
      <c r="V36" s="5">
        <v>0</v>
      </c>
      <c r="W36" s="5">
        <v>0</v>
      </c>
      <c r="X36" s="5">
        <v>0</v>
      </c>
      <c r="Y36" s="5">
        <v>1.3039166673831161E-2</v>
      </c>
    </row>
    <row r="37" spans="1:25" x14ac:dyDescent="0.35">
      <c r="A37" s="4" t="s">
        <v>36</v>
      </c>
      <c r="H37">
        <v>1356180.125</v>
      </c>
      <c r="I37">
        <v>1356180.125</v>
      </c>
      <c r="Q37" s="4" t="s">
        <v>91</v>
      </c>
      <c r="R37" s="5">
        <v>0</v>
      </c>
      <c r="S37" s="5">
        <v>0</v>
      </c>
      <c r="T37" s="5">
        <v>0</v>
      </c>
      <c r="U37" s="5">
        <v>0</v>
      </c>
      <c r="V37" s="5">
        <v>0</v>
      </c>
      <c r="W37" s="5">
        <v>0</v>
      </c>
      <c r="X37" s="5">
        <v>1.2207799278969093E-2</v>
      </c>
      <c r="Y37" s="5">
        <v>1.2207799278969093E-2</v>
      </c>
    </row>
    <row r="38" spans="1:25" x14ac:dyDescent="0.35">
      <c r="A38" s="4" t="s">
        <v>32</v>
      </c>
      <c r="H38">
        <v>1245112.875</v>
      </c>
      <c r="I38">
        <v>1245112.875</v>
      </c>
      <c r="Q38" s="4" t="s">
        <v>32</v>
      </c>
      <c r="R38" s="5">
        <v>0</v>
      </c>
      <c r="S38" s="5">
        <v>0</v>
      </c>
      <c r="T38" s="5">
        <v>0</v>
      </c>
      <c r="U38" s="5">
        <v>0</v>
      </c>
      <c r="V38" s="5">
        <v>0</v>
      </c>
      <c r="W38" s="5">
        <v>0</v>
      </c>
      <c r="X38" s="5">
        <v>1.1551674627499939E-2</v>
      </c>
      <c r="Y38" s="5">
        <v>1.1551674627499939E-2</v>
      </c>
    </row>
    <row r="39" spans="1:25" x14ac:dyDescent="0.35">
      <c r="A39" s="4" t="s">
        <v>83</v>
      </c>
      <c r="E39">
        <v>1244708.375</v>
      </c>
      <c r="I39">
        <v>1244708.375</v>
      </c>
      <c r="Q39" s="4" t="s">
        <v>83</v>
      </c>
      <c r="R39" s="5">
        <v>0</v>
      </c>
      <c r="S39" s="5">
        <v>0</v>
      </c>
      <c r="T39" s="5">
        <v>0</v>
      </c>
      <c r="U39" s="5">
        <v>1.120733680487359E-2</v>
      </c>
      <c r="V39" s="5">
        <v>0</v>
      </c>
      <c r="W39" s="5">
        <v>0</v>
      </c>
      <c r="X39" s="5">
        <v>0</v>
      </c>
      <c r="Y39" s="5">
        <v>1.120733680487359E-2</v>
      </c>
    </row>
    <row r="40" spans="1:25" x14ac:dyDescent="0.35">
      <c r="A40" s="4" t="s">
        <v>85</v>
      </c>
      <c r="E40">
        <v>1212580</v>
      </c>
      <c r="I40">
        <v>1212580</v>
      </c>
      <c r="Q40" s="4" t="s">
        <v>85</v>
      </c>
      <c r="R40" s="5">
        <v>0</v>
      </c>
      <c r="S40" s="5">
        <v>0</v>
      </c>
      <c r="T40" s="5">
        <v>0</v>
      </c>
      <c r="U40" s="5">
        <v>1.030911418135947E-2</v>
      </c>
      <c r="V40" s="5">
        <v>0</v>
      </c>
      <c r="W40" s="5">
        <v>0</v>
      </c>
      <c r="X40" s="5">
        <v>0</v>
      </c>
      <c r="Y40" s="5">
        <v>1.030911418135947E-2</v>
      </c>
    </row>
    <row r="41" spans="1:25" x14ac:dyDescent="0.35">
      <c r="A41" s="4" t="s">
        <v>23</v>
      </c>
      <c r="E41">
        <v>1158502.625</v>
      </c>
      <c r="I41">
        <v>1158502.625</v>
      </c>
      <c r="Q41" s="4" t="s">
        <v>86</v>
      </c>
      <c r="R41" s="5">
        <v>0</v>
      </c>
      <c r="S41" s="5">
        <v>0</v>
      </c>
      <c r="T41" s="5">
        <v>0</v>
      </c>
      <c r="U41" s="5">
        <v>0</v>
      </c>
      <c r="V41" s="5">
        <v>1.0206007446963095E-2</v>
      </c>
      <c r="W41" s="5">
        <v>0</v>
      </c>
      <c r="X41" s="5">
        <v>0</v>
      </c>
      <c r="Y41" s="5">
        <v>1.0206007446963095E-2</v>
      </c>
    </row>
    <row r="42" spans="1:25" x14ac:dyDescent="0.35">
      <c r="A42" s="4" t="s">
        <v>82</v>
      </c>
      <c r="C42">
        <v>1082418.375</v>
      </c>
      <c r="I42">
        <v>1082418.375</v>
      </c>
      <c r="Q42" s="4" t="s">
        <v>104</v>
      </c>
      <c r="R42" s="5">
        <v>0</v>
      </c>
      <c r="S42" s="5">
        <v>0</v>
      </c>
      <c r="T42" s="5">
        <v>0</v>
      </c>
      <c r="U42" s="5">
        <v>0</v>
      </c>
      <c r="V42" s="5">
        <v>0</v>
      </c>
      <c r="W42" s="5">
        <v>0</v>
      </c>
      <c r="X42" s="5">
        <v>9.2290476282851017E-3</v>
      </c>
      <c r="Y42" s="5">
        <v>9.2290476282851017E-3</v>
      </c>
    </row>
    <row r="43" spans="1:25" x14ac:dyDescent="0.35">
      <c r="A43" s="4" t="s">
        <v>104</v>
      </c>
      <c r="H43">
        <v>994765.4375</v>
      </c>
      <c r="I43">
        <v>994765.4375</v>
      </c>
      <c r="Q43" s="4" t="s">
        <v>89</v>
      </c>
      <c r="R43" s="5">
        <v>0</v>
      </c>
      <c r="S43" s="5">
        <v>0</v>
      </c>
      <c r="T43" s="5">
        <v>9.1417159871069222E-3</v>
      </c>
      <c r="U43" s="5">
        <v>0</v>
      </c>
      <c r="V43" s="5">
        <v>0</v>
      </c>
      <c r="W43" s="5">
        <v>0</v>
      </c>
      <c r="X43" s="5">
        <v>0</v>
      </c>
      <c r="Y43" s="5">
        <v>9.1417159871069222E-3</v>
      </c>
    </row>
    <row r="44" spans="1:25" x14ac:dyDescent="0.35">
      <c r="A44" s="4" t="s">
        <v>41</v>
      </c>
      <c r="B44">
        <v>902980.625</v>
      </c>
      <c r="I44">
        <v>902980.625</v>
      </c>
      <c r="Q44" s="4" t="s">
        <v>79</v>
      </c>
      <c r="R44" s="5">
        <v>0</v>
      </c>
      <c r="S44" s="5">
        <v>0</v>
      </c>
      <c r="T44" s="5">
        <v>0</v>
      </c>
      <c r="U44" s="5">
        <v>0</v>
      </c>
      <c r="V44" s="5">
        <v>8.1493284688236127E-3</v>
      </c>
      <c r="W44" s="5">
        <v>0</v>
      </c>
      <c r="X44" s="5">
        <v>0</v>
      </c>
      <c r="Y44" s="5">
        <v>8.1493284688236127E-3</v>
      </c>
    </row>
    <row r="45" spans="1:25" x14ac:dyDescent="0.35">
      <c r="A45" s="4" t="s">
        <v>101</v>
      </c>
      <c r="F45">
        <v>861563.5</v>
      </c>
      <c r="I45">
        <v>861563.5</v>
      </c>
      <c r="Q45" s="4" t="s">
        <v>50</v>
      </c>
      <c r="R45" s="5">
        <v>0</v>
      </c>
      <c r="S45" s="5">
        <v>7.651151877502543E-3</v>
      </c>
      <c r="T45" s="5">
        <v>0</v>
      </c>
      <c r="U45" s="5">
        <v>0</v>
      </c>
      <c r="V45" s="5">
        <v>0</v>
      </c>
      <c r="W45" s="5">
        <v>0</v>
      </c>
      <c r="X45" s="5">
        <v>0</v>
      </c>
      <c r="Y45" s="5">
        <v>7.651151877502543E-3</v>
      </c>
    </row>
    <row r="46" spans="1:25" x14ac:dyDescent="0.35">
      <c r="A46" s="4" t="s">
        <v>75</v>
      </c>
      <c r="E46">
        <v>856973.75</v>
      </c>
      <c r="I46">
        <v>856973.75</v>
      </c>
      <c r="Q46" s="4" t="s">
        <v>57</v>
      </c>
      <c r="R46" s="5">
        <v>0</v>
      </c>
      <c r="S46" s="5">
        <v>0</v>
      </c>
      <c r="T46" s="5">
        <v>0</v>
      </c>
      <c r="U46" s="5">
        <v>7.1448253329701641E-3</v>
      </c>
      <c r="V46" s="5">
        <v>0</v>
      </c>
      <c r="W46" s="5">
        <v>0</v>
      </c>
      <c r="X46" s="5">
        <v>0</v>
      </c>
      <c r="Y46" s="5">
        <v>7.1448253329701641E-3</v>
      </c>
    </row>
    <row r="47" spans="1:25" x14ac:dyDescent="0.35">
      <c r="A47" s="4" t="s">
        <v>79</v>
      </c>
      <c r="F47">
        <v>835759.125</v>
      </c>
      <c r="I47">
        <v>835759.125</v>
      </c>
      <c r="Q47" s="4" t="s">
        <v>39</v>
      </c>
      <c r="R47" s="5">
        <v>0</v>
      </c>
      <c r="S47" s="5">
        <v>0</v>
      </c>
      <c r="T47" s="5">
        <v>0</v>
      </c>
      <c r="U47" s="5">
        <v>0</v>
      </c>
      <c r="V47" s="5">
        <v>0</v>
      </c>
      <c r="W47" s="5">
        <v>0</v>
      </c>
      <c r="X47" s="5">
        <v>6.9302782922602401E-3</v>
      </c>
      <c r="Y47" s="5">
        <v>6.9302782922602401E-3</v>
      </c>
    </row>
    <row r="48" spans="1:25" x14ac:dyDescent="0.35">
      <c r="A48" s="4" t="s">
        <v>76</v>
      </c>
      <c r="H48">
        <v>824431.875</v>
      </c>
      <c r="I48">
        <v>824431.875</v>
      </c>
      <c r="Q48" s="4" t="s">
        <v>87</v>
      </c>
      <c r="R48" s="5">
        <v>0</v>
      </c>
      <c r="S48" s="5">
        <v>0</v>
      </c>
      <c r="T48" s="5">
        <v>6.7118052084589415E-3</v>
      </c>
      <c r="U48" s="5">
        <v>0</v>
      </c>
      <c r="V48" s="5">
        <v>0</v>
      </c>
      <c r="W48" s="5">
        <v>0</v>
      </c>
      <c r="X48" s="5">
        <v>0</v>
      </c>
      <c r="Y48" s="5">
        <v>6.7118052084589415E-3</v>
      </c>
    </row>
    <row r="49" spans="1:25" x14ac:dyDescent="0.35">
      <c r="A49" s="4" t="s">
        <v>91</v>
      </c>
      <c r="H49">
        <v>802333.75</v>
      </c>
      <c r="I49">
        <v>802333.75</v>
      </c>
      <c r="Q49" s="4" t="s">
        <v>29</v>
      </c>
      <c r="R49" s="5">
        <v>0</v>
      </c>
      <c r="S49" s="5">
        <v>6.4545903078339914E-3</v>
      </c>
      <c r="T49" s="5">
        <v>0</v>
      </c>
      <c r="U49" s="5">
        <v>0</v>
      </c>
      <c r="V49" s="5">
        <v>0</v>
      </c>
      <c r="W49" s="5">
        <v>0</v>
      </c>
      <c r="X49" s="5">
        <v>0</v>
      </c>
      <c r="Y49" s="5">
        <v>6.4545903078339914E-3</v>
      </c>
    </row>
    <row r="50" spans="1:25" x14ac:dyDescent="0.35">
      <c r="A50" s="4" t="s">
        <v>57</v>
      </c>
      <c r="E50">
        <v>793518</v>
      </c>
      <c r="I50">
        <v>793518</v>
      </c>
      <c r="Q50" s="4" t="s">
        <v>81</v>
      </c>
      <c r="R50" s="5">
        <v>0</v>
      </c>
      <c r="S50" s="5">
        <v>0</v>
      </c>
      <c r="T50" s="5">
        <v>0</v>
      </c>
      <c r="U50" s="5">
        <v>0</v>
      </c>
      <c r="V50" s="5">
        <v>0</v>
      </c>
      <c r="W50" s="5">
        <v>0</v>
      </c>
      <c r="X50" s="5">
        <v>5.7896424953680836E-3</v>
      </c>
      <c r="Y50" s="5">
        <v>5.7896424953680836E-3</v>
      </c>
    </row>
    <row r="51" spans="1:25" x14ac:dyDescent="0.35">
      <c r="A51" s="4" t="s">
        <v>29</v>
      </c>
      <c r="C51">
        <v>759202.75</v>
      </c>
      <c r="I51">
        <v>759202.75</v>
      </c>
      <c r="Q51" s="4" t="s">
        <v>19</v>
      </c>
      <c r="R51" s="5">
        <v>0</v>
      </c>
      <c r="S51" s="5">
        <v>0</v>
      </c>
      <c r="T51" s="5">
        <v>5.6240998872757186E-3</v>
      </c>
      <c r="U51" s="5">
        <v>0</v>
      </c>
      <c r="V51" s="5">
        <v>0</v>
      </c>
      <c r="W51" s="5">
        <v>0</v>
      </c>
      <c r="X51" s="5">
        <v>0</v>
      </c>
      <c r="Y51" s="5">
        <v>5.6240998872757186E-3</v>
      </c>
    </row>
    <row r="52" spans="1:25" x14ac:dyDescent="0.35">
      <c r="A52" s="4" t="s">
        <v>87</v>
      </c>
      <c r="D52">
        <v>745426</v>
      </c>
      <c r="I52">
        <v>745426</v>
      </c>
      <c r="Q52" s="4" t="s">
        <v>97</v>
      </c>
      <c r="R52" s="5">
        <v>5.3341808142171442E-3</v>
      </c>
      <c r="S52" s="5">
        <v>0</v>
      </c>
      <c r="T52" s="5">
        <v>0</v>
      </c>
      <c r="U52" s="5">
        <v>0</v>
      </c>
      <c r="V52" s="5">
        <v>0</v>
      </c>
      <c r="W52" s="5">
        <v>0</v>
      </c>
      <c r="X52" s="5">
        <v>0</v>
      </c>
      <c r="Y52" s="5">
        <v>5.3341808142171442E-3</v>
      </c>
    </row>
    <row r="53" spans="1:25" x14ac:dyDescent="0.35">
      <c r="A53" s="4" t="s">
        <v>88</v>
      </c>
      <c r="H53">
        <v>707454.875</v>
      </c>
      <c r="I53">
        <v>707454.875</v>
      </c>
      <c r="Q53" s="4" t="s">
        <v>103</v>
      </c>
      <c r="R53" s="5">
        <v>0</v>
      </c>
      <c r="S53" s="5">
        <v>0</v>
      </c>
      <c r="T53" s="5">
        <v>0</v>
      </c>
      <c r="U53" s="5">
        <v>0</v>
      </c>
      <c r="V53" s="5">
        <v>0</v>
      </c>
      <c r="W53" s="5">
        <v>0</v>
      </c>
      <c r="X53" s="5">
        <v>5.0997530950382076E-3</v>
      </c>
      <c r="Y53" s="5">
        <v>5.0997530950382076E-3</v>
      </c>
    </row>
    <row r="54" spans="1:25" x14ac:dyDescent="0.35">
      <c r="A54" s="4" t="s">
        <v>86</v>
      </c>
      <c r="F54">
        <v>674635.58984375</v>
      </c>
      <c r="I54">
        <v>674635.58984375</v>
      </c>
      <c r="Q54" s="4" t="s">
        <v>23</v>
      </c>
      <c r="R54" s="5">
        <v>0</v>
      </c>
      <c r="S54" s="5">
        <v>0</v>
      </c>
      <c r="T54" s="5">
        <v>0</v>
      </c>
      <c r="U54" s="5">
        <v>5.0850783681039465E-3</v>
      </c>
      <c r="V54" s="5">
        <v>0</v>
      </c>
      <c r="W54" s="5">
        <v>0</v>
      </c>
      <c r="X54" s="5">
        <v>0</v>
      </c>
      <c r="Y54" s="5">
        <v>5.0850783681039465E-3</v>
      </c>
    </row>
    <row r="55" spans="1:25" x14ac:dyDescent="0.35">
      <c r="A55" s="4" t="s">
        <v>103</v>
      </c>
      <c r="H55">
        <v>623289.3125</v>
      </c>
      <c r="I55">
        <v>623289.3125</v>
      </c>
      <c r="Q55" s="4" t="s">
        <v>88</v>
      </c>
      <c r="R55" s="5">
        <v>0</v>
      </c>
      <c r="S55" s="5">
        <v>0</v>
      </c>
      <c r="T55" s="5">
        <v>0</v>
      </c>
      <c r="U55" s="5">
        <v>0</v>
      </c>
      <c r="V55" s="5">
        <v>0</v>
      </c>
      <c r="W55" s="5">
        <v>0</v>
      </c>
      <c r="X55" s="5">
        <v>4.9112114024712E-3</v>
      </c>
      <c r="Y55" s="5">
        <v>4.9112114024712E-3</v>
      </c>
    </row>
    <row r="56" spans="1:25" x14ac:dyDescent="0.35">
      <c r="A56" s="4" t="s">
        <v>89</v>
      </c>
      <c r="D56">
        <v>600821.4375</v>
      </c>
      <c r="I56">
        <v>600821.4375</v>
      </c>
      <c r="Q56" s="4" t="s">
        <v>26</v>
      </c>
      <c r="R56" s="5">
        <v>0</v>
      </c>
      <c r="S56" s="5">
        <v>0</v>
      </c>
      <c r="T56" s="5">
        <v>0</v>
      </c>
      <c r="U56" s="5">
        <v>0</v>
      </c>
      <c r="V56" s="5">
        <v>0</v>
      </c>
      <c r="W56" s="5">
        <v>0</v>
      </c>
      <c r="X56" s="5">
        <v>3.9891400924605127E-3</v>
      </c>
      <c r="Y56" s="5">
        <v>3.9891400924605127E-3</v>
      </c>
    </row>
    <row r="57" spans="1:25" x14ac:dyDescent="0.35">
      <c r="A57" s="4" t="s">
        <v>19</v>
      </c>
      <c r="D57">
        <v>576782.8125</v>
      </c>
      <c r="I57">
        <v>576782.8125</v>
      </c>
      <c r="Q57" s="4" t="s">
        <v>77</v>
      </c>
      <c r="R57" s="5">
        <v>0</v>
      </c>
      <c r="S57" s="5">
        <v>0</v>
      </c>
      <c r="T57" s="5">
        <v>0</v>
      </c>
      <c r="U57" s="5">
        <v>3.772745223733612E-3</v>
      </c>
      <c r="V57" s="5">
        <v>0</v>
      </c>
      <c r="W57" s="5">
        <v>0</v>
      </c>
      <c r="X57" s="5">
        <v>0</v>
      </c>
      <c r="Y57" s="5">
        <v>3.772745223733612E-3</v>
      </c>
    </row>
    <row r="58" spans="1:25" x14ac:dyDescent="0.35">
      <c r="A58" s="4" t="s">
        <v>97</v>
      </c>
      <c r="B58">
        <v>574951.9375</v>
      </c>
      <c r="I58">
        <v>574951.9375</v>
      </c>
      <c r="Q58" s="4" t="s">
        <v>66</v>
      </c>
      <c r="R58" s="5">
        <v>0</v>
      </c>
      <c r="S58" s="5">
        <v>0</v>
      </c>
      <c r="T58" s="5">
        <v>3.636316464472929E-3</v>
      </c>
      <c r="U58" s="5">
        <v>0</v>
      </c>
      <c r="V58" s="5">
        <v>0</v>
      </c>
      <c r="W58" s="5">
        <v>0</v>
      </c>
      <c r="X58" s="5">
        <v>0</v>
      </c>
      <c r="Y58" s="5">
        <v>3.636316464472929E-3</v>
      </c>
    </row>
    <row r="59" spans="1:25" x14ac:dyDescent="0.35">
      <c r="A59" s="4" t="s">
        <v>26</v>
      </c>
      <c r="H59">
        <v>565780.9296875</v>
      </c>
      <c r="I59">
        <v>565780.9296875</v>
      </c>
      <c r="Q59" s="4" t="s">
        <v>76</v>
      </c>
      <c r="R59" s="5">
        <v>0</v>
      </c>
      <c r="S59" s="5">
        <v>0</v>
      </c>
      <c r="T59" s="5">
        <v>0</v>
      </c>
      <c r="U59" s="5">
        <v>0</v>
      </c>
      <c r="V59" s="5">
        <v>0</v>
      </c>
      <c r="W59" s="5">
        <v>0</v>
      </c>
      <c r="X59" s="5">
        <v>3.6187235604382213E-3</v>
      </c>
      <c r="Y59" s="5">
        <v>3.6187235604382213E-3</v>
      </c>
    </row>
    <row r="60" spans="1:25" x14ac:dyDescent="0.35">
      <c r="A60" s="4" t="s">
        <v>66</v>
      </c>
      <c r="D60">
        <v>523807.5625</v>
      </c>
      <c r="I60">
        <v>523807.5625</v>
      </c>
      <c r="Q60" s="4" t="s">
        <v>34</v>
      </c>
      <c r="R60" s="5">
        <v>0</v>
      </c>
      <c r="S60" s="5">
        <v>0</v>
      </c>
      <c r="T60" s="5">
        <v>0</v>
      </c>
      <c r="U60" s="5">
        <v>0</v>
      </c>
      <c r="V60" s="5">
        <v>0</v>
      </c>
      <c r="W60" s="5">
        <v>0</v>
      </c>
      <c r="X60" s="5">
        <v>3.4439757291271976E-3</v>
      </c>
      <c r="Y60" s="5">
        <v>3.4439757291271976E-3</v>
      </c>
    </row>
    <row r="61" spans="1:25" x14ac:dyDescent="0.35">
      <c r="A61" s="4" t="s">
        <v>34</v>
      </c>
      <c r="H61">
        <v>496101.09375</v>
      </c>
      <c r="I61">
        <v>496101.09375</v>
      </c>
      <c r="Q61" s="4" t="s">
        <v>96</v>
      </c>
      <c r="R61" s="5">
        <v>0</v>
      </c>
      <c r="S61" s="5">
        <v>3.3253595596788167E-3</v>
      </c>
      <c r="T61" s="5">
        <v>0</v>
      </c>
      <c r="U61" s="5">
        <v>0</v>
      </c>
      <c r="V61" s="5">
        <v>0</v>
      </c>
      <c r="W61" s="5">
        <v>0</v>
      </c>
      <c r="X61" s="5">
        <v>0</v>
      </c>
      <c r="Y61" s="5">
        <v>3.3253595596788167E-3</v>
      </c>
    </row>
    <row r="62" spans="1:25" x14ac:dyDescent="0.35">
      <c r="A62" s="4" t="s">
        <v>39</v>
      </c>
      <c r="H62">
        <v>455479.03125</v>
      </c>
      <c r="I62">
        <v>455479.03125</v>
      </c>
      <c r="Q62" s="4" t="s">
        <v>108</v>
      </c>
      <c r="R62" s="5">
        <v>0</v>
      </c>
      <c r="S62" s="5">
        <v>0</v>
      </c>
      <c r="T62" s="5">
        <v>2.89174034037797E-3</v>
      </c>
      <c r="U62" s="5">
        <v>0</v>
      </c>
      <c r="V62" s="5">
        <v>0</v>
      </c>
      <c r="W62" s="5">
        <v>0</v>
      </c>
      <c r="X62" s="5">
        <v>0</v>
      </c>
      <c r="Y62" s="5">
        <v>2.89174034037797E-3</v>
      </c>
    </row>
    <row r="63" spans="1:25" x14ac:dyDescent="0.35">
      <c r="A63" s="4" t="s">
        <v>96</v>
      </c>
      <c r="C63">
        <v>445033.5625</v>
      </c>
      <c r="I63">
        <v>445033.5625</v>
      </c>
      <c r="Q63" s="4" t="s">
        <v>56</v>
      </c>
      <c r="R63" s="5">
        <v>0</v>
      </c>
      <c r="S63" s="5">
        <v>0</v>
      </c>
      <c r="T63" s="5">
        <v>0</v>
      </c>
      <c r="U63" s="5">
        <v>2.8765991791478017E-3</v>
      </c>
      <c r="V63" s="5">
        <v>0</v>
      </c>
      <c r="W63" s="5">
        <v>0</v>
      </c>
      <c r="X63" s="5">
        <v>0</v>
      </c>
      <c r="Y63" s="5">
        <v>2.8765991791478017E-3</v>
      </c>
    </row>
    <row r="64" spans="1:25" x14ac:dyDescent="0.35">
      <c r="A64" s="4" t="s">
        <v>56</v>
      </c>
      <c r="E64">
        <v>414371.09375</v>
      </c>
      <c r="I64">
        <v>414371.09375</v>
      </c>
      <c r="Q64" s="4" t="s">
        <v>43</v>
      </c>
      <c r="R64" s="5">
        <v>2.7807125280508308E-3</v>
      </c>
      <c r="S64" s="5">
        <v>0</v>
      </c>
      <c r="T64" s="5">
        <v>0</v>
      </c>
      <c r="U64" s="5">
        <v>0</v>
      </c>
      <c r="V64" s="5">
        <v>0</v>
      </c>
      <c r="W64" s="5">
        <v>0</v>
      </c>
      <c r="X64" s="5">
        <v>0</v>
      </c>
      <c r="Y64" s="5">
        <v>2.7807125280508308E-3</v>
      </c>
    </row>
    <row r="65" spans="1:25" x14ac:dyDescent="0.35">
      <c r="A65" s="4" t="s">
        <v>43</v>
      </c>
      <c r="B65">
        <v>400558.71875</v>
      </c>
      <c r="I65">
        <v>400558.71875</v>
      </c>
      <c r="Q65" s="4" t="s">
        <v>53</v>
      </c>
      <c r="R65" s="5">
        <v>0</v>
      </c>
      <c r="S65" s="5">
        <v>0</v>
      </c>
      <c r="T65" s="5">
        <v>0</v>
      </c>
      <c r="U65" s="5">
        <v>2.7628426289052431E-3</v>
      </c>
      <c r="V65" s="5">
        <v>0</v>
      </c>
      <c r="W65" s="5">
        <v>0</v>
      </c>
      <c r="X65" s="5">
        <v>0</v>
      </c>
      <c r="Y65" s="5">
        <v>2.7628426289052431E-3</v>
      </c>
    </row>
    <row r="66" spans="1:25" x14ac:dyDescent="0.35">
      <c r="A66" s="4" t="s">
        <v>108</v>
      </c>
      <c r="D66">
        <v>387002.1875</v>
      </c>
      <c r="I66">
        <v>387002.1875</v>
      </c>
      <c r="Q66" s="4" t="s">
        <v>92</v>
      </c>
      <c r="R66" s="5">
        <v>0</v>
      </c>
      <c r="S66" s="5">
        <v>0</v>
      </c>
      <c r="T66" s="5">
        <v>0</v>
      </c>
      <c r="U66" s="5">
        <v>0</v>
      </c>
      <c r="V66" s="5">
        <v>0</v>
      </c>
      <c r="W66" s="5">
        <v>0</v>
      </c>
      <c r="X66" s="5">
        <v>2.035493089001676E-3</v>
      </c>
      <c r="Y66" s="5">
        <v>2.035493089001676E-3</v>
      </c>
    </row>
    <row r="67" spans="1:25" x14ac:dyDescent="0.35">
      <c r="A67" s="4" t="s">
        <v>81</v>
      </c>
      <c r="H67">
        <v>380512.96875</v>
      </c>
      <c r="I67">
        <v>380512.96875</v>
      </c>
      <c r="Q67" s="4" t="s">
        <v>73</v>
      </c>
      <c r="R67" s="5">
        <v>0</v>
      </c>
      <c r="S67" s="5">
        <v>0</v>
      </c>
      <c r="T67" s="5">
        <v>0</v>
      </c>
      <c r="U67" s="5">
        <v>0</v>
      </c>
      <c r="V67" s="5">
        <v>0</v>
      </c>
      <c r="W67" s="5">
        <v>0</v>
      </c>
      <c r="X67" s="5">
        <v>1.9295235328596182E-3</v>
      </c>
      <c r="Y67" s="5">
        <v>1.9295235328596182E-3</v>
      </c>
    </row>
    <row r="68" spans="1:25" x14ac:dyDescent="0.35">
      <c r="A68" s="4" t="s">
        <v>53</v>
      </c>
      <c r="E68">
        <v>324971.4375</v>
      </c>
      <c r="I68">
        <v>324971.4375</v>
      </c>
      <c r="Q68" s="4" t="s">
        <v>59</v>
      </c>
      <c r="R68" s="5">
        <v>0</v>
      </c>
      <c r="S68" s="5">
        <v>0</v>
      </c>
      <c r="T68" s="5">
        <v>0</v>
      </c>
      <c r="U68" s="5">
        <v>0</v>
      </c>
      <c r="V68" s="5">
        <v>0</v>
      </c>
      <c r="W68" s="5">
        <v>0</v>
      </c>
      <c r="X68" s="5">
        <v>1.7941809092811565E-3</v>
      </c>
      <c r="Y68" s="5">
        <v>1.7941809092811565E-3</v>
      </c>
    </row>
    <row r="69" spans="1:25" x14ac:dyDescent="0.35">
      <c r="A69" s="4" t="s">
        <v>92</v>
      </c>
      <c r="H69">
        <v>272410.4375</v>
      </c>
      <c r="I69">
        <v>272410.4375</v>
      </c>
      <c r="Q69" s="4" t="s">
        <v>70</v>
      </c>
      <c r="R69" s="5">
        <v>0</v>
      </c>
      <c r="S69" s="5">
        <v>0</v>
      </c>
      <c r="T69" s="5">
        <v>0</v>
      </c>
      <c r="U69" s="5">
        <v>0</v>
      </c>
      <c r="V69" s="5">
        <v>0</v>
      </c>
      <c r="W69" s="5">
        <v>0</v>
      </c>
      <c r="X69" s="5">
        <v>1.7106402628117477E-3</v>
      </c>
      <c r="Y69" s="5">
        <v>1.7106402628117477E-3</v>
      </c>
    </row>
    <row r="70" spans="1:25" x14ac:dyDescent="0.35">
      <c r="A70" s="4" t="s">
        <v>77</v>
      </c>
      <c r="E70">
        <v>247956.3125</v>
      </c>
      <c r="I70">
        <v>247956.3125</v>
      </c>
      <c r="Q70" s="4" t="s">
        <v>106</v>
      </c>
      <c r="R70" s="5">
        <v>0</v>
      </c>
      <c r="S70" s="5">
        <v>0</v>
      </c>
      <c r="T70" s="5">
        <v>0</v>
      </c>
      <c r="U70" s="5">
        <v>1.6522204727534827E-3</v>
      </c>
      <c r="V70" s="5">
        <v>0</v>
      </c>
      <c r="W70" s="5">
        <v>0</v>
      </c>
      <c r="X70" s="5">
        <v>0</v>
      </c>
      <c r="Y70" s="5">
        <v>1.6522204727534827E-3</v>
      </c>
    </row>
    <row r="71" spans="1:25" x14ac:dyDescent="0.35">
      <c r="A71" s="4" t="s">
        <v>70</v>
      </c>
      <c r="H71">
        <v>246415.953125</v>
      </c>
      <c r="I71">
        <v>246415.953125</v>
      </c>
      <c r="Q71" s="4" t="s">
        <v>62</v>
      </c>
      <c r="R71" s="5">
        <v>0</v>
      </c>
      <c r="S71" s="5">
        <v>0</v>
      </c>
      <c r="T71" s="5">
        <v>0</v>
      </c>
      <c r="U71" s="5">
        <v>0</v>
      </c>
      <c r="V71" s="5">
        <v>0</v>
      </c>
      <c r="W71" s="5">
        <v>0</v>
      </c>
      <c r="X71" s="5">
        <v>1.2056751687062168E-3</v>
      </c>
      <c r="Y71" s="5">
        <v>1.2056751687062168E-3</v>
      </c>
    </row>
    <row r="72" spans="1:25" x14ac:dyDescent="0.35">
      <c r="A72" s="4" t="s">
        <v>106</v>
      </c>
      <c r="E72">
        <v>221117</v>
      </c>
      <c r="I72">
        <v>221117</v>
      </c>
      <c r="Q72" s="4" t="s">
        <v>84</v>
      </c>
      <c r="R72" s="5">
        <v>0</v>
      </c>
      <c r="S72" s="5">
        <v>0</v>
      </c>
      <c r="T72" s="5">
        <v>0</v>
      </c>
      <c r="U72" s="5">
        <v>1.0581337052078896E-3</v>
      </c>
      <c r="V72" s="5">
        <v>0</v>
      </c>
      <c r="W72" s="5">
        <v>0</v>
      </c>
      <c r="X72" s="5">
        <v>0</v>
      </c>
      <c r="Y72" s="5">
        <v>1.0581337052078896E-3</v>
      </c>
    </row>
    <row r="73" spans="1:25" x14ac:dyDescent="0.35">
      <c r="A73" s="4" t="s">
        <v>73</v>
      </c>
      <c r="H73">
        <v>197883.40625</v>
      </c>
      <c r="I73">
        <v>197883.40625</v>
      </c>
      <c r="Q73" s="4" t="s">
        <v>78</v>
      </c>
      <c r="R73" s="5">
        <v>0</v>
      </c>
      <c r="S73" s="5">
        <v>0</v>
      </c>
      <c r="T73" s="5">
        <v>0</v>
      </c>
      <c r="U73" s="5">
        <v>0</v>
      </c>
      <c r="V73" s="5">
        <v>0</v>
      </c>
      <c r="W73" s="5">
        <v>0</v>
      </c>
      <c r="X73" s="5">
        <v>5.2414320259982149E-4</v>
      </c>
      <c r="Y73" s="5">
        <v>5.2414320259982149E-4</v>
      </c>
    </row>
    <row r="74" spans="1:25" x14ac:dyDescent="0.35">
      <c r="A74" s="4" t="s">
        <v>84</v>
      </c>
      <c r="E74">
        <v>188452.140625</v>
      </c>
      <c r="I74">
        <v>188452.140625</v>
      </c>
      <c r="Q74" s="4" t="s">
        <v>109</v>
      </c>
      <c r="R74" s="5">
        <v>3.4195349346270086E-4</v>
      </c>
      <c r="S74" s="5">
        <v>0</v>
      </c>
      <c r="T74" s="5">
        <v>0</v>
      </c>
      <c r="U74" s="5">
        <v>0</v>
      </c>
      <c r="V74" s="5">
        <v>0</v>
      </c>
      <c r="W74" s="5">
        <v>0</v>
      </c>
      <c r="X74" s="5">
        <v>0</v>
      </c>
      <c r="Y74" s="5">
        <v>3.4195349346270086E-4</v>
      </c>
    </row>
    <row r="75" spans="1:25" x14ac:dyDescent="0.35">
      <c r="A75" s="4" t="s">
        <v>62</v>
      </c>
      <c r="H75">
        <v>173676.25</v>
      </c>
      <c r="I75">
        <v>173676.25</v>
      </c>
      <c r="Q75" s="4" t="s">
        <v>58</v>
      </c>
      <c r="R75" s="5">
        <v>0</v>
      </c>
      <c r="S75" s="5">
        <v>2.9453725016583351E-4</v>
      </c>
      <c r="T75" s="5">
        <v>0</v>
      </c>
      <c r="U75" s="5">
        <v>0</v>
      </c>
      <c r="V75" s="5">
        <v>0</v>
      </c>
      <c r="W75" s="5">
        <v>0</v>
      </c>
      <c r="X75" s="5">
        <v>0</v>
      </c>
      <c r="Y75" s="5">
        <v>2.9453725016583351E-4</v>
      </c>
    </row>
    <row r="76" spans="1:25" x14ac:dyDescent="0.35">
      <c r="A76" s="4" t="s">
        <v>59</v>
      </c>
      <c r="H76">
        <v>151359.90234375</v>
      </c>
      <c r="I76">
        <v>151359.90234375</v>
      </c>
      <c r="Q76" s="4" t="s">
        <v>72</v>
      </c>
      <c r="R76" s="5">
        <v>0</v>
      </c>
      <c r="S76" s="5">
        <v>0</v>
      </c>
      <c r="T76" s="5">
        <v>0</v>
      </c>
      <c r="U76" s="5">
        <v>2.4441183637637006E-4</v>
      </c>
      <c r="V76" s="5">
        <v>0</v>
      </c>
      <c r="W76" s="5">
        <v>0</v>
      </c>
      <c r="X76" s="5">
        <v>0</v>
      </c>
      <c r="Y76" s="5">
        <v>2.4441183637637006E-4</v>
      </c>
    </row>
    <row r="77" spans="1:25" x14ac:dyDescent="0.35">
      <c r="A77" s="4" t="s">
        <v>78</v>
      </c>
      <c r="H77">
        <v>89623.9765625</v>
      </c>
      <c r="I77">
        <v>89623.9765625</v>
      </c>
      <c r="Q77" s="4" t="s">
        <v>68</v>
      </c>
      <c r="R77" s="5">
        <v>0</v>
      </c>
      <c r="S77" s="5">
        <v>0</v>
      </c>
      <c r="T77" s="5">
        <v>0</v>
      </c>
      <c r="U77" s="5">
        <v>0</v>
      </c>
      <c r="V77" s="5">
        <v>2.0647073618271011E-4</v>
      </c>
      <c r="W77" s="5">
        <v>0</v>
      </c>
      <c r="X77" s="5">
        <v>0</v>
      </c>
      <c r="Y77" s="5">
        <v>2.0647073618271011E-4</v>
      </c>
    </row>
    <row r="78" spans="1:25" x14ac:dyDescent="0.35">
      <c r="A78" s="4" t="s">
        <v>109</v>
      </c>
      <c r="B78">
        <v>58471.109375</v>
      </c>
      <c r="I78">
        <v>58471.109375</v>
      </c>
      <c r="Q78" s="4" t="s">
        <v>38</v>
      </c>
      <c r="R78" s="5">
        <v>1.772343090548344E-4</v>
      </c>
      <c r="S78" s="5">
        <v>0</v>
      </c>
      <c r="T78" s="5">
        <v>0</v>
      </c>
      <c r="U78" s="5">
        <v>0</v>
      </c>
      <c r="V78" s="5">
        <v>0</v>
      </c>
      <c r="W78" s="5">
        <v>0</v>
      </c>
      <c r="X78" s="5">
        <v>0</v>
      </c>
      <c r="Y78" s="5">
        <v>1.772343090548344E-4</v>
      </c>
    </row>
    <row r="79" spans="1:25" x14ac:dyDescent="0.35">
      <c r="A79" s="4" t="s">
        <v>58</v>
      </c>
      <c r="C79">
        <v>50363.33984375</v>
      </c>
      <c r="I79">
        <v>50363.33984375</v>
      </c>
      <c r="Q79" s="4" t="s">
        <v>55</v>
      </c>
      <c r="R79" s="5">
        <v>0</v>
      </c>
      <c r="S79" s="5">
        <v>1.1933178437165245E-4</v>
      </c>
      <c r="T79" s="5">
        <v>0</v>
      </c>
      <c r="U79" s="5">
        <v>0</v>
      </c>
      <c r="V79" s="5">
        <v>0</v>
      </c>
      <c r="W79" s="5">
        <v>0</v>
      </c>
      <c r="X79" s="5">
        <v>0</v>
      </c>
      <c r="Y79" s="5">
        <v>1.1933178437165245E-4</v>
      </c>
    </row>
    <row r="80" spans="1:25" x14ac:dyDescent="0.35">
      <c r="A80" s="4" t="s">
        <v>68</v>
      </c>
      <c r="F80">
        <v>35304.71875</v>
      </c>
      <c r="I80">
        <v>35304.71875</v>
      </c>
      <c r="Q80" s="4" t="s">
        <v>105</v>
      </c>
      <c r="R80" s="5">
        <v>0</v>
      </c>
      <c r="S80" s="5">
        <v>0</v>
      </c>
      <c r="T80" s="5">
        <v>0</v>
      </c>
      <c r="U80" s="5">
        <v>0</v>
      </c>
      <c r="V80" s="5">
        <v>2.8482484376961419E-5</v>
      </c>
      <c r="W80" s="5">
        <v>0</v>
      </c>
      <c r="X80" s="5">
        <v>0</v>
      </c>
      <c r="Y80" s="5">
        <v>2.8482484376961419E-5</v>
      </c>
    </row>
    <row r="81" spans="1:25" x14ac:dyDescent="0.35">
      <c r="A81" s="4" t="s">
        <v>72</v>
      </c>
      <c r="E81">
        <v>26344.259765625</v>
      </c>
      <c r="I81">
        <v>26344.259765625</v>
      </c>
      <c r="Q81" s="4" t="s">
        <v>120</v>
      </c>
      <c r="R81" s="5">
        <v>0.1384218985413786</v>
      </c>
      <c r="S81" s="5">
        <v>0.10691312269718642</v>
      </c>
      <c r="T81" s="5">
        <v>6.4456055309797575E-2</v>
      </c>
      <c r="U81" s="5">
        <v>0.25092576026185315</v>
      </c>
      <c r="V81" s="5">
        <v>0.13043755417720504</v>
      </c>
      <c r="W81" s="5">
        <v>3.3008878729716577E-2</v>
      </c>
      <c r="X81" s="5">
        <v>0.27583673028286265</v>
      </c>
      <c r="Y81" s="5">
        <v>1</v>
      </c>
    </row>
    <row r="82" spans="1:25" x14ac:dyDescent="0.35">
      <c r="A82" s="4" t="s">
        <v>55</v>
      </c>
      <c r="C82">
        <v>20404.7109375</v>
      </c>
      <c r="I82">
        <v>20404.7109375</v>
      </c>
    </row>
    <row r="83" spans="1:25" x14ac:dyDescent="0.35">
      <c r="A83" s="4" t="s">
        <v>38</v>
      </c>
      <c r="B83">
        <v>19103.439453125</v>
      </c>
      <c r="I83">
        <v>19103.439453125</v>
      </c>
    </row>
    <row r="84" spans="1:25" x14ac:dyDescent="0.35">
      <c r="A84" s="4" t="s">
        <v>105</v>
      </c>
      <c r="F84">
        <v>4870.259765625</v>
      </c>
      <c r="I84">
        <v>4870.259765625</v>
      </c>
    </row>
    <row r="85" spans="1:25" x14ac:dyDescent="0.35">
      <c r="A85" s="4" t="s">
        <v>120</v>
      </c>
      <c r="B85">
        <v>21347090.705078125</v>
      </c>
      <c r="C85">
        <v>14094265.20703125</v>
      </c>
      <c r="D85">
        <v>9170385.5</v>
      </c>
      <c r="E85">
        <v>33368932.517578125</v>
      </c>
      <c r="F85">
        <v>14052706.568359375</v>
      </c>
      <c r="G85">
        <v>5643356.46875</v>
      </c>
      <c r="H85">
        <v>39672031.26171875</v>
      </c>
      <c r="I85">
        <v>137348768.22851563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25EF3-840C-4975-BF1A-0D5EC7B07CAE}">
  <dimension ref="A3:P52"/>
  <sheetViews>
    <sheetView workbookViewId="0">
      <selection activeCell="N26" sqref="N26:O36"/>
    </sheetView>
  </sheetViews>
  <sheetFormatPr defaultRowHeight="14.5" x14ac:dyDescent="0.35"/>
  <cols>
    <col min="1" max="1" width="12.36328125" bestFit="1" customWidth="1"/>
    <col min="2" max="2" width="16.08984375" bestFit="1" customWidth="1"/>
    <col min="3" max="3" width="19.7265625" bestFit="1" customWidth="1"/>
    <col min="4" max="4" width="12.36328125" bestFit="1" customWidth="1"/>
    <col min="5" max="5" width="16.08984375" bestFit="1" customWidth="1"/>
    <col min="13" max="14" width="12.36328125" bestFit="1" customWidth="1"/>
    <col min="15" max="15" width="16.08984375" bestFit="1" customWidth="1"/>
    <col min="16" max="16" width="16.1796875" bestFit="1" customWidth="1"/>
  </cols>
  <sheetData>
    <row r="3" spans="1:16" x14ac:dyDescent="0.35">
      <c r="A3" s="3" t="s">
        <v>119</v>
      </c>
      <c r="B3" t="s">
        <v>118</v>
      </c>
      <c r="C3" t="s">
        <v>116</v>
      </c>
      <c r="D3" t="s">
        <v>117</v>
      </c>
      <c r="M3" s="3" t="s">
        <v>119</v>
      </c>
      <c r="N3" t="s">
        <v>118</v>
      </c>
      <c r="O3" t="s">
        <v>116</v>
      </c>
      <c r="P3" t="s">
        <v>117</v>
      </c>
    </row>
    <row r="4" spans="1:16" x14ac:dyDescent="0.35">
      <c r="A4" s="4" t="s">
        <v>122</v>
      </c>
      <c r="B4">
        <v>6629567.4775390625</v>
      </c>
      <c r="C4">
        <v>19186024.98828125</v>
      </c>
      <c r="D4">
        <v>12556457.484375</v>
      </c>
      <c r="M4" s="4" t="s">
        <v>124</v>
      </c>
      <c r="N4">
        <v>9213010.1801757813</v>
      </c>
      <c r="O4">
        <v>31898644.16015625</v>
      </c>
      <c r="P4">
        <v>22685634.535888672</v>
      </c>
    </row>
    <row r="5" spans="1:16" x14ac:dyDescent="0.35">
      <c r="A5" s="4" t="s">
        <v>123</v>
      </c>
      <c r="B5">
        <v>2741008.2255859375</v>
      </c>
      <c r="C5">
        <v>11129166.095703125</v>
      </c>
      <c r="D5">
        <v>8388157.84765625</v>
      </c>
      <c r="M5" s="4" t="s">
        <v>120</v>
      </c>
      <c r="N5">
        <v>9213010.1801757813</v>
      </c>
      <c r="O5">
        <v>31898644.16015625</v>
      </c>
      <c r="P5">
        <v>22685634.535888672</v>
      </c>
    </row>
    <row r="6" spans="1:16" x14ac:dyDescent="0.35">
      <c r="A6" s="4" t="s">
        <v>124</v>
      </c>
      <c r="B6">
        <v>9213010.1801757813</v>
      </c>
      <c r="C6">
        <v>31898644.16015625</v>
      </c>
      <c r="D6">
        <v>22685634.535888672</v>
      </c>
    </row>
    <row r="7" spans="1:16" x14ac:dyDescent="0.35">
      <c r="A7" s="4" t="s">
        <v>125</v>
      </c>
      <c r="B7">
        <v>6715420.009765625</v>
      </c>
      <c r="C7">
        <v>20330448.84375</v>
      </c>
      <c r="D7">
        <v>13615028.3046875</v>
      </c>
      <c r="M7" t="str">
        <f>M4</f>
        <v>2012</v>
      </c>
    </row>
    <row r="8" spans="1:16" x14ac:dyDescent="0.35">
      <c r="A8" s="4" t="s">
        <v>137</v>
      </c>
      <c r="B8">
        <v>5879461.607421875</v>
      </c>
      <c r="C8">
        <v>16630214.37890625</v>
      </c>
      <c r="D8">
        <v>10750752.836914063</v>
      </c>
    </row>
    <row r="9" spans="1:16" x14ac:dyDescent="0.35">
      <c r="A9" s="4" t="s">
        <v>126</v>
      </c>
      <c r="B9">
        <v>3996539.4144287109</v>
      </c>
      <c r="C9">
        <v>12427982.77734375</v>
      </c>
      <c r="D9">
        <v>8431443.37890625</v>
      </c>
    </row>
    <row r="10" spans="1:16" x14ac:dyDescent="0.35">
      <c r="A10" s="4" t="s">
        <v>127</v>
      </c>
      <c r="B10">
        <v>4903837.9296875</v>
      </c>
      <c r="C10">
        <v>12372867.34375</v>
      </c>
      <c r="D10">
        <v>7469029.0859375</v>
      </c>
    </row>
    <row r="11" spans="1:16" x14ac:dyDescent="0.35">
      <c r="A11" s="4" t="s">
        <v>138</v>
      </c>
      <c r="B11">
        <v>4089353.5078125</v>
      </c>
      <c r="C11">
        <v>13373419.640625</v>
      </c>
      <c r="D11">
        <v>9284066.234375</v>
      </c>
    </row>
    <row r="12" spans="1:16" x14ac:dyDescent="0.35">
      <c r="A12" s="4" t="s">
        <v>120</v>
      </c>
      <c r="B12">
        <v>44168198.352416992</v>
      </c>
      <c r="C12">
        <v>137348768.22851563</v>
      </c>
      <c r="D12">
        <v>93180569.708740234</v>
      </c>
    </row>
    <row r="14" spans="1:16" x14ac:dyDescent="0.35">
      <c r="A14" s="3" t="s">
        <v>119</v>
      </c>
      <c r="B14" t="s">
        <v>115</v>
      </c>
    </row>
    <row r="15" spans="1:16" x14ac:dyDescent="0.35">
      <c r="A15" s="4" t="s">
        <v>122</v>
      </c>
      <c r="B15">
        <v>61571</v>
      </c>
    </row>
    <row r="16" spans="1:16" x14ac:dyDescent="0.35">
      <c r="A16" s="4" t="s">
        <v>123</v>
      </c>
      <c r="B16">
        <v>54768</v>
      </c>
    </row>
    <row r="17" spans="1:15" x14ac:dyDescent="0.35">
      <c r="A17" s="4" t="s">
        <v>124</v>
      </c>
      <c r="B17">
        <v>97967</v>
      </c>
    </row>
    <row r="18" spans="1:15" x14ac:dyDescent="0.35">
      <c r="A18" s="4" t="s">
        <v>125</v>
      </c>
      <c r="B18">
        <v>64663</v>
      </c>
    </row>
    <row r="19" spans="1:15" x14ac:dyDescent="0.35">
      <c r="A19" s="4" t="s">
        <v>137</v>
      </c>
      <c r="B19">
        <v>92040</v>
      </c>
    </row>
    <row r="20" spans="1:15" x14ac:dyDescent="0.35">
      <c r="A20" s="4" t="s">
        <v>126</v>
      </c>
      <c r="B20">
        <v>49480</v>
      </c>
    </row>
    <row r="21" spans="1:15" x14ac:dyDescent="0.35">
      <c r="A21" s="4" t="s">
        <v>127</v>
      </c>
      <c r="B21">
        <v>43156</v>
      </c>
    </row>
    <row r="22" spans="1:15" x14ac:dyDescent="0.35">
      <c r="A22" s="4" t="s">
        <v>138</v>
      </c>
      <c r="B22">
        <v>49226</v>
      </c>
    </row>
    <row r="23" spans="1:15" x14ac:dyDescent="0.35">
      <c r="A23" s="4" t="s">
        <v>120</v>
      </c>
      <c r="B23">
        <v>512871</v>
      </c>
    </row>
    <row r="26" spans="1:15" x14ac:dyDescent="0.35">
      <c r="A26" s="3" t="s">
        <v>119</v>
      </c>
      <c r="B26" t="s">
        <v>115</v>
      </c>
      <c r="N26" s="3" t="s">
        <v>119</v>
      </c>
      <c r="O26" t="s">
        <v>115</v>
      </c>
    </row>
    <row r="27" spans="1:15" x14ac:dyDescent="0.35">
      <c r="A27" s="4" t="s">
        <v>124</v>
      </c>
      <c r="B27">
        <v>97967</v>
      </c>
      <c r="N27" s="4" t="s">
        <v>139</v>
      </c>
      <c r="O27">
        <v>35742</v>
      </c>
    </row>
    <row r="28" spans="1:15" x14ac:dyDescent="0.35">
      <c r="A28" s="4" t="s">
        <v>120</v>
      </c>
      <c r="B28">
        <v>97967</v>
      </c>
      <c r="N28" s="4" t="s">
        <v>128</v>
      </c>
      <c r="O28">
        <v>71079</v>
      </c>
    </row>
    <row r="29" spans="1:15" x14ac:dyDescent="0.35">
      <c r="A29" t="str">
        <f>A27</f>
        <v>2012</v>
      </c>
      <c r="N29" s="4" t="s">
        <v>129</v>
      </c>
      <c r="O29">
        <v>14497</v>
      </c>
    </row>
    <row r="30" spans="1:15" x14ac:dyDescent="0.35">
      <c r="N30" s="4" t="s">
        <v>130</v>
      </c>
      <c r="O30">
        <v>44680</v>
      </c>
    </row>
    <row r="31" spans="1:15" x14ac:dyDescent="0.35">
      <c r="N31" s="4" t="s">
        <v>140</v>
      </c>
      <c r="O31">
        <v>63651</v>
      </c>
    </row>
    <row r="32" spans="1:15" x14ac:dyDescent="0.35">
      <c r="N32" s="4" t="s">
        <v>131</v>
      </c>
      <c r="O32">
        <v>34893</v>
      </c>
    </row>
    <row r="33" spans="4:15" x14ac:dyDescent="0.35">
      <c r="N33" s="4" t="s">
        <v>132</v>
      </c>
      <c r="O33">
        <v>76201</v>
      </c>
    </row>
    <row r="34" spans="4:15" x14ac:dyDescent="0.35">
      <c r="N34" s="4" t="s">
        <v>133</v>
      </c>
      <c r="O34">
        <v>17251</v>
      </c>
    </row>
    <row r="35" spans="4:15" x14ac:dyDescent="0.35">
      <c r="N35" s="4" t="s">
        <v>134</v>
      </c>
      <c r="O35">
        <v>30101</v>
      </c>
    </row>
    <row r="36" spans="4:15" x14ac:dyDescent="0.35">
      <c r="N36" s="4" t="s">
        <v>135</v>
      </c>
      <c r="O36">
        <v>55472</v>
      </c>
    </row>
    <row r="37" spans="4:15" x14ac:dyDescent="0.35">
      <c r="N37" s="4" t="s">
        <v>136</v>
      </c>
      <c r="O37">
        <v>53261</v>
      </c>
    </row>
    <row r="38" spans="4:15" x14ac:dyDescent="0.35">
      <c r="N38" s="4" t="s">
        <v>141</v>
      </c>
      <c r="O38">
        <v>16043</v>
      </c>
    </row>
    <row r="39" spans="4:15" x14ac:dyDescent="0.35">
      <c r="D39" s="3" t="s">
        <v>119</v>
      </c>
      <c r="E39" t="s">
        <v>115</v>
      </c>
      <c r="N39" s="4" t="s">
        <v>120</v>
      </c>
      <c r="O39">
        <v>512871</v>
      </c>
    </row>
    <row r="40" spans="4:15" x14ac:dyDescent="0.35">
      <c r="D40" s="4" t="s">
        <v>139</v>
      </c>
      <c r="E40">
        <v>35742</v>
      </c>
    </row>
    <row r="41" spans="4:15" x14ac:dyDescent="0.35">
      <c r="D41" s="4" t="s">
        <v>128</v>
      </c>
      <c r="E41">
        <v>71079</v>
      </c>
    </row>
    <row r="42" spans="4:15" x14ac:dyDescent="0.35">
      <c r="D42" s="4" t="s">
        <v>129</v>
      </c>
      <c r="E42">
        <v>14497</v>
      </c>
    </row>
    <row r="43" spans="4:15" x14ac:dyDescent="0.35">
      <c r="D43" s="4" t="s">
        <v>130</v>
      </c>
      <c r="E43">
        <v>44680</v>
      </c>
    </row>
    <row r="44" spans="4:15" x14ac:dyDescent="0.35">
      <c r="D44" s="4" t="s">
        <v>140</v>
      </c>
      <c r="E44">
        <v>63651</v>
      </c>
    </row>
    <row r="45" spans="4:15" x14ac:dyDescent="0.35">
      <c r="D45" s="4" t="s">
        <v>131</v>
      </c>
      <c r="E45">
        <v>34893</v>
      </c>
    </row>
    <row r="46" spans="4:15" x14ac:dyDescent="0.35">
      <c r="D46" s="4" t="s">
        <v>132</v>
      </c>
      <c r="E46">
        <v>76201</v>
      </c>
    </row>
    <row r="47" spans="4:15" x14ac:dyDescent="0.35">
      <c r="D47" s="4" t="s">
        <v>133</v>
      </c>
      <c r="E47">
        <v>17251</v>
      </c>
    </row>
    <row r="48" spans="4:15" x14ac:dyDescent="0.35">
      <c r="D48" s="4" t="s">
        <v>134</v>
      </c>
      <c r="E48">
        <v>30101</v>
      </c>
    </row>
    <row r="49" spans="4:5" x14ac:dyDescent="0.35">
      <c r="D49" s="4" t="s">
        <v>135</v>
      </c>
      <c r="E49">
        <v>55472</v>
      </c>
    </row>
    <row r="50" spans="4:5" x14ac:dyDescent="0.35">
      <c r="D50" s="4" t="s">
        <v>136</v>
      </c>
      <c r="E50">
        <v>53261</v>
      </c>
    </row>
    <row r="51" spans="4:5" x14ac:dyDescent="0.35">
      <c r="D51" s="4" t="s">
        <v>141</v>
      </c>
      <c r="E51">
        <v>16043</v>
      </c>
    </row>
    <row r="52" spans="4:5" x14ac:dyDescent="0.35">
      <c r="D52" s="4" t="s">
        <v>120</v>
      </c>
      <c r="E52">
        <v>512871</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3E40-F96A-4B4A-BC5D-181952A350DF}">
  <dimension ref="A3:P19"/>
  <sheetViews>
    <sheetView workbookViewId="0">
      <selection activeCell="O16" sqref="O16"/>
    </sheetView>
  </sheetViews>
  <sheetFormatPr defaultRowHeight="14.5" x14ac:dyDescent="0.35"/>
  <cols>
    <col min="1" max="1" width="12.36328125" bestFit="1" customWidth="1"/>
    <col min="2" max="2" width="16.08984375" bestFit="1" customWidth="1"/>
    <col min="3" max="3" width="17.26953125" bestFit="1" customWidth="1"/>
    <col min="15" max="15" width="12.36328125" bestFit="1" customWidth="1"/>
    <col min="16" max="16" width="16.08984375" bestFit="1" customWidth="1"/>
  </cols>
  <sheetData>
    <row r="3" spans="1:16" x14ac:dyDescent="0.35">
      <c r="A3" s="3" t="s">
        <v>119</v>
      </c>
      <c r="B3" t="s">
        <v>115</v>
      </c>
      <c r="O3" s="3" t="s">
        <v>119</v>
      </c>
      <c r="P3" t="s">
        <v>115</v>
      </c>
    </row>
    <row r="4" spans="1:16" x14ac:dyDescent="0.35">
      <c r="A4" s="4" t="s">
        <v>35</v>
      </c>
      <c r="B4">
        <v>48708</v>
      </c>
      <c r="O4" s="4" t="s">
        <v>46</v>
      </c>
      <c r="P4">
        <v>83718</v>
      </c>
    </row>
    <row r="5" spans="1:16" x14ac:dyDescent="0.35">
      <c r="A5" s="4" t="s">
        <v>27</v>
      </c>
      <c r="B5">
        <v>49998</v>
      </c>
      <c r="O5" s="4" t="s">
        <v>120</v>
      </c>
      <c r="P5">
        <v>83718</v>
      </c>
    </row>
    <row r="6" spans="1:16" x14ac:dyDescent="0.35">
      <c r="A6" s="4" t="s">
        <v>48</v>
      </c>
      <c r="B6">
        <v>56708</v>
      </c>
      <c r="O6" t="str">
        <f>O4</f>
        <v>Cosmetics</v>
      </c>
    </row>
    <row r="7" spans="1:16" x14ac:dyDescent="0.35">
      <c r="A7" s="4" t="s">
        <v>40</v>
      </c>
      <c r="B7">
        <v>71260</v>
      </c>
    </row>
    <row r="8" spans="1:16" x14ac:dyDescent="0.35">
      <c r="A8" s="4" t="s">
        <v>46</v>
      </c>
      <c r="B8">
        <v>83718</v>
      </c>
    </row>
    <row r="9" spans="1:16" x14ac:dyDescent="0.35">
      <c r="A9" s="4" t="s">
        <v>120</v>
      </c>
      <c r="B9">
        <v>310392</v>
      </c>
    </row>
    <row r="12" spans="1:16" x14ac:dyDescent="0.35">
      <c r="O12" s="3" t="s">
        <v>119</v>
      </c>
      <c r="P12" t="s">
        <v>115</v>
      </c>
    </row>
    <row r="13" spans="1:16" x14ac:dyDescent="0.35">
      <c r="A13" s="3" t="s">
        <v>119</v>
      </c>
      <c r="B13" t="s">
        <v>115</v>
      </c>
      <c r="O13" s="4" t="s">
        <v>51</v>
      </c>
      <c r="P13">
        <v>10675</v>
      </c>
    </row>
    <row r="14" spans="1:16" x14ac:dyDescent="0.35">
      <c r="A14" s="4" t="s">
        <v>16</v>
      </c>
      <c r="B14">
        <v>40545</v>
      </c>
      <c r="O14" s="4" t="s">
        <v>120</v>
      </c>
      <c r="P14">
        <v>10675</v>
      </c>
    </row>
    <row r="15" spans="1:16" x14ac:dyDescent="0.35">
      <c r="A15" s="4" t="s">
        <v>20</v>
      </c>
      <c r="B15">
        <v>25877</v>
      </c>
      <c r="O15" t="str">
        <f>O13</f>
        <v>Meat</v>
      </c>
    </row>
    <row r="16" spans="1:16" x14ac:dyDescent="0.35">
      <c r="A16" s="4" t="s">
        <v>33</v>
      </c>
      <c r="B16">
        <v>20051</v>
      </c>
    </row>
    <row r="17" spans="1:2" x14ac:dyDescent="0.35">
      <c r="A17" s="4" t="s">
        <v>54</v>
      </c>
      <c r="B17">
        <v>13637</v>
      </c>
    </row>
    <row r="18" spans="1:2" x14ac:dyDescent="0.35">
      <c r="A18" s="4" t="s">
        <v>51</v>
      </c>
      <c r="B18">
        <v>10675</v>
      </c>
    </row>
    <row r="19" spans="1:2" x14ac:dyDescent="0.35">
      <c r="A19" s="4" t="s">
        <v>120</v>
      </c>
      <c r="B19">
        <v>110785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D A A B Q S w M E F A A C A A g A o m q c 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K J q 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a p x X d x r b K 6 A A A A A O A Q A A E w A c A E Z v c m 1 1 b G F z L 1 N l Y 3 R p b 2 4 x L m 0 g o h g A K K A U A A A A A A A A A A A A A A A A A A A A A A A A A A A A K 0 5 N L s n M z 1 M I h t C G 1 r x c v F z F G Y l F q S k K j r m J V f l 5 8 c W J O a n F C r Y K O a k l v F w K Q B C c X 1 q U n A o U C S 7 M 0 X N J L E l M S i x O L d Z Q 8 n F 1 9 / T 3 i / d 2 D P O M d F T S 1 I G o h p o S D D I l H q Q a p B F s Q n W 0 X 2 J u q q 0 S h g q l 2 N p o E B 0 L N S I l K T 8 e z T E Y e q q j g 5 M z U n M T b Z W A q p V 0 P E t S c + E m g z X B D e X l y s z D b q 4 1 A F B L A Q I t A B Q A A g A I A K J q n F f M I H c G p Q A A A P Y A A A A S A A A A A A A A A A A A A A A A A A A A A A B D b 2 5 m a W c v U G F j a 2 F n Z S 5 4 b W x Q S w E C L Q A U A A I A C A C i a p x X D 8 r p q 6 Q A A A D p A A A A E w A A A A A A A A A A A A A A A A D x A A A A W 0 N v b n R l b n R f V H l w Z X N d L n h t b F B L A Q I t A B Q A A g A I A K J q n F d 3 G t s r o A A A A A 4 B A A A T A A A A A A A A A A A A A A A A A O I B A A B G b 3 J t d W x h c y 9 T Z W N 0 a W 9 u M S 5 t U E s F B g A A A A A D A A M A w g A A A M 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Q A A A A A A A A 1 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t Y X p v b l 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t Y X p v b l 9 z Y W x l 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T I t M j h U M D c 6 N T E 6 M D Q u M T k 1 M j A 5 N F o i I C 8 + P E V u d H J 5 I F R 5 c G U 9 I k Z p b G x D b 2 x 1 b W 5 U e X B l c y I g V m F s d W U 9 I n N C Z 1 l H Q m d Z S k F n a 0 N C U V V G Q l F V P S I g L z 4 8 R W 5 0 c n k g V H l w Z T 0 i R m l s b E N v b H V t b k 5 h b W V z I i B W Y W x 1 Z T 0 i c 1 s m c X V v d D t S Z W d p b 2 4 m c X V v d D s s J n F 1 b 3 Q 7 Q 2 9 1 b n R y e S Z x d W 9 0 O y w m c X V v d D t J d G V t X 1 R 5 c G U m c X V v d D s s J n F 1 b 3 Q 7 U 2 F s Z X N f Q 2 h h b m 5 l b C Z x d W 9 0 O y w m c X V v d D t P c m R l c l 9 Q c m l v c m l 0 e S Z x d W 9 0 O y w m c X V v d D t P c m R l c l 9 E Y X R l J n F 1 b 3 Q 7 L C Z x d W 9 0 O 0 9 y Z G V y X 0 l E J n F 1 b 3 Q 7 L C Z x d W 9 0 O 1 N o a X B f R G F 0 Z S Z x d W 9 0 O y w m c X V v d D t V b m l 0 c 1 9 T b 2 x k J n F 1 b 3 Q 7 L C Z x d W 9 0 O 1 V u a X R f U H J p Y 2 U m c X V v d D s s J n F 1 b 3 Q 7 V W 5 p d F 9 D b 3 N 0 J n F 1 b 3 Q 7 L C Z x d W 9 0 O 1 R v d G F s X 1 J l d m V u d W U m c X V v d D s s J n F 1 b 3 Q 7 V G 9 0 Y W x f Q 2 9 z d C Z x d W 9 0 O y w m c X V v d D t U b 3 R h b F 9 Q c m 9 m a 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W 1 h e m 9 u X 3 N h b G V z L 0 F 1 d G 9 S Z W 1 v d m V k Q 2 9 s d W 1 u c z E u e 1 J l Z 2 l v b i w w f S Z x d W 9 0 O y w m c X V v d D t T Z W N 0 a W 9 u M S 9 B b W F 6 b 2 5 f c 2 F s Z X M v Q X V 0 b 1 J l b W 9 2 Z W R D b 2 x 1 b W 5 z M S 5 7 Q 2 9 1 b n R y e S w x f S Z x d W 9 0 O y w m c X V v d D t T Z W N 0 a W 9 u M S 9 B b W F 6 b 2 5 f c 2 F s Z X M v Q X V 0 b 1 J l b W 9 2 Z W R D b 2 x 1 b W 5 z M S 5 7 S X R l b V 9 U e X B l L D J 9 J n F 1 b 3 Q 7 L C Z x d W 9 0 O 1 N l Y 3 R p b 2 4 x L 0 F t Y X p v b l 9 z Y W x l c y 9 B d X R v U m V t b 3 Z l Z E N v b H V t b n M x L n t T Y W x l c 1 9 D a G F u b m V s L D N 9 J n F 1 b 3 Q 7 L C Z x d W 9 0 O 1 N l Y 3 R p b 2 4 x L 0 F t Y X p v b l 9 z Y W x l c y 9 B d X R v U m V t b 3 Z l Z E N v b H V t b n M x L n t P c m R l c l 9 Q c m l v c m l 0 e S w 0 f S Z x d W 9 0 O y w m c X V v d D t T Z W N 0 a W 9 u M S 9 B b W F 6 b 2 5 f c 2 F s Z X M v Q X V 0 b 1 J l b W 9 2 Z W R D b 2 x 1 b W 5 z M S 5 7 T 3 J k Z X J f R G F 0 Z S w 1 f S Z x d W 9 0 O y w m c X V v d D t T Z W N 0 a W 9 u M S 9 B b W F 6 b 2 5 f c 2 F s Z X M v Q X V 0 b 1 J l b W 9 2 Z W R D b 2 x 1 b W 5 z M S 5 7 T 3 J k Z X J f S U Q s N n 0 m c X V v d D s s J n F 1 b 3 Q 7 U 2 V j d G l v b j E v Q W 1 h e m 9 u X 3 N h b G V z L 0 F 1 d G 9 S Z W 1 v d m V k Q 2 9 s d W 1 u c z E u e 1 N o a X B f R G F 0 Z S w 3 f S Z x d W 9 0 O y w m c X V v d D t T Z W N 0 a W 9 u M S 9 B b W F 6 b 2 5 f c 2 F s Z X M v Q X V 0 b 1 J l b W 9 2 Z W R D b 2 x 1 b W 5 z M S 5 7 V W 5 p d H N f U 2 9 s Z C w 4 f S Z x d W 9 0 O y w m c X V v d D t T Z W N 0 a W 9 u M S 9 B b W F 6 b 2 5 f c 2 F s Z X M v Q X V 0 b 1 J l b W 9 2 Z W R D b 2 x 1 b W 5 z M S 5 7 V W 5 p d F 9 Q c m l j Z S w 5 f S Z x d W 9 0 O y w m c X V v d D t T Z W N 0 a W 9 u M S 9 B b W F 6 b 2 5 f c 2 F s Z X M v Q X V 0 b 1 J l b W 9 2 Z W R D b 2 x 1 b W 5 z M S 5 7 V W 5 p d F 9 D b 3 N 0 L D E w f S Z x d W 9 0 O y w m c X V v d D t T Z W N 0 a W 9 u M S 9 B b W F 6 b 2 5 f c 2 F s Z X M v Q X V 0 b 1 J l b W 9 2 Z W R D b 2 x 1 b W 5 z M S 5 7 V G 9 0 Y W x f U m V 2 Z W 5 1 Z S w x M X 0 m c X V v d D s s J n F 1 b 3 Q 7 U 2 V j d G l v b j E v Q W 1 h e m 9 u X 3 N h b G V z L 0 F 1 d G 9 S Z W 1 v d m V k Q 2 9 s d W 1 u c z E u e 1 R v d G F s X 0 N v c 3 Q s M T J 9 J n F 1 b 3 Q 7 L C Z x d W 9 0 O 1 N l Y 3 R p b 2 4 x L 0 F t Y X p v b l 9 z Y W x l c y 9 B d X R v U m V t b 3 Z l Z E N v b H V t b n M x L n t U b 3 R h b F 9 Q c m 9 m a X Q s M T N 9 J n F 1 b 3 Q 7 X S w m c X V v d D t D b 2 x 1 b W 5 D b 3 V u d C Z x d W 9 0 O z o x N C w m c X V v d D t L Z X l D b 2 x 1 b W 5 O Y W 1 l c y Z x d W 9 0 O z p b X S w m c X V v d D t D b 2 x 1 b W 5 J Z G V u d G l 0 a W V z J n F 1 b 3 Q 7 O l s m c X V v d D t T Z W N 0 a W 9 u M S 9 B b W F 6 b 2 5 f c 2 F s Z X M v Q X V 0 b 1 J l b W 9 2 Z W R D b 2 x 1 b W 5 z M S 5 7 U m V n a W 9 u L D B 9 J n F 1 b 3 Q 7 L C Z x d W 9 0 O 1 N l Y 3 R p b 2 4 x L 0 F t Y X p v b l 9 z Y W x l c y 9 B d X R v U m V t b 3 Z l Z E N v b H V t b n M x L n t D b 3 V u d H J 5 L D F 9 J n F 1 b 3 Q 7 L C Z x d W 9 0 O 1 N l Y 3 R p b 2 4 x L 0 F t Y X p v b l 9 z Y W x l c y 9 B d X R v U m V t b 3 Z l Z E N v b H V t b n M x L n t J d G V t X 1 R 5 c G U s M n 0 m c X V v d D s s J n F 1 b 3 Q 7 U 2 V j d G l v b j E v Q W 1 h e m 9 u X 3 N h b G V z L 0 F 1 d G 9 S Z W 1 v d m V k Q 2 9 s d W 1 u c z E u e 1 N h b G V z X 0 N o Y W 5 u Z W w s M 3 0 m c X V v d D s s J n F 1 b 3 Q 7 U 2 V j d G l v b j E v Q W 1 h e m 9 u X 3 N h b G V z L 0 F 1 d G 9 S Z W 1 v d m V k Q 2 9 s d W 1 u c z E u e 0 9 y Z G V y X 1 B y a W 9 y a X R 5 L D R 9 J n F 1 b 3 Q 7 L C Z x d W 9 0 O 1 N l Y 3 R p b 2 4 x L 0 F t Y X p v b l 9 z Y W x l c y 9 B d X R v U m V t b 3 Z l Z E N v b H V t b n M x L n t P c m R l c l 9 E Y X R l L D V 9 J n F 1 b 3 Q 7 L C Z x d W 9 0 O 1 N l Y 3 R p b 2 4 x L 0 F t Y X p v b l 9 z Y W x l c y 9 B d X R v U m V t b 3 Z l Z E N v b H V t b n M x L n t P c m R l c l 9 J R C w 2 f S Z x d W 9 0 O y w m c X V v d D t T Z W N 0 a W 9 u M S 9 B b W F 6 b 2 5 f c 2 F s Z X M v Q X V 0 b 1 J l b W 9 2 Z W R D b 2 x 1 b W 5 z M S 5 7 U 2 h p c F 9 E Y X R l L D d 9 J n F 1 b 3 Q 7 L C Z x d W 9 0 O 1 N l Y 3 R p b 2 4 x L 0 F t Y X p v b l 9 z Y W x l c y 9 B d X R v U m V t b 3 Z l Z E N v b H V t b n M x L n t V b m l 0 c 1 9 T b 2 x k L D h 9 J n F 1 b 3 Q 7 L C Z x d W 9 0 O 1 N l Y 3 R p b 2 4 x L 0 F t Y X p v b l 9 z Y W x l c y 9 B d X R v U m V t b 3 Z l Z E N v b H V t b n M x L n t V b m l 0 X 1 B y a W N l L D l 9 J n F 1 b 3 Q 7 L C Z x d W 9 0 O 1 N l Y 3 R p b 2 4 x L 0 F t Y X p v b l 9 z Y W x l c y 9 B d X R v U m V t b 3 Z l Z E N v b H V t b n M x L n t V b m l 0 X 0 N v c 3 Q s M T B 9 J n F 1 b 3 Q 7 L C Z x d W 9 0 O 1 N l Y 3 R p b 2 4 x L 0 F t Y X p v b l 9 z Y W x l c y 9 B d X R v U m V t b 3 Z l Z E N v b H V t b n M x L n t U b 3 R h b F 9 S Z X Z l b n V l L D E x f S Z x d W 9 0 O y w m c X V v d D t T Z W N 0 a W 9 u M S 9 B b W F 6 b 2 5 f c 2 F s Z X M v Q X V 0 b 1 J l b W 9 2 Z W R D b 2 x 1 b W 5 z M S 5 7 V G 9 0 Y W x f Q 2 9 z d C w x M n 0 m c X V v d D s s J n F 1 b 3 Q 7 U 2 V j d G l v b j E v Q W 1 h e m 9 u X 3 N h b G V z L 0 F 1 d G 9 S Z W 1 v d m V k Q 2 9 s d W 1 u c z E u e 1 R v d G F s X 1 B y b 2 Z p d C w x M 3 0 m c X V v d D t d L C Z x d W 9 0 O 1 J l b G F 0 a W 9 u c 2 h p c E l u Z m 8 m c X V v d D s 6 W 1 1 9 I i A v P j w v U 3 R h Y m x l R W 5 0 c m l l c z 4 8 L 0 l 0 Z W 0 + P E l 0 Z W 0 + P E l 0 Z W 1 M b 2 N h d G l v b j 4 8 S X R l b V R 5 c G U + R m 9 y b X V s Y T w v S X R l b V R 5 c G U + P E l 0 Z W 1 Q Y X R o P l N l Y 3 R p b 2 4 x L 0 F t Y X p v b l 9 z Y W x l c y 9 T b 3 V y Y 2 U 8 L 0 l 0 Z W 1 Q Y X R o P j w v S X R l b U x v Y 2 F 0 a W 9 u P j x T d G F i b G V F b n R y a W V z I C 8 + P C 9 J d G V t P j x J d G V t P j x J d G V t T G 9 j Y X R p b 2 4 + P E l 0 Z W 1 U e X B l P k Z v c m 1 1 b G E 8 L 0 l 0 Z W 1 U e X B l P j x J d G V t U G F 0 a D 5 T Z W N 0 a W 9 u M S 9 B b W F 6 b 2 5 f c 2 F s Z X M v Q W 1 h e m 9 u X 1 N h b G V z X 0 R h d G E 8 L 0 l 0 Z W 1 Q Y X R o P j w v S X R l b U x v Y 2 F 0 a W 9 u P j x T d G F i b G V F b n R y a W V z I C 8 + P C 9 J d G V t P j x J d G V t P j x J d G V t T G 9 j Y X R p b 2 4 + P E l 0 Z W 1 U e X B l P k Z v c m 1 1 b G E 8 L 0 l 0 Z W 1 U e X B l P j x J d G V t U G F 0 a D 5 T Z W N 0 a W 9 u M S 9 B b W F 6 b 2 5 f c 2 F s Z X M v Z G J v X 0 F t Y X p v b l 9 z Y W x l c z w v S X R l b V B h d G g + P C 9 J d G V t T G 9 j Y X R p b 2 4 + P F N 0 Y W J s Z U V u d H J p Z X M g L z 4 8 L 0 l 0 Z W 0 + P C 9 J d G V t c z 4 8 L 0 x v Y 2 F s U G F j a 2 F n Z U 1 l d G F k Y X R h R m l s Z T 4 W A A A A U E s F B g A A A A A A A A A A A A A A A A A A A A A A A C Y B A A A B A A A A 0 I y d 3 w E V 0 R G M e g D A T 8 K X 6 w E A A A C o w t x 2 Z c 5 b R r t Y P S M q C O O m A A A A A A I A A A A A A B B m A A A A A Q A A I A A A A N s I X Q 4 f e p x k / 4 1 w Z P P G I x f Y n L R O 5 f N D X o 4 G w F s 0 x J O N A A A A A A 6 A A A A A A g A A I A A A A M F 8 a 2 v j Z Y M l m t h P P I z v N E i H 6 q P b K z h a j F K O g B 3 l 4 a 1 m U A A A A P B g q m z 0 w b 9 c y X w G w A h C 1 2 1 Q e c d 3 z R R k E Y u K O R U 8 e + K 2 + s D e / P z M 6 K Z T J Y v + h 8 y o 6 L p o 6 D f g t O P D 1 T p 8 G L r z a 3 c O a I E f Q m 3 j B n q u B A 6 7 F T M t Q A A A A F k c W Z U E 1 R R Z 1 L f r B S 4 0 b z T 1 I D i 9 r 0 h i Q m D 9 a v 0 Z n E I P O z l p q T / e J z o u Y 9 D W P M M G x 7 2 + w w X a g z T c U V w 3 q f O 2 L i 0 = < / D a t a M a s h u p > 
</file>

<file path=customXml/itemProps1.xml><?xml version="1.0" encoding="utf-8"?>
<ds:datastoreItem xmlns:ds="http://schemas.openxmlformats.org/officeDocument/2006/customXml" ds:itemID="{D4CB5A67-0DBC-4215-B79D-78F588E8A8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Amazon_sales</vt:lpstr>
      <vt:lpstr>Region Charts and KPI</vt:lpstr>
      <vt:lpstr>Country charts</vt:lpstr>
      <vt:lpstr>Year Chart</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Kaviya N</dc:creator>
  <cp:lastModifiedBy>Kaviya N</cp:lastModifiedBy>
  <cp:lastPrinted>2023-12-28T07:27:02Z</cp:lastPrinted>
  <dcterms:created xsi:type="dcterms:W3CDTF">2023-12-28T06:13:42Z</dcterms:created>
  <dcterms:modified xsi:type="dcterms:W3CDTF">2024-01-14T16:43:47Z</dcterms:modified>
</cp:coreProperties>
</file>