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avya\Desktop\ExcelR_2023\5_JUNE_2023 (EXCEL)\DA Assignments\"/>
    </mc:Choice>
  </mc:AlternateContent>
  <xr:revisionPtr revIDLastSave="0" documentId="13_ncr:1_{14E44276-946C-45FC-9975-3B452E724D9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ithmatic Functions(Completed)" sheetId="2" r:id="rId1"/>
    <sheet name="Arithmatic Functions" sheetId="1" r:id="rId2"/>
  </sheets>
  <definedNames>
    <definedName name="_xlnm._FilterDatabase" localSheetId="0" hidden="1">'Arithmatic Functions(Completed)'!$B$6:$K$44</definedName>
    <definedName name="Basic">'Arithmatic Functions(Completed)'!$K$7:$K$44</definedName>
    <definedName name="DEPT">'Arithmatic Functions(Completed)'!$I$7:$I$44</definedName>
    <definedName name="Region">'Arithmatic Functions(Completed)'!$J$7:$J$44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N45" i="2" l="1"/>
  <c r="N38" i="2"/>
  <c r="O38" i="2"/>
  <c r="P38" i="2"/>
  <c r="Q38" i="2"/>
  <c r="N39" i="2"/>
  <c r="O39" i="2"/>
  <c r="P39" i="2"/>
  <c r="Q39" i="2"/>
  <c r="N40" i="2"/>
  <c r="O40" i="2"/>
  <c r="P40" i="2"/>
  <c r="Q40" i="2"/>
  <c r="N41" i="2"/>
  <c r="O41" i="2"/>
  <c r="P41" i="2"/>
  <c r="Q41" i="2"/>
  <c r="N42" i="2"/>
  <c r="O42" i="2"/>
  <c r="P42" i="2"/>
  <c r="Q42" i="2"/>
  <c r="N43" i="2"/>
  <c r="O43" i="2"/>
  <c r="P43" i="2"/>
  <c r="Q43" i="2"/>
  <c r="N44" i="2"/>
  <c r="O44" i="2"/>
  <c r="P44" i="2"/>
  <c r="Q44" i="2"/>
  <c r="O45" i="2"/>
  <c r="P45" i="2"/>
  <c r="Q45" i="2"/>
  <c r="N46" i="2"/>
  <c r="O46" i="2"/>
  <c r="P46" i="2"/>
  <c r="Q46" i="2"/>
  <c r="N47" i="2"/>
  <c r="O47" i="2"/>
  <c r="P47" i="2"/>
  <c r="Q47" i="2"/>
  <c r="O37" i="2"/>
  <c r="P37" i="2"/>
  <c r="Q37" i="2"/>
  <c r="N37" i="2"/>
  <c r="N23" i="2"/>
  <c r="O23" i="2"/>
  <c r="P23" i="2"/>
  <c r="Q23" i="2"/>
  <c r="N24" i="2"/>
  <c r="O24" i="2"/>
  <c r="P24" i="2"/>
  <c r="Q24" i="2"/>
  <c r="N25" i="2"/>
  <c r="O25" i="2"/>
  <c r="P25" i="2"/>
  <c r="Q25" i="2"/>
  <c r="N26" i="2"/>
  <c r="O26" i="2"/>
  <c r="P26" i="2"/>
  <c r="Q26" i="2"/>
  <c r="N27" i="2"/>
  <c r="O27" i="2"/>
  <c r="P27" i="2"/>
  <c r="Q27" i="2"/>
  <c r="N28" i="2"/>
  <c r="O28" i="2"/>
  <c r="P28" i="2"/>
  <c r="Q28" i="2"/>
  <c r="N29" i="2"/>
  <c r="O29" i="2"/>
  <c r="P29" i="2"/>
  <c r="Q29" i="2"/>
  <c r="N30" i="2"/>
  <c r="O30" i="2"/>
  <c r="P30" i="2"/>
  <c r="Q30" i="2"/>
  <c r="N31" i="2"/>
  <c r="O31" i="2"/>
  <c r="P31" i="2"/>
  <c r="Q31" i="2"/>
  <c r="N32" i="2"/>
  <c r="O32" i="2"/>
  <c r="P32" i="2"/>
  <c r="Q32" i="2"/>
  <c r="O22" i="2"/>
  <c r="P22" i="2"/>
  <c r="Q22" i="2"/>
  <c r="N22" i="2"/>
  <c r="N12" i="2"/>
  <c r="N11" i="2"/>
  <c r="N14" i="2"/>
  <c r="N16" i="2"/>
  <c r="N15" i="2"/>
  <c r="N13" i="2"/>
  <c r="N8" i="2"/>
  <c r="N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7" i="2"/>
  <c r="N5" i="2"/>
  <c r="N4" i="2"/>
  <c r="N3" i="2"/>
  <c r="O11" i="2"/>
  <c r="N48" i="2"/>
  <c r="O3" i="2"/>
  <c r="N33" i="2"/>
  <c r="O13" i="2"/>
  <c r="O4" i="2"/>
  <c r="O12" i="2"/>
  <c r="O14" i="2"/>
  <c r="O8" i="2"/>
  <c r="O16" i="2"/>
  <c r="O5" i="2"/>
  <c r="O15" i="2"/>
  <c r="O6" i="2"/>
  <c r="O7" i="2"/>
  <c r="N6" i="2" l="1"/>
</calcChain>
</file>

<file path=xl/sharedStrings.xml><?xml version="1.0" encoding="utf-8"?>
<sst xmlns="http://schemas.openxmlformats.org/spreadsheetml/2006/main" count="558" uniqueCount="116">
  <si>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</si>
  <si>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</si>
  <si>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</si>
  <si>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</si>
  <si>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</si>
  <si>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</si>
  <si>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</si>
  <si>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</si>
  <si>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</si>
  <si>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</si>
  <si>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</si>
  <si>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</si>
  <si>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</si>
  <si>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</si>
  <si>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</si>
  <si>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</si>
  <si>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</si>
  <si>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</si>
  <si>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</si>
  <si>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</si>
  <si>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</si>
  <si>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</si>
  <si>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</si>
  <si>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</si>
  <si>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</si>
  <si>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</si>
  <si>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</si>
  <si>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</si>
  <si>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</si>
  <si>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</si>
  <si>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</si>
  <si>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</si>
  <si>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</si>
  <si>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</si>
  <si>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</si>
  <si>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</si>
  <si>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</si>
  <si>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</si>
  <si>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</si>
  <si>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</si>
  <si>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</si>
  <si>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</si>
  <si>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</si>
  <si>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</si>
  <si>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</si>
  <si>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</si>
  <si>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</si>
  <si>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</si>
  <si>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</si>
  <si>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</si>
  <si>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</si>
  <si>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</si>
  <si>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</si>
  <si>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</si>
  <si>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</si>
  <si>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</si>
  <si>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</si>
  <si>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</si>
  <si>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</si>
  <si>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</si>
  <si>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</si>
  <si>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</si>
  <si>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</si>
  <si>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</si>
  <si>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</si>
  <si>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</si>
  <si>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Regionwise Departmentwise Report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</si>
  <si>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</si>
  <si>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</si>
  <si>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</si>
  <si>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</si>
  <si>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</si>
  <si>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</si>
  <si>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</si>
  <si>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</si>
  <si>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</si>
  <si>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</si>
  <si>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</si>
  <si>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</si>
  <si>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</si>
  <si>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</si>
  <si>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</si>
  <si>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</si>
  <si>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</si>
  <si>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</si>
  <si>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</si>
  <si>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</si>
  <si>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</si>
  <si>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</si>
  <si>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</si>
  <si>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</si>
  <si>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</si>
  <si>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</si>
  <si>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</si>
  <si>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</si>
  <si>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</si>
  <si>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</si>
  <si>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</si>
  <si>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</si>
  <si>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</si>
  <si>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</si>
  <si>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</si>
  <si>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</si>
  <si>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</si>
  <si>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</si>
  <si>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</si>
  <si>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</si>
  <si>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</si>
  <si>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</si>
  <si>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</si>
  <si>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</si>
  <si>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</si>
  <si>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</si>
  <si>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</si>
  <si>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Full Name</t>
  </si>
  <si>
    <t>Total number of Employees working in 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</si>
</sst>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0"/>
    <numFmt numFmtId="165" formatCode="&quot;₹&quot;\ #,##0"/>
  </numFmts>
  <fonts count="11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3"/>
        <bgColor rgb="FFA8D08D"/>
      </patternFill>
    </fill>
    <fill>
      <patternFill patternType="solid">
        <fgColor theme="3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6" fillId="3" borderId="1" xfId="0" applyFont="1" applyFill="1" applyBorder="1"/>
    <xf numFmtId="0" fontId="6" fillId="4" borderId="4" xfId="0" applyFont="1" applyFill="1" applyBorder="1"/>
    <xf numFmtId="164" fontId="4" fillId="0" borderId="4" xfId="0" applyNumberFormat="1" applyFont="1" applyBorder="1"/>
    <xf numFmtId="164" fontId="9" fillId="0" borderId="4" xfId="0" applyNumberFormat="1" applyFont="1" applyBorder="1"/>
    <xf numFmtId="165" fontId="9" fillId="0" borderId="4" xfId="0" applyNumberFormat="1" applyFont="1" applyBorder="1"/>
    <xf numFmtId="0" fontId="4" fillId="0" borderId="4" xfId="0" applyFont="1" applyBorder="1" applyAlignment="1">
      <alignment horizontal="left"/>
    </xf>
    <xf numFmtId="0" fontId="9" fillId="0" borderId="4" xfId="0" applyNumberFormat="1" applyFont="1" applyBorder="1"/>
    <xf numFmtId="0" fontId="5" fillId="0" borderId="0" xfId="0" applyFont="1" applyAlignment="1"/>
    <xf numFmtId="0" fontId="9" fillId="0" borderId="4" xfId="0" applyFont="1" applyBorder="1"/>
    <xf numFmtId="0" fontId="9" fillId="0" borderId="4" xfId="0" applyFont="1" applyFill="1" applyBorder="1"/>
    <xf numFmtId="0" fontId="9" fillId="0" borderId="4" xfId="0" quotePrefix="1" applyFont="1" applyBorder="1"/>
    <xf numFmtId="0" fontId="0" fillId="0" borderId="1" xfId="0" applyFont="1" applyBorder="1" applyAlignment="1"/>
    <xf numFmtId="0" fontId="9" fillId="0" borderId="5" xfId="0" quotePrefix="1" applyFont="1" applyBorder="1"/>
    <xf numFmtId="0" fontId="9" fillId="0" borderId="6" xfId="0" quotePrefix="1" applyFont="1" applyBorder="1"/>
    <xf numFmtId="0" fontId="10" fillId="0" borderId="1" xfId="0" applyFont="1" applyFill="1" applyBorder="1" applyAlignment="1"/>
    <xf numFmtId="0" fontId="4" fillId="0" borderId="1" xfId="0" applyFont="1" applyBorder="1"/>
    <xf numFmtId="0" fontId="8" fillId="0" borderId="4" xfId="0" applyFont="1" applyBorder="1"/>
    <xf numFmtId="0" fontId="10" fillId="0" borderId="1" xfId="0" applyFont="1" applyBorder="1"/>
    <xf numFmtId="0" fontId="5" fillId="0" borderId="1" xfId="0" applyFont="1" applyFill="1" applyBorder="1" applyAlignment="1"/>
    <xf numFmtId="0" fontId="6" fillId="3" borderId="2" xfId="0" applyFont="1" applyFill="1" applyBorder="1" applyAlignment="1">
      <alignment horizontal="center"/>
    </xf>
    <xf numFmtId="0" fontId="7" fillId="4" borderId="3" xfId="0" applyFont="1" applyFill="1" applyBorder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3A787-20D2-4F57-BD14-78A12AF2DA63}">
  <dimension ref="B1:Q1000"/>
  <sheetViews>
    <sheetView tabSelected="1" topLeftCell="D1" zoomScale="90" zoomScaleNormal="90" workbookViewId="0">
      <selection activeCell="I44" sqref="I44"/>
    </sheetView>
  </sheetViews>
  <sheetFormatPr defaultColWidth="14.44140625" defaultRowHeight="15" customHeight="1" x14ac:dyDescent="0.3"/>
  <cols>
    <col min="1" max="1" width="8.6640625" customWidth="1"/>
    <col min="2" max="2" width="7.44140625" bestFit="1" customWidth="1"/>
    <col min="3" max="3" width="21.77734375" bestFit="1" customWidth="1"/>
    <col min="4" max="4" width="12.33203125" customWidth="1"/>
    <col min="5" max="5" width="13.21875" bestFit="1" customWidth="1"/>
    <col min="6" max="6" width="10.5546875" bestFit="1" customWidth="1"/>
    <col min="7" max="7" width="7.6640625" bestFit="1" customWidth="1"/>
    <col min="8" max="8" width="9" bestFit="1" customWidth="1"/>
    <col min="9" max="9" width="21.33203125" bestFit="1" customWidth="1"/>
    <col min="10" max="10" width="9.44140625" bestFit="1" customWidth="1"/>
    <col min="11" max="11" width="11.44140625" bestFit="1" customWidth="1"/>
    <col min="12" max="12" width="8.6640625" customWidth="1"/>
    <col min="13" max="13" width="56" customWidth="1"/>
    <col min="14" max="14" width="19.44140625" customWidth="1"/>
    <col min="15" max="15" width="13.88671875" customWidth="1"/>
    <col min="16" max="16" width="9" customWidth="1"/>
    <col min="17" max="17" width="9" bestFit="1" customWidth="1"/>
    <col min="18" max="26" width="8.6640625" customWidth="1"/>
  </cols>
  <sheetData>
    <row r="1" spans="2:15" ht="14.25" customHeight="1" x14ac:dyDescent="0.3"/>
    <row r="2" spans="2:15" ht="14.25" customHeight="1" x14ac:dyDescent="0.3">
      <c r="D2" s="8" t="s">
        <v>0</v>
      </c>
      <c r="E2" s="8"/>
      <c r="F2" s="8"/>
      <c r="G2" s="8"/>
      <c r="H2" s="8"/>
      <c r="I2" s="8"/>
      <c r="M2" s="27" t="s">
        <v>1</v>
      </c>
      <c r="N2" s="28"/>
    </row>
    <row r="3" spans="2:15" ht="14.25" customHeight="1" x14ac:dyDescent="0.3">
      <c r="D3" s="8" t="s">
        <v>2</v>
      </c>
      <c r="E3" s="8"/>
      <c r="F3" s="8"/>
      <c r="G3" s="8"/>
      <c r="H3" s="8"/>
      <c r="I3" s="8"/>
      <c r="M3" s="16" t="s">
        <v>3</v>
      </c>
      <c r="N3" s="12">
        <f>SUM(K7:K44)</f>
        <v>2191000</v>
      </c>
      <c r="O3" s="15" t="str">
        <f ca="1">_xlfn.FORMULATEXT(N3)</f>
        <v>=SUM(K7:K44)</v>
      </c>
    </row>
    <row r="4" spans="2:15" ht="14.25" customHeight="1" x14ac:dyDescent="0.3">
      <c r="M4" s="16" t="s">
        <v>4</v>
      </c>
      <c r="N4" s="11">
        <f>AVERAGE(K7:K44)</f>
        <v>57657.894736842107</v>
      </c>
      <c r="O4" s="15" t="str">
        <f t="shared" ref="O4:O8" ca="1" si="0">_xlfn.FORMULATEXT(N4)</f>
        <v>=AVERAGE(K7:K44)</v>
      </c>
    </row>
    <row r="5" spans="2:15" ht="14.25" customHeight="1" x14ac:dyDescent="0.3">
      <c r="M5" s="16" t="s">
        <v>5</v>
      </c>
      <c r="N5" s="12">
        <f>MEDIAN(K7:K44)</f>
        <v>55000</v>
      </c>
      <c r="O5" s="15" t="str">
        <f t="shared" ca="1" si="0"/>
        <v>=MEDIAN(K7:K44)</v>
      </c>
    </row>
    <row r="6" spans="2:15" ht="14.25" customHeight="1" x14ac:dyDescent="0.3">
      <c r="B6" s="9" t="s">
        <v>6</v>
      </c>
      <c r="C6" s="9" t="s">
        <v>114</v>
      </c>
      <c r="D6" s="9" t="s">
        <v>7</v>
      </c>
      <c r="E6" s="9" t="s">
        <v>8</v>
      </c>
      <c r="F6" s="9" t="s">
        <v>9</v>
      </c>
      <c r="G6" s="9" t="s">
        <v>10</v>
      </c>
      <c r="H6" s="9" t="s">
        <v>11</v>
      </c>
      <c r="I6" s="9" t="s">
        <v>12</v>
      </c>
      <c r="J6" s="9" t="s">
        <v>13</v>
      </c>
      <c r="K6" s="9" t="s">
        <v>14</v>
      </c>
      <c r="M6" s="16" t="s">
        <v>15</v>
      </c>
      <c r="N6" s="14">
        <f>COUNTA(C7:C44)</f>
        <v>38</v>
      </c>
      <c r="O6" s="15" t="str">
        <f t="shared" ca="1" si="0"/>
        <v>=COUNTA(C7:C44)</v>
      </c>
    </row>
    <row r="7" spans="2:15" ht="14.25" customHeight="1" x14ac:dyDescent="0.3">
      <c r="B7" s="4">
        <v>150834</v>
      </c>
      <c r="C7" s="13" t="str">
        <f t="shared" ref="C7:C44" si="1">_xlfn.CONCAT(D7," ",E7)</f>
        <v>Ram Ambradkar</v>
      </c>
      <c r="D7" s="5" t="s">
        <v>16</v>
      </c>
      <c r="E7" s="5" t="s">
        <v>17</v>
      </c>
      <c r="F7" s="6">
        <v>31199</v>
      </c>
      <c r="G7" s="7" t="s">
        <v>18</v>
      </c>
      <c r="H7" s="5" t="s">
        <v>19</v>
      </c>
      <c r="I7" s="5" t="s">
        <v>20</v>
      </c>
      <c r="J7" s="5" t="s">
        <v>21</v>
      </c>
      <c r="K7" s="10">
        <v>48000</v>
      </c>
      <c r="M7" s="16" t="s">
        <v>22</v>
      </c>
      <c r="N7" s="12">
        <f>MAX(K7:K44)</f>
        <v>92000</v>
      </c>
      <c r="O7" s="15" t="str">
        <f t="shared" ca="1" si="0"/>
        <v>=MAX(K7:K44)</v>
      </c>
    </row>
    <row r="8" spans="2:15" ht="14.25" customHeight="1" x14ac:dyDescent="0.3">
      <c r="B8" s="4">
        <v>150784</v>
      </c>
      <c r="C8" s="13" t="str">
        <f t="shared" si="1"/>
        <v>Sachin Bangera</v>
      </c>
      <c r="D8" s="5" t="s">
        <v>23</v>
      </c>
      <c r="E8" s="5" t="s">
        <v>24</v>
      </c>
      <c r="F8" s="6">
        <v>28365</v>
      </c>
      <c r="G8" s="7" t="s">
        <v>18</v>
      </c>
      <c r="H8" s="5" t="s">
        <v>25</v>
      </c>
      <c r="I8" s="5" t="s">
        <v>26</v>
      </c>
      <c r="J8" s="5" t="s">
        <v>21</v>
      </c>
      <c r="K8" s="10">
        <v>35000</v>
      </c>
      <c r="M8" s="16" t="s">
        <v>27</v>
      </c>
      <c r="N8" s="12">
        <f>MIN(K7:K44)</f>
        <v>15000</v>
      </c>
      <c r="O8" s="15" t="str">
        <f t="shared" ca="1" si="0"/>
        <v>=MIN(K7:K44)</v>
      </c>
    </row>
    <row r="9" spans="2:15" ht="14.25" customHeight="1" x14ac:dyDescent="0.3">
      <c r="B9" s="4">
        <v>150791</v>
      </c>
      <c r="C9" s="13" t="str">
        <f t="shared" si="1"/>
        <v>Rajesh Bohra</v>
      </c>
      <c r="D9" s="5" t="s">
        <v>28</v>
      </c>
      <c r="E9" s="5" t="s">
        <v>29</v>
      </c>
      <c r="F9" s="6">
        <v>23346</v>
      </c>
      <c r="G9" s="7" t="s">
        <v>18</v>
      </c>
      <c r="H9" s="5" t="s">
        <v>19</v>
      </c>
      <c r="I9" s="5" t="s">
        <v>26</v>
      </c>
      <c r="J9" s="5" t="s">
        <v>21</v>
      </c>
      <c r="K9" s="10">
        <v>67000</v>
      </c>
    </row>
    <row r="10" spans="2:15" ht="14.25" customHeight="1" x14ac:dyDescent="0.3">
      <c r="B10" s="4">
        <v>150940</v>
      </c>
      <c r="C10" s="13" t="str">
        <f t="shared" si="1"/>
        <v>Rajeesh C</v>
      </c>
      <c r="D10" s="5" t="s">
        <v>30</v>
      </c>
      <c r="E10" s="5" t="s">
        <v>31</v>
      </c>
      <c r="F10" s="6">
        <v>26906</v>
      </c>
      <c r="G10" s="7" t="s">
        <v>32</v>
      </c>
      <c r="H10" s="5" t="s">
        <v>25</v>
      </c>
      <c r="I10" s="5" t="s">
        <v>33</v>
      </c>
      <c r="J10" s="5" t="s">
        <v>34</v>
      </c>
      <c r="K10" s="10">
        <v>87000</v>
      </c>
      <c r="M10" s="27" t="s">
        <v>35</v>
      </c>
      <c r="N10" s="28"/>
    </row>
    <row r="11" spans="2:15" ht="14.25" customHeight="1" x14ac:dyDescent="0.3">
      <c r="B11" s="4">
        <v>150777</v>
      </c>
      <c r="C11" s="13" t="str">
        <f t="shared" si="1"/>
        <v>Melwyn Crasto</v>
      </c>
      <c r="D11" s="5" t="s">
        <v>36</v>
      </c>
      <c r="E11" s="5" t="s">
        <v>37</v>
      </c>
      <c r="F11" s="6">
        <v>21123</v>
      </c>
      <c r="G11" s="7" t="s">
        <v>32</v>
      </c>
      <c r="H11" s="5" t="s">
        <v>19</v>
      </c>
      <c r="I11" s="5" t="s">
        <v>38</v>
      </c>
      <c r="J11" s="5" t="s">
        <v>21</v>
      </c>
      <c r="K11" s="10">
        <v>22000</v>
      </c>
      <c r="M11" s="16" t="s">
        <v>39</v>
      </c>
      <c r="N11" s="16">
        <f>COUNTIF(G7:G44,G10)</f>
        <v>23</v>
      </c>
      <c r="O11" s="15" t="str">
        <f t="shared" ref="O11:O16" ca="1" si="2">_xlfn.FORMULATEXT(N11)</f>
        <v>=COUNTIF(G7:G44,G10)</v>
      </c>
    </row>
    <row r="12" spans="2:15" ht="14.25" customHeight="1" x14ac:dyDescent="0.3">
      <c r="B12" s="4">
        <v>150805</v>
      </c>
      <c r="C12" s="13" t="str">
        <f t="shared" si="1"/>
        <v>Rajesh Dedhia</v>
      </c>
      <c r="D12" s="5" t="s">
        <v>28</v>
      </c>
      <c r="E12" s="5" t="s">
        <v>40</v>
      </c>
      <c r="F12" s="6">
        <v>26172</v>
      </c>
      <c r="G12" s="7" t="s">
        <v>32</v>
      </c>
      <c r="H12" s="5" t="s">
        <v>19</v>
      </c>
      <c r="I12" s="5" t="s">
        <v>41</v>
      </c>
      <c r="J12" s="5" t="s">
        <v>21</v>
      </c>
      <c r="K12" s="10">
        <v>91000</v>
      </c>
      <c r="M12" s="16" t="s">
        <v>42</v>
      </c>
      <c r="N12" s="16">
        <f>COUNTIF(G7:G44,G7)</f>
        <v>15</v>
      </c>
      <c r="O12" s="15" t="str">
        <f t="shared" ca="1" si="2"/>
        <v>=COUNTIF(G7:G44,G7)</v>
      </c>
    </row>
    <row r="13" spans="2:15" ht="14.25" customHeight="1" x14ac:dyDescent="0.3">
      <c r="B13" s="4">
        <v>150990</v>
      </c>
      <c r="C13" s="13" t="str">
        <f t="shared" si="1"/>
        <v>Dattatray Desai</v>
      </c>
      <c r="D13" s="5" t="s">
        <v>43</v>
      </c>
      <c r="E13" s="5" t="s">
        <v>44</v>
      </c>
      <c r="F13" s="6">
        <v>36400</v>
      </c>
      <c r="G13" s="7" t="s">
        <v>32</v>
      </c>
      <c r="H13" s="5" t="s">
        <v>19</v>
      </c>
      <c r="I13" s="5" t="s">
        <v>45</v>
      </c>
      <c r="J13" s="5" t="s">
        <v>46</v>
      </c>
      <c r="K13" s="10">
        <v>77000</v>
      </c>
      <c r="M13" s="16" t="s">
        <v>115</v>
      </c>
      <c r="N13" s="17">
        <f>COUNTIF(J7:J44,J7)</f>
        <v>10</v>
      </c>
      <c r="O13" s="15" t="str">
        <f t="shared" ca="1" si="2"/>
        <v>=COUNTIF(J7:J44,J7)</v>
      </c>
    </row>
    <row r="14" spans="2:15" ht="14.25" customHeight="1" x14ac:dyDescent="0.3">
      <c r="B14" s="4">
        <v>150989</v>
      </c>
      <c r="C14" s="13" t="str">
        <f t="shared" si="1"/>
        <v>Vishnu Desai</v>
      </c>
      <c r="D14" s="5" t="s">
        <v>48</v>
      </c>
      <c r="E14" s="5" t="s">
        <v>44</v>
      </c>
      <c r="F14" s="6">
        <v>33113</v>
      </c>
      <c r="G14" s="7" t="s">
        <v>32</v>
      </c>
      <c r="H14" s="5" t="s">
        <v>19</v>
      </c>
      <c r="I14" s="5" t="s">
        <v>26</v>
      </c>
      <c r="J14" s="5" t="s">
        <v>46</v>
      </c>
      <c r="K14" s="10">
        <v>45000</v>
      </c>
      <c r="M14" s="16" t="s">
        <v>49</v>
      </c>
      <c r="N14" s="12">
        <f>AVERAGEIFS(K7:K44,I7:I44,I32,J7:J44,J7)</f>
        <v>52000</v>
      </c>
      <c r="O14" s="15" t="str">
        <f t="shared" ca="1" si="2"/>
        <v>=AVERAGEIFS(K7:K44,I7:I44,I32,J7:J44,J7)</v>
      </c>
    </row>
    <row r="15" spans="2:15" ht="14.25" customHeight="1" x14ac:dyDescent="0.3">
      <c r="B15" s="4">
        <v>150881</v>
      </c>
      <c r="C15" s="13" t="str">
        <f t="shared" si="1"/>
        <v>Dinesh Dhanuka</v>
      </c>
      <c r="D15" s="5" t="s">
        <v>50</v>
      </c>
      <c r="E15" s="5" t="s">
        <v>51</v>
      </c>
      <c r="F15" s="6">
        <v>30337</v>
      </c>
      <c r="G15" s="7" t="s">
        <v>32</v>
      </c>
      <c r="H15" s="5" t="s">
        <v>25</v>
      </c>
      <c r="I15" s="5" t="s">
        <v>26</v>
      </c>
      <c r="J15" s="5" t="s">
        <v>52</v>
      </c>
      <c r="K15" s="10">
        <v>92000</v>
      </c>
      <c r="M15" s="16" t="s">
        <v>53</v>
      </c>
      <c r="N15" s="12">
        <f>_xlfn.MAXIFS(K7:K44,I7:I44,I8)</f>
        <v>92000</v>
      </c>
      <c r="O15" s="15" t="str">
        <f t="shared" ca="1" si="2"/>
        <v>=MAXIFS(K7:K44,I7:I44,I8)</v>
      </c>
    </row>
    <row r="16" spans="2:15" ht="14.25" customHeight="1" x14ac:dyDescent="0.3">
      <c r="B16" s="4">
        <v>150814</v>
      </c>
      <c r="C16" s="13" t="str">
        <f t="shared" si="1"/>
        <v>Heena Dongre</v>
      </c>
      <c r="D16" s="5" t="s">
        <v>54</v>
      </c>
      <c r="E16" s="5" t="s">
        <v>55</v>
      </c>
      <c r="F16" s="6">
        <v>26246</v>
      </c>
      <c r="G16" s="7" t="s">
        <v>32</v>
      </c>
      <c r="H16" s="5" t="s">
        <v>19</v>
      </c>
      <c r="I16" s="5" t="s">
        <v>33</v>
      </c>
      <c r="J16" s="5" t="s">
        <v>21</v>
      </c>
      <c r="K16" s="10">
        <v>50000</v>
      </c>
      <c r="M16" s="16" t="s">
        <v>56</v>
      </c>
      <c r="N16" s="12">
        <f>_xlfn.MINIFS(K7:K44,J7:J44,J10)</f>
        <v>19000</v>
      </c>
      <c r="O16" s="15" t="str">
        <f t="shared" ca="1" si="2"/>
        <v>=MINIFS(K7:K44,J7:J44,J10)</v>
      </c>
    </row>
    <row r="17" spans="2:17" ht="14.25" customHeight="1" x14ac:dyDescent="0.3">
      <c r="B17" s="4">
        <v>150937</v>
      </c>
      <c r="C17" s="13" t="str">
        <f t="shared" si="1"/>
        <v>Dhiren Haria</v>
      </c>
      <c r="D17" s="5" t="s">
        <v>57</v>
      </c>
      <c r="E17" s="5" t="s">
        <v>58</v>
      </c>
      <c r="F17" s="6">
        <v>24700</v>
      </c>
      <c r="G17" s="7" t="s">
        <v>32</v>
      </c>
      <c r="H17" s="5" t="s">
        <v>19</v>
      </c>
      <c r="I17" s="5" t="s">
        <v>45</v>
      </c>
      <c r="J17" s="5" t="s">
        <v>34</v>
      </c>
      <c r="K17" s="10">
        <v>37000</v>
      </c>
    </row>
    <row r="18" spans="2:17" ht="14.25" customHeight="1" x14ac:dyDescent="0.3">
      <c r="B18" s="4">
        <v>150888</v>
      </c>
      <c r="C18" s="13" t="str">
        <f t="shared" si="1"/>
        <v>Gururaj Joshi</v>
      </c>
      <c r="D18" s="5" t="s">
        <v>59</v>
      </c>
      <c r="E18" s="5" t="s">
        <v>60</v>
      </c>
      <c r="F18" s="6">
        <v>29221</v>
      </c>
      <c r="G18" s="7" t="s">
        <v>32</v>
      </c>
      <c r="H18" s="5" t="s">
        <v>19</v>
      </c>
      <c r="I18" s="5" t="s">
        <v>45</v>
      </c>
      <c r="J18" s="5" t="s">
        <v>52</v>
      </c>
      <c r="K18" s="10">
        <v>43000</v>
      </c>
    </row>
    <row r="19" spans="2:17" ht="14.25" customHeight="1" x14ac:dyDescent="0.3">
      <c r="B19" s="4">
        <v>150865</v>
      </c>
      <c r="C19" s="13" t="str">
        <f t="shared" si="1"/>
        <v>Ruffina Joshi</v>
      </c>
      <c r="D19" s="5" t="s">
        <v>61</v>
      </c>
      <c r="E19" s="5" t="s">
        <v>60</v>
      </c>
      <c r="F19" s="6">
        <v>31279</v>
      </c>
      <c r="G19" s="7" t="s">
        <v>18</v>
      </c>
      <c r="H19" s="5" t="s">
        <v>19</v>
      </c>
      <c r="I19" s="5" t="s">
        <v>62</v>
      </c>
      <c r="J19" s="5" t="s">
        <v>52</v>
      </c>
      <c r="K19" s="10">
        <v>90000</v>
      </c>
    </row>
    <row r="20" spans="2:17" ht="14.25" customHeight="1" x14ac:dyDescent="0.3">
      <c r="B20" s="4">
        <v>150858</v>
      </c>
      <c r="C20" s="13" t="str">
        <f t="shared" si="1"/>
        <v>Jagjit Kahlon</v>
      </c>
      <c r="D20" s="5" t="s">
        <v>63</v>
      </c>
      <c r="E20" s="5" t="s">
        <v>64</v>
      </c>
      <c r="F20" s="6">
        <v>34846</v>
      </c>
      <c r="G20" s="7" t="s">
        <v>32</v>
      </c>
      <c r="H20" s="5" t="s">
        <v>19</v>
      </c>
      <c r="I20" s="5" t="s">
        <v>65</v>
      </c>
      <c r="J20" s="5" t="s">
        <v>52</v>
      </c>
      <c r="K20" s="10">
        <v>34000</v>
      </c>
      <c r="M20" s="27" t="s">
        <v>66</v>
      </c>
      <c r="N20" s="28"/>
    </row>
    <row r="21" spans="2:17" ht="14.25" customHeight="1" x14ac:dyDescent="0.3">
      <c r="B21" s="4">
        <v>150930</v>
      </c>
      <c r="C21" s="13" t="str">
        <f t="shared" si="1"/>
        <v>Piyush Kamdar</v>
      </c>
      <c r="D21" s="5" t="s">
        <v>67</v>
      </c>
      <c r="E21" s="5" t="s">
        <v>68</v>
      </c>
      <c r="F21" s="6">
        <v>37027</v>
      </c>
      <c r="G21" s="7" t="s">
        <v>32</v>
      </c>
      <c r="H21" s="5" t="s">
        <v>19</v>
      </c>
      <c r="I21" s="5" t="s">
        <v>26</v>
      </c>
      <c r="J21" s="5" t="s">
        <v>34</v>
      </c>
      <c r="K21" s="10">
        <v>82000</v>
      </c>
      <c r="M21" s="9" t="s">
        <v>69</v>
      </c>
      <c r="N21" s="9" t="s">
        <v>21</v>
      </c>
      <c r="O21" s="9" t="s">
        <v>34</v>
      </c>
      <c r="P21" s="9" t="s">
        <v>52</v>
      </c>
      <c r="Q21" s="9" t="s">
        <v>46</v>
      </c>
    </row>
    <row r="22" spans="2:17" ht="14.25" customHeight="1" x14ac:dyDescent="0.3">
      <c r="B22" s="4">
        <v>150894</v>
      </c>
      <c r="C22" s="13" t="str">
        <f t="shared" si="1"/>
        <v>D Kulkarni</v>
      </c>
      <c r="D22" s="5" t="s">
        <v>70</v>
      </c>
      <c r="E22" s="5" t="s">
        <v>71</v>
      </c>
      <c r="F22" s="6">
        <v>37124</v>
      </c>
      <c r="G22" s="7" t="s">
        <v>32</v>
      </c>
      <c r="H22" s="5" t="s">
        <v>19</v>
      </c>
      <c r="I22" s="5" t="s">
        <v>33</v>
      </c>
      <c r="J22" s="5" t="s">
        <v>34</v>
      </c>
      <c r="K22" s="10">
        <v>67000</v>
      </c>
      <c r="M22" s="18" t="s">
        <v>20</v>
      </c>
      <c r="N22" s="24">
        <f>COUNTIFS($I$7:$I$44,$M22,$J$7:$J$44,N$21)</f>
        <v>1</v>
      </c>
      <c r="O22" s="24">
        <f t="shared" ref="O22:Q32" si="3">COUNTIFS($I$7:$I$44,$M22,$J$7:$J$44,O$21)</f>
        <v>1</v>
      </c>
      <c r="P22" s="24">
        <f t="shared" si="3"/>
        <v>0</v>
      </c>
      <c r="Q22" s="24">
        <f t="shared" si="3"/>
        <v>0</v>
      </c>
    </row>
    <row r="23" spans="2:17" ht="14.25" customHeight="1" x14ac:dyDescent="0.3">
      <c r="B23" s="4">
        <v>150947</v>
      </c>
      <c r="C23" s="13" t="str">
        <f t="shared" si="1"/>
        <v>Raju Manek</v>
      </c>
      <c r="D23" s="5" t="s">
        <v>72</v>
      </c>
      <c r="E23" s="5" t="s">
        <v>73</v>
      </c>
      <c r="F23" s="6">
        <v>33449</v>
      </c>
      <c r="G23" s="7" t="s">
        <v>18</v>
      </c>
      <c r="H23" s="5" t="s">
        <v>19</v>
      </c>
      <c r="I23" s="5" t="s">
        <v>65</v>
      </c>
      <c r="J23" s="5" t="s">
        <v>34</v>
      </c>
      <c r="K23" s="10">
        <v>85000</v>
      </c>
      <c r="M23" s="18" t="s">
        <v>26</v>
      </c>
      <c r="N23" s="24">
        <f t="shared" ref="N23:N32" si="4">COUNTIFS($I$7:$I$44,$M23,$J$7:$J$44,N$21)</f>
        <v>3</v>
      </c>
      <c r="O23" s="24">
        <f t="shared" si="3"/>
        <v>1</v>
      </c>
      <c r="P23" s="24">
        <f t="shared" si="3"/>
        <v>1</v>
      </c>
      <c r="Q23" s="24">
        <f t="shared" si="3"/>
        <v>1</v>
      </c>
    </row>
    <row r="24" spans="2:17" ht="14.25" customHeight="1" x14ac:dyDescent="0.3">
      <c r="B24" s="4">
        <v>150905</v>
      </c>
      <c r="C24" s="13" t="str">
        <f t="shared" si="1"/>
        <v>Yogesh Mansharamani</v>
      </c>
      <c r="D24" s="5" t="s">
        <v>74</v>
      </c>
      <c r="E24" s="5" t="s">
        <v>75</v>
      </c>
      <c r="F24" s="6">
        <v>30819</v>
      </c>
      <c r="G24" s="7" t="s">
        <v>18</v>
      </c>
      <c r="H24" s="5" t="s">
        <v>25</v>
      </c>
      <c r="I24" s="5" t="s">
        <v>20</v>
      </c>
      <c r="J24" s="5" t="s">
        <v>34</v>
      </c>
      <c r="K24" s="10">
        <v>62000</v>
      </c>
      <c r="M24" s="18" t="s">
        <v>33</v>
      </c>
      <c r="N24" s="24">
        <f t="shared" si="4"/>
        <v>1</v>
      </c>
      <c r="O24" s="24">
        <f t="shared" si="3"/>
        <v>2</v>
      </c>
      <c r="P24" s="24">
        <f t="shared" si="3"/>
        <v>2</v>
      </c>
      <c r="Q24" s="24">
        <f t="shared" si="3"/>
        <v>1</v>
      </c>
    </row>
    <row r="25" spans="2:17" ht="14.25" customHeight="1" x14ac:dyDescent="0.3">
      <c r="B25" s="4">
        <v>150995</v>
      </c>
      <c r="C25" s="13" t="str">
        <f t="shared" si="1"/>
        <v>Satish Pasari</v>
      </c>
      <c r="D25" s="5" t="s">
        <v>76</v>
      </c>
      <c r="E25" s="5" t="s">
        <v>77</v>
      </c>
      <c r="F25" s="6">
        <v>35330</v>
      </c>
      <c r="G25" s="7" t="s">
        <v>32</v>
      </c>
      <c r="H25" s="5" t="s">
        <v>19</v>
      </c>
      <c r="I25" s="5" t="s">
        <v>33</v>
      </c>
      <c r="J25" s="5" t="s">
        <v>46</v>
      </c>
      <c r="K25" s="10">
        <v>15000</v>
      </c>
      <c r="M25" s="18" t="s">
        <v>38</v>
      </c>
      <c r="N25" s="24">
        <f t="shared" si="4"/>
        <v>1</v>
      </c>
      <c r="O25" s="24">
        <f t="shared" si="3"/>
        <v>1</v>
      </c>
      <c r="P25" s="24">
        <f t="shared" si="3"/>
        <v>1</v>
      </c>
      <c r="Q25" s="24">
        <f t="shared" si="3"/>
        <v>1</v>
      </c>
    </row>
    <row r="26" spans="2:17" ht="14.25" customHeight="1" x14ac:dyDescent="0.3">
      <c r="B26" s="4">
        <v>150912</v>
      </c>
      <c r="C26" s="13" t="str">
        <f t="shared" si="1"/>
        <v>Nitin Patki</v>
      </c>
      <c r="D26" s="5" t="s">
        <v>78</v>
      </c>
      <c r="E26" s="5" t="s">
        <v>79</v>
      </c>
      <c r="F26" s="6">
        <v>37629</v>
      </c>
      <c r="G26" s="7" t="s">
        <v>18</v>
      </c>
      <c r="H26" s="5" t="s">
        <v>19</v>
      </c>
      <c r="I26" s="5" t="s">
        <v>80</v>
      </c>
      <c r="J26" s="5" t="s">
        <v>34</v>
      </c>
      <c r="K26" s="10">
        <v>81000</v>
      </c>
      <c r="M26" s="18" t="s">
        <v>41</v>
      </c>
      <c r="N26" s="24">
        <f t="shared" si="4"/>
        <v>1</v>
      </c>
      <c r="O26" s="24">
        <f t="shared" si="3"/>
        <v>1</v>
      </c>
      <c r="P26" s="24">
        <f t="shared" si="3"/>
        <v>0</v>
      </c>
      <c r="Q26" s="24">
        <f t="shared" si="3"/>
        <v>0</v>
      </c>
    </row>
    <row r="27" spans="2:17" ht="14.25" customHeight="1" x14ac:dyDescent="0.3">
      <c r="B27" s="4">
        <v>150921</v>
      </c>
      <c r="C27" s="13" t="str">
        <f t="shared" si="1"/>
        <v>Prem Pherwani</v>
      </c>
      <c r="D27" s="5" t="s">
        <v>81</v>
      </c>
      <c r="E27" s="5" t="s">
        <v>82</v>
      </c>
      <c r="F27" s="6">
        <v>38092</v>
      </c>
      <c r="G27" s="7" t="s">
        <v>32</v>
      </c>
      <c r="H27" s="5" t="s">
        <v>19</v>
      </c>
      <c r="I27" s="5" t="s">
        <v>83</v>
      </c>
      <c r="J27" s="5" t="s">
        <v>34</v>
      </c>
      <c r="K27" s="10">
        <v>19000</v>
      </c>
      <c r="M27" s="18" t="s">
        <v>45</v>
      </c>
      <c r="N27" s="24">
        <f t="shared" si="4"/>
        <v>0</v>
      </c>
      <c r="O27" s="24">
        <f t="shared" si="3"/>
        <v>1</v>
      </c>
      <c r="P27" s="24">
        <f t="shared" si="3"/>
        <v>1</v>
      </c>
      <c r="Q27" s="24">
        <f t="shared" si="3"/>
        <v>1</v>
      </c>
    </row>
    <row r="28" spans="2:17" ht="14.25" customHeight="1" x14ac:dyDescent="0.3">
      <c r="B28" s="4">
        <v>150851</v>
      </c>
      <c r="C28" s="13" t="str">
        <f t="shared" si="1"/>
        <v>Sudesh Pillai</v>
      </c>
      <c r="D28" s="5" t="s">
        <v>84</v>
      </c>
      <c r="E28" s="5" t="s">
        <v>85</v>
      </c>
      <c r="F28" s="6">
        <v>29368</v>
      </c>
      <c r="G28" s="7" t="s">
        <v>32</v>
      </c>
      <c r="H28" s="5" t="s">
        <v>25</v>
      </c>
      <c r="I28" s="5" t="s">
        <v>33</v>
      </c>
      <c r="J28" s="5" t="s">
        <v>52</v>
      </c>
      <c r="K28" s="10">
        <v>75000</v>
      </c>
      <c r="M28" s="18" t="s">
        <v>62</v>
      </c>
      <c r="N28" s="24">
        <f t="shared" si="4"/>
        <v>0</v>
      </c>
      <c r="O28" s="24">
        <f t="shared" si="3"/>
        <v>0</v>
      </c>
      <c r="P28" s="24">
        <f t="shared" si="3"/>
        <v>1</v>
      </c>
      <c r="Q28" s="24">
        <f t="shared" si="3"/>
        <v>0</v>
      </c>
    </row>
    <row r="29" spans="2:17" ht="14.25" customHeight="1" x14ac:dyDescent="0.3">
      <c r="B29" s="4">
        <v>150867</v>
      </c>
      <c r="C29" s="13" t="str">
        <f t="shared" si="1"/>
        <v>Boneca Rego</v>
      </c>
      <c r="D29" s="5" t="s">
        <v>86</v>
      </c>
      <c r="E29" s="5" t="s">
        <v>87</v>
      </c>
      <c r="F29" s="6">
        <v>29028</v>
      </c>
      <c r="G29" s="7" t="s">
        <v>18</v>
      </c>
      <c r="H29" s="5" t="s">
        <v>25</v>
      </c>
      <c r="I29" s="5" t="s">
        <v>83</v>
      </c>
      <c r="J29" s="5" t="s">
        <v>52</v>
      </c>
      <c r="K29" s="10">
        <v>49000</v>
      </c>
      <c r="M29" s="18" t="s">
        <v>65</v>
      </c>
      <c r="N29" s="24">
        <f t="shared" si="4"/>
        <v>1</v>
      </c>
      <c r="O29" s="24">
        <f t="shared" si="3"/>
        <v>2</v>
      </c>
      <c r="P29" s="24">
        <f t="shared" si="3"/>
        <v>2</v>
      </c>
      <c r="Q29" s="24">
        <f t="shared" si="3"/>
        <v>0</v>
      </c>
    </row>
    <row r="30" spans="2:17" ht="14.25" customHeight="1" x14ac:dyDescent="0.3">
      <c r="B30" s="4">
        <v>150899</v>
      </c>
      <c r="C30" s="13" t="str">
        <f t="shared" si="1"/>
        <v>Sharadchandra Riswadkar</v>
      </c>
      <c r="D30" s="5" t="s">
        <v>88</v>
      </c>
      <c r="E30" s="5" t="s">
        <v>89</v>
      </c>
      <c r="F30" s="6">
        <v>37400</v>
      </c>
      <c r="G30" s="7" t="s">
        <v>32</v>
      </c>
      <c r="H30" s="5" t="s">
        <v>19</v>
      </c>
      <c r="I30" s="5" t="s">
        <v>65</v>
      </c>
      <c r="J30" s="5" t="s">
        <v>34</v>
      </c>
      <c r="K30" s="10">
        <v>50000</v>
      </c>
      <c r="M30" s="18" t="s">
        <v>80</v>
      </c>
      <c r="N30" s="24">
        <f t="shared" si="4"/>
        <v>0</v>
      </c>
      <c r="O30" s="24">
        <f t="shared" si="3"/>
        <v>2</v>
      </c>
      <c r="P30" s="24">
        <f t="shared" si="3"/>
        <v>0</v>
      </c>
      <c r="Q30" s="24">
        <f t="shared" si="3"/>
        <v>0</v>
      </c>
    </row>
    <row r="31" spans="2:17" ht="14.25" customHeight="1" x14ac:dyDescent="0.3">
      <c r="B31" s="4">
        <v>150975</v>
      </c>
      <c r="C31" s="13" t="str">
        <f t="shared" si="1"/>
        <v>Simon Rodrigues</v>
      </c>
      <c r="D31" s="5" t="s">
        <v>90</v>
      </c>
      <c r="E31" s="5" t="s">
        <v>91</v>
      </c>
      <c r="F31" s="6">
        <v>31478</v>
      </c>
      <c r="G31" s="7" t="s">
        <v>32</v>
      </c>
      <c r="H31" s="5" t="s">
        <v>19</v>
      </c>
      <c r="I31" s="5" t="s">
        <v>83</v>
      </c>
      <c r="J31" s="5" t="s">
        <v>46</v>
      </c>
      <c r="K31" s="10">
        <v>83000</v>
      </c>
      <c r="M31" s="20" t="s">
        <v>83</v>
      </c>
      <c r="N31" s="24">
        <f t="shared" si="4"/>
        <v>1</v>
      </c>
      <c r="O31" s="24">
        <f t="shared" si="3"/>
        <v>1</v>
      </c>
      <c r="P31" s="24">
        <f t="shared" si="3"/>
        <v>1</v>
      </c>
      <c r="Q31" s="24">
        <f t="shared" si="3"/>
        <v>1</v>
      </c>
    </row>
    <row r="32" spans="2:17" ht="14.25" customHeight="1" x14ac:dyDescent="0.3">
      <c r="B32" s="4">
        <v>150901</v>
      </c>
      <c r="C32" s="13" t="str">
        <f t="shared" si="1"/>
        <v>Ashok Samtaney</v>
      </c>
      <c r="D32" s="5" t="s">
        <v>92</v>
      </c>
      <c r="E32" s="5" t="s">
        <v>93</v>
      </c>
      <c r="F32" s="6">
        <v>32946</v>
      </c>
      <c r="G32" s="7" t="s">
        <v>18</v>
      </c>
      <c r="H32" s="5" t="s">
        <v>19</v>
      </c>
      <c r="I32" s="5" t="s">
        <v>94</v>
      </c>
      <c r="J32" s="5" t="s">
        <v>34</v>
      </c>
      <c r="K32" s="10">
        <v>53000</v>
      </c>
      <c r="M32" s="21" t="s">
        <v>94</v>
      </c>
      <c r="N32" s="24">
        <f t="shared" si="4"/>
        <v>1</v>
      </c>
      <c r="O32" s="24">
        <f t="shared" si="3"/>
        <v>2</v>
      </c>
      <c r="P32" s="24">
        <f t="shared" si="3"/>
        <v>0</v>
      </c>
      <c r="Q32" s="24">
        <f t="shared" si="3"/>
        <v>0</v>
      </c>
    </row>
    <row r="33" spans="2:17" ht="14.25" customHeight="1" x14ac:dyDescent="0.3">
      <c r="B33" s="4">
        <v>150968</v>
      </c>
      <c r="C33" s="13" t="str">
        <f t="shared" si="1"/>
        <v>Praful Savla</v>
      </c>
      <c r="D33" s="5" t="s">
        <v>95</v>
      </c>
      <c r="E33" s="5" t="s">
        <v>96</v>
      </c>
      <c r="F33" s="6">
        <v>37208</v>
      </c>
      <c r="G33" s="7" t="s">
        <v>32</v>
      </c>
      <c r="H33" s="5" t="s">
        <v>19</v>
      </c>
      <c r="I33" s="5" t="s">
        <v>80</v>
      </c>
      <c r="J33" s="5" t="s">
        <v>34</v>
      </c>
      <c r="K33" s="10">
        <v>65000</v>
      </c>
      <c r="M33" s="19"/>
      <c r="N33" s="25" t="str">
        <f ca="1">_xlfn.FORMULATEXT(N22)</f>
        <v>=COUNTIFS($I$7:$I$44,$M22,$J$7:$J$44,N$21)</v>
      </c>
      <c r="P33" s="23"/>
      <c r="Q33" s="23"/>
    </row>
    <row r="34" spans="2:17" ht="14.25" customHeight="1" x14ac:dyDescent="0.3">
      <c r="B34" s="4">
        <v>150773</v>
      </c>
      <c r="C34" s="13" t="str">
        <f t="shared" si="1"/>
        <v>Stan Serrao</v>
      </c>
      <c r="D34" s="5" t="s">
        <v>97</v>
      </c>
      <c r="E34" s="5" t="s">
        <v>98</v>
      </c>
      <c r="F34" s="6">
        <v>26860</v>
      </c>
      <c r="G34" s="7" t="s">
        <v>32</v>
      </c>
      <c r="H34" s="5" t="s">
        <v>19</v>
      </c>
      <c r="I34" s="5" t="s">
        <v>83</v>
      </c>
      <c r="J34" s="5" t="s">
        <v>21</v>
      </c>
      <c r="K34" s="10">
        <v>85000</v>
      </c>
      <c r="M34" s="19"/>
      <c r="N34" s="22"/>
    </row>
    <row r="35" spans="2:17" ht="14.25" customHeight="1" x14ac:dyDescent="0.3">
      <c r="B35" s="4">
        <v>150840</v>
      </c>
      <c r="C35" s="13" t="str">
        <f t="shared" si="1"/>
        <v>Piyush Shah</v>
      </c>
      <c r="D35" s="5" t="s">
        <v>67</v>
      </c>
      <c r="E35" s="5" t="s">
        <v>99</v>
      </c>
      <c r="F35" s="6">
        <v>23136</v>
      </c>
      <c r="G35" s="7" t="s">
        <v>18</v>
      </c>
      <c r="H35" s="5" t="s">
        <v>19</v>
      </c>
      <c r="I35" s="5" t="s">
        <v>33</v>
      </c>
      <c r="J35" s="5" t="s">
        <v>52</v>
      </c>
      <c r="K35" s="10">
        <v>20000</v>
      </c>
      <c r="M35" s="27" t="s">
        <v>66</v>
      </c>
      <c r="N35" s="28"/>
    </row>
    <row r="36" spans="2:17" ht="14.25" customHeight="1" x14ac:dyDescent="0.3">
      <c r="B36" s="4">
        <v>150850</v>
      </c>
      <c r="C36" s="13" t="str">
        <f t="shared" si="1"/>
        <v>Dhiren Sheth</v>
      </c>
      <c r="D36" s="5" t="s">
        <v>57</v>
      </c>
      <c r="E36" s="5" t="s">
        <v>100</v>
      </c>
      <c r="F36" s="6">
        <v>32027</v>
      </c>
      <c r="G36" s="7" t="s">
        <v>32</v>
      </c>
      <c r="H36" s="5" t="s">
        <v>19</v>
      </c>
      <c r="I36" s="5" t="s">
        <v>65</v>
      </c>
      <c r="J36" s="5" t="s">
        <v>52</v>
      </c>
      <c r="K36" s="10">
        <v>47000</v>
      </c>
      <c r="M36" s="9" t="s">
        <v>69</v>
      </c>
      <c r="N36" s="9" t="s">
        <v>21</v>
      </c>
      <c r="O36" s="9" t="s">
        <v>34</v>
      </c>
      <c r="P36" s="9" t="s">
        <v>52</v>
      </c>
      <c r="Q36" s="9" t="s">
        <v>46</v>
      </c>
    </row>
    <row r="37" spans="2:17" ht="14.25" customHeight="1" x14ac:dyDescent="0.3">
      <c r="B37" s="4">
        <v>150962</v>
      </c>
      <c r="C37" s="13" t="str">
        <f t="shared" si="1"/>
        <v>Shankar Shetty</v>
      </c>
      <c r="D37" s="5" t="s">
        <v>101</v>
      </c>
      <c r="E37" s="5" t="s">
        <v>102</v>
      </c>
      <c r="F37" s="6">
        <v>37773</v>
      </c>
      <c r="G37" s="7" t="s">
        <v>18</v>
      </c>
      <c r="H37" s="5" t="s">
        <v>19</v>
      </c>
      <c r="I37" s="5" t="s">
        <v>41</v>
      </c>
      <c r="J37" s="5" t="s">
        <v>34</v>
      </c>
      <c r="K37" s="10">
        <v>87000</v>
      </c>
      <c r="M37" s="18" t="s">
        <v>20</v>
      </c>
      <c r="N37" s="24">
        <f t="shared" ref="N37:Q47" si="5">SUMIFS(Basic,DEPT,$M37,Region,N$21)</f>
        <v>48000</v>
      </c>
      <c r="O37" s="24">
        <f t="shared" si="5"/>
        <v>62000</v>
      </c>
      <c r="P37" s="24">
        <f t="shared" si="5"/>
        <v>0</v>
      </c>
      <c r="Q37" s="24">
        <f t="shared" si="5"/>
        <v>0</v>
      </c>
    </row>
    <row r="38" spans="2:17" ht="14.25" customHeight="1" x14ac:dyDescent="0.3">
      <c r="B38" s="4">
        <v>150954</v>
      </c>
      <c r="C38" s="13" t="str">
        <f t="shared" si="1"/>
        <v>Kawdoor Shetty</v>
      </c>
      <c r="D38" s="5" t="s">
        <v>103</v>
      </c>
      <c r="E38" s="5" t="s">
        <v>102</v>
      </c>
      <c r="F38" s="6">
        <v>35495</v>
      </c>
      <c r="G38" s="7" t="s">
        <v>18</v>
      </c>
      <c r="H38" s="5" t="s">
        <v>19</v>
      </c>
      <c r="I38" s="5" t="s">
        <v>94</v>
      </c>
      <c r="J38" s="5" t="s">
        <v>34</v>
      </c>
      <c r="K38" s="10">
        <v>57000</v>
      </c>
      <c r="M38" s="18" t="s">
        <v>26</v>
      </c>
      <c r="N38" s="24">
        <f t="shared" si="5"/>
        <v>183000</v>
      </c>
      <c r="O38" s="24">
        <f t="shared" si="5"/>
        <v>82000</v>
      </c>
      <c r="P38" s="24">
        <f t="shared" si="5"/>
        <v>92000</v>
      </c>
      <c r="Q38" s="24">
        <f t="shared" si="5"/>
        <v>45000</v>
      </c>
    </row>
    <row r="39" spans="2:17" ht="14.25" customHeight="1" x14ac:dyDescent="0.3">
      <c r="B39" s="4">
        <v>150874</v>
      </c>
      <c r="C39" s="13" t="str">
        <f t="shared" si="1"/>
        <v>Venitha Shetty</v>
      </c>
      <c r="D39" s="5" t="s">
        <v>104</v>
      </c>
      <c r="E39" s="5" t="s">
        <v>102</v>
      </c>
      <c r="F39" s="6">
        <v>37890</v>
      </c>
      <c r="G39" s="7" t="s">
        <v>18</v>
      </c>
      <c r="H39" s="5" t="s">
        <v>19</v>
      </c>
      <c r="I39" s="5" t="s">
        <v>38</v>
      </c>
      <c r="J39" s="5" t="s">
        <v>52</v>
      </c>
      <c r="K39" s="10">
        <v>27000</v>
      </c>
      <c r="M39" s="18" t="s">
        <v>33</v>
      </c>
      <c r="N39" s="24">
        <f t="shared" si="5"/>
        <v>50000</v>
      </c>
      <c r="O39" s="24">
        <f t="shared" si="5"/>
        <v>154000</v>
      </c>
      <c r="P39" s="24">
        <f t="shared" si="5"/>
        <v>95000</v>
      </c>
      <c r="Q39" s="24">
        <f t="shared" si="5"/>
        <v>15000</v>
      </c>
    </row>
    <row r="40" spans="2:17" ht="14.25" customHeight="1" x14ac:dyDescent="0.3">
      <c r="B40" s="4">
        <v>150798</v>
      </c>
      <c r="C40" s="13" t="str">
        <f t="shared" si="1"/>
        <v>Tulsidas Shetty</v>
      </c>
      <c r="D40" s="5" t="s">
        <v>105</v>
      </c>
      <c r="E40" s="5" t="s">
        <v>102</v>
      </c>
      <c r="F40" s="6">
        <v>28276</v>
      </c>
      <c r="G40" s="7" t="s">
        <v>18</v>
      </c>
      <c r="H40" s="5" t="s">
        <v>19</v>
      </c>
      <c r="I40" s="5" t="s">
        <v>26</v>
      </c>
      <c r="J40" s="5" t="s">
        <v>21</v>
      </c>
      <c r="K40" s="10">
        <v>81000</v>
      </c>
      <c r="M40" s="18" t="s">
        <v>38</v>
      </c>
      <c r="N40" s="24">
        <f t="shared" si="5"/>
        <v>22000</v>
      </c>
      <c r="O40" s="24">
        <f t="shared" si="5"/>
        <v>58000</v>
      </c>
      <c r="P40" s="24">
        <f t="shared" si="5"/>
        <v>27000</v>
      </c>
      <c r="Q40" s="24">
        <f t="shared" si="5"/>
        <v>47000</v>
      </c>
    </row>
    <row r="41" spans="2:17" ht="14.25" customHeight="1" x14ac:dyDescent="0.3">
      <c r="B41" s="4">
        <v>150830</v>
      </c>
      <c r="C41" s="13" t="str">
        <f t="shared" si="1"/>
        <v>Rajeev Singh</v>
      </c>
      <c r="D41" s="5" t="s">
        <v>106</v>
      </c>
      <c r="E41" s="5" t="s">
        <v>107</v>
      </c>
      <c r="F41" s="6">
        <v>29037</v>
      </c>
      <c r="G41" s="7" t="s">
        <v>18</v>
      </c>
      <c r="H41" s="5" t="s">
        <v>19</v>
      </c>
      <c r="I41" s="5" t="s">
        <v>94</v>
      </c>
      <c r="J41" s="5" t="s">
        <v>21</v>
      </c>
      <c r="K41" s="10">
        <v>52000</v>
      </c>
      <c r="M41" s="18" t="s">
        <v>41</v>
      </c>
      <c r="N41" s="24">
        <f t="shared" si="5"/>
        <v>91000</v>
      </c>
      <c r="O41" s="24">
        <f t="shared" si="5"/>
        <v>87000</v>
      </c>
      <c r="P41" s="24">
        <f t="shared" si="5"/>
        <v>0</v>
      </c>
      <c r="Q41" s="24">
        <f t="shared" si="5"/>
        <v>0</v>
      </c>
    </row>
    <row r="42" spans="2:17" ht="14.25" customHeight="1" x14ac:dyDescent="0.3">
      <c r="B42" s="4">
        <v>150929</v>
      </c>
      <c r="C42" s="13" t="str">
        <f t="shared" si="1"/>
        <v>Bobby Tanna</v>
      </c>
      <c r="D42" s="5" t="s">
        <v>108</v>
      </c>
      <c r="E42" s="5" t="s">
        <v>109</v>
      </c>
      <c r="F42" s="6">
        <v>26739</v>
      </c>
      <c r="G42" s="7" t="s">
        <v>32</v>
      </c>
      <c r="H42" s="5" t="s">
        <v>19</v>
      </c>
      <c r="I42" s="5" t="s">
        <v>38</v>
      </c>
      <c r="J42" s="5" t="s">
        <v>34</v>
      </c>
      <c r="K42" s="10">
        <v>58000</v>
      </c>
      <c r="M42" s="18" t="s">
        <v>45</v>
      </c>
      <c r="N42" s="24">
        <f t="shared" si="5"/>
        <v>0</v>
      </c>
      <c r="O42" s="24">
        <f t="shared" si="5"/>
        <v>37000</v>
      </c>
      <c r="P42" s="24">
        <f t="shared" si="5"/>
        <v>43000</v>
      </c>
      <c r="Q42" s="24">
        <f t="shared" si="5"/>
        <v>77000</v>
      </c>
    </row>
    <row r="43" spans="2:17" ht="14.25" customHeight="1" x14ac:dyDescent="0.3">
      <c r="B43" s="4">
        <v>150982</v>
      </c>
      <c r="C43" s="13" t="str">
        <f t="shared" si="1"/>
        <v>Jitendra Thacker</v>
      </c>
      <c r="D43" s="5" t="s">
        <v>110</v>
      </c>
      <c r="E43" s="5" t="s">
        <v>111</v>
      </c>
      <c r="F43" s="6">
        <v>35574</v>
      </c>
      <c r="G43" s="7" t="s">
        <v>32</v>
      </c>
      <c r="H43" s="5" t="s">
        <v>19</v>
      </c>
      <c r="I43" s="5" t="s">
        <v>38</v>
      </c>
      <c r="J43" s="5" t="s">
        <v>46</v>
      </c>
      <c r="K43" s="10">
        <v>47000</v>
      </c>
      <c r="M43" s="18" t="s">
        <v>62</v>
      </c>
      <c r="N43" s="24">
        <f t="shared" si="5"/>
        <v>0</v>
      </c>
      <c r="O43" s="24">
        <f t="shared" si="5"/>
        <v>0</v>
      </c>
      <c r="P43" s="24">
        <f t="shared" si="5"/>
        <v>90000</v>
      </c>
      <c r="Q43" s="24">
        <f t="shared" si="5"/>
        <v>0</v>
      </c>
    </row>
    <row r="44" spans="2:17" ht="14.25" customHeight="1" x14ac:dyDescent="0.3">
      <c r="B44" s="4">
        <v>150821</v>
      </c>
      <c r="C44" s="13" t="str">
        <f t="shared" si="1"/>
        <v>Yashraj Vaidya</v>
      </c>
      <c r="D44" s="5" t="s">
        <v>112</v>
      </c>
      <c r="E44" s="5" t="s">
        <v>113</v>
      </c>
      <c r="F44" s="6">
        <v>29966</v>
      </c>
      <c r="G44" s="7" t="s">
        <v>32</v>
      </c>
      <c r="H44" s="5" t="s">
        <v>25</v>
      </c>
      <c r="I44" s="5" t="s">
        <v>65</v>
      </c>
      <c r="J44" s="5" t="s">
        <v>21</v>
      </c>
      <c r="K44" s="10">
        <v>26000</v>
      </c>
      <c r="M44" s="18" t="s">
        <v>65</v>
      </c>
      <c r="N44" s="24">
        <f t="shared" si="5"/>
        <v>26000</v>
      </c>
      <c r="O44" s="24">
        <f t="shared" si="5"/>
        <v>135000</v>
      </c>
      <c r="P44" s="24">
        <f t="shared" si="5"/>
        <v>81000</v>
      </c>
      <c r="Q44" s="24">
        <f t="shared" si="5"/>
        <v>0</v>
      </c>
    </row>
    <row r="45" spans="2:17" ht="14.25" customHeight="1" x14ac:dyDescent="0.3">
      <c r="M45" s="18" t="s">
        <v>80</v>
      </c>
      <c r="N45" s="24">
        <f t="shared" si="5"/>
        <v>0</v>
      </c>
      <c r="O45" s="24">
        <f t="shared" si="5"/>
        <v>146000</v>
      </c>
      <c r="P45" s="24">
        <f t="shared" si="5"/>
        <v>0</v>
      </c>
      <c r="Q45" s="24">
        <f t="shared" si="5"/>
        <v>0</v>
      </c>
    </row>
    <row r="46" spans="2:17" ht="14.25" customHeight="1" x14ac:dyDescent="0.3">
      <c r="M46" s="20" t="s">
        <v>83</v>
      </c>
      <c r="N46" s="24">
        <f t="shared" si="5"/>
        <v>85000</v>
      </c>
      <c r="O46" s="24">
        <f t="shared" si="5"/>
        <v>19000</v>
      </c>
      <c r="P46" s="24">
        <f t="shared" si="5"/>
        <v>49000</v>
      </c>
      <c r="Q46" s="24">
        <f t="shared" si="5"/>
        <v>83000</v>
      </c>
    </row>
    <row r="47" spans="2:17" ht="14.25" customHeight="1" x14ac:dyDescent="0.3">
      <c r="M47" s="21" t="s">
        <v>94</v>
      </c>
      <c r="N47" s="24">
        <f t="shared" si="5"/>
        <v>52000</v>
      </c>
      <c r="O47" s="24">
        <f t="shared" si="5"/>
        <v>110000</v>
      </c>
      <c r="P47" s="24">
        <f t="shared" si="5"/>
        <v>0</v>
      </c>
      <c r="Q47" s="24">
        <f t="shared" si="5"/>
        <v>0</v>
      </c>
    </row>
    <row r="48" spans="2:17" ht="14.25" customHeight="1" x14ac:dyDescent="0.3">
      <c r="M48" s="19"/>
      <c r="N48" s="26" t="str">
        <f ca="1">_xlfn.FORMULATEXT(N37)</f>
        <v>=SUMIFS(Basic,DEPT,$M37,Region,N$21)</v>
      </c>
      <c r="O48" s="19"/>
      <c r="P48" s="19"/>
      <c r="Q48" s="19"/>
    </row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4">
    <mergeCell ref="M2:N2"/>
    <mergeCell ref="M10:N10"/>
    <mergeCell ref="M20:N20"/>
    <mergeCell ref="M35:N35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00"/>
  <sheetViews>
    <sheetView workbookViewId="0">
      <selection activeCell="O5" sqref="O5"/>
    </sheetView>
  </sheetViews>
  <sheetFormatPr defaultColWidth="14.44140625" defaultRowHeight="15" customHeight="1" x14ac:dyDescent="0.3"/>
  <cols>
    <col min="1" max="4" width="8.6640625" customWidth="1"/>
    <col min="5" max="5" width="9.88671875" customWidth="1"/>
    <col min="6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15" width="12.88671875" customWidth="1"/>
    <col min="16" max="16" width="14.88671875" customWidth="1"/>
    <col min="17" max="17" width="9.88671875" customWidth="1"/>
    <col min="18" max="26" width="8.6640625" customWidth="1"/>
  </cols>
  <sheetData>
    <row r="1" spans="2:14" ht="14.25" customHeight="1" x14ac:dyDescent="0.3"/>
    <row r="2" spans="2:14" ht="14.25" customHeight="1" x14ac:dyDescent="0.3">
      <c r="C2" s="1" t="s">
        <v>0</v>
      </c>
      <c r="D2" s="1"/>
      <c r="E2" s="1"/>
      <c r="F2" s="1"/>
      <c r="G2" s="1"/>
      <c r="H2" s="1"/>
      <c r="M2" s="29" t="s">
        <v>1</v>
      </c>
      <c r="N2" s="30"/>
    </row>
    <row r="3" spans="2:14" ht="14.25" customHeight="1" x14ac:dyDescent="0.3">
      <c r="C3" s="1" t="s">
        <v>2</v>
      </c>
      <c r="D3" s="1"/>
      <c r="E3" s="1"/>
      <c r="F3" s="1"/>
      <c r="G3" s="1"/>
      <c r="H3" s="1"/>
      <c r="M3" s="2" t="s">
        <v>3</v>
      </c>
      <c r="N3" s="3"/>
    </row>
    <row r="4" spans="2:14" ht="14.25" customHeight="1" x14ac:dyDescent="0.3">
      <c r="M4" s="2" t="s">
        <v>4</v>
      </c>
      <c r="N4" s="3"/>
    </row>
    <row r="5" spans="2:14" ht="14.25" customHeight="1" x14ac:dyDescent="0.3">
      <c r="M5" s="2" t="s">
        <v>5</v>
      </c>
      <c r="N5" s="3"/>
    </row>
    <row r="6" spans="2:14" ht="14.25" customHeight="1" x14ac:dyDescent="0.3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3"/>
    </row>
    <row r="7" spans="2:14" ht="14.25" customHeight="1" x14ac:dyDescent="0.3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5" t="s">
        <v>20</v>
      </c>
      <c r="I7" s="5" t="s">
        <v>21</v>
      </c>
      <c r="J7" s="3">
        <v>48000</v>
      </c>
      <c r="M7" s="2" t="s">
        <v>22</v>
      </c>
      <c r="N7" s="3"/>
    </row>
    <row r="8" spans="2:14" ht="14.25" customHeight="1" x14ac:dyDescent="0.3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3">
        <v>35000</v>
      </c>
      <c r="M8" s="2" t="s">
        <v>27</v>
      </c>
      <c r="N8" s="3"/>
    </row>
    <row r="9" spans="2:14" ht="14.25" customHeight="1" x14ac:dyDescent="0.3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3">
        <v>67000</v>
      </c>
    </row>
    <row r="10" spans="2:14" ht="14.25" customHeight="1" x14ac:dyDescent="0.3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3">
        <v>87000</v>
      </c>
      <c r="M10" s="29" t="s">
        <v>35</v>
      </c>
      <c r="N10" s="30"/>
    </row>
    <row r="11" spans="2:14" ht="14.25" customHeight="1" x14ac:dyDescent="0.3">
      <c r="B11" s="4">
        <v>150777</v>
      </c>
      <c r="C11" s="5" t="s">
        <v>36</v>
      </c>
      <c r="D11" s="5" t="s">
        <v>37</v>
      </c>
      <c r="E11" s="6">
        <v>21123</v>
      </c>
      <c r="F11" s="7" t="s">
        <v>32</v>
      </c>
      <c r="G11" s="5" t="s">
        <v>19</v>
      </c>
      <c r="H11" s="5" t="s">
        <v>38</v>
      </c>
      <c r="I11" s="5" t="s">
        <v>21</v>
      </c>
      <c r="J11" s="3">
        <v>22000</v>
      </c>
      <c r="M11" s="3" t="s">
        <v>39</v>
      </c>
      <c r="N11" s="3"/>
    </row>
    <row r="12" spans="2:14" ht="14.25" customHeight="1" x14ac:dyDescent="0.3">
      <c r="B12" s="4">
        <v>150805</v>
      </c>
      <c r="C12" s="5" t="s">
        <v>28</v>
      </c>
      <c r="D12" s="5" t="s">
        <v>40</v>
      </c>
      <c r="E12" s="6">
        <v>26172</v>
      </c>
      <c r="F12" s="7" t="s">
        <v>32</v>
      </c>
      <c r="G12" s="5" t="s">
        <v>19</v>
      </c>
      <c r="H12" s="5" t="s">
        <v>41</v>
      </c>
      <c r="I12" s="5" t="s">
        <v>21</v>
      </c>
      <c r="J12" s="3">
        <v>91000</v>
      </c>
      <c r="M12" s="3" t="s">
        <v>42</v>
      </c>
      <c r="N12" s="3"/>
    </row>
    <row r="13" spans="2:14" ht="14.25" customHeight="1" x14ac:dyDescent="0.3">
      <c r="B13" s="4">
        <v>150990</v>
      </c>
      <c r="C13" s="5" t="s">
        <v>43</v>
      </c>
      <c r="D13" s="5" t="s">
        <v>44</v>
      </c>
      <c r="E13" s="6">
        <v>36400</v>
      </c>
      <c r="F13" s="7" t="s">
        <v>32</v>
      </c>
      <c r="G13" s="5" t="s">
        <v>19</v>
      </c>
      <c r="H13" s="5" t="s">
        <v>45</v>
      </c>
      <c r="I13" s="5" t="s">
        <v>46</v>
      </c>
      <c r="J13" s="3">
        <v>77000</v>
      </c>
      <c r="M13" s="3" t="s">
        <v>47</v>
      </c>
      <c r="N13" s="3"/>
    </row>
    <row r="14" spans="2:14" ht="14.25" customHeight="1" x14ac:dyDescent="0.3">
      <c r="B14" s="4">
        <v>150989</v>
      </c>
      <c r="C14" s="5" t="s">
        <v>48</v>
      </c>
      <c r="D14" s="5" t="s">
        <v>44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46</v>
      </c>
      <c r="J14" s="3">
        <v>45000</v>
      </c>
      <c r="M14" s="3" t="s">
        <v>49</v>
      </c>
      <c r="N14" s="3"/>
    </row>
    <row r="15" spans="2:14" ht="14.25" customHeight="1" x14ac:dyDescent="0.3">
      <c r="B15" s="4">
        <v>150881</v>
      </c>
      <c r="C15" s="5" t="s">
        <v>50</v>
      </c>
      <c r="D15" s="5" t="s">
        <v>51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52</v>
      </c>
      <c r="J15" s="3">
        <v>92000</v>
      </c>
      <c r="M15" s="3" t="s">
        <v>53</v>
      </c>
      <c r="N15" s="3"/>
    </row>
    <row r="16" spans="2:14" ht="14.25" customHeight="1" x14ac:dyDescent="0.3">
      <c r="B16" s="4">
        <v>150814</v>
      </c>
      <c r="C16" s="5" t="s">
        <v>54</v>
      </c>
      <c r="D16" s="5" t="s">
        <v>55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3">
        <v>50000</v>
      </c>
      <c r="M16" s="3" t="s">
        <v>56</v>
      </c>
      <c r="N16" s="3"/>
    </row>
    <row r="17" spans="2:17" ht="14.25" customHeight="1" x14ac:dyDescent="0.3">
      <c r="B17" s="4">
        <v>150937</v>
      </c>
      <c r="C17" s="5" t="s">
        <v>57</v>
      </c>
      <c r="D17" s="5" t="s">
        <v>58</v>
      </c>
      <c r="E17" s="6">
        <v>24700</v>
      </c>
      <c r="F17" s="7" t="s">
        <v>32</v>
      </c>
      <c r="G17" s="5" t="s">
        <v>19</v>
      </c>
      <c r="H17" s="5" t="s">
        <v>45</v>
      </c>
      <c r="I17" s="5" t="s">
        <v>34</v>
      </c>
      <c r="J17" s="3">
        <v>37000</v>
      </c>
    </row>
    <row r="18" spans="2:17" ht="14.25" customHeight="1" x14ac:dyDescent="0.3">
      <c r="B18" s="4">
        <v>150888</v>
      </c>
      <c r="C18" s="5" t="s">
        <v>59</v>
      </c>
      <c r="D18" s="5" t="s">
        <v>60</v>
      </c>
      <c r="E18" s="6">
        <v>29221</v>
      </c>
      <c r="F18" s="7" t="s">
        <v>32</v>
      </c>
      <c r="G18" s="5" t="s">
        <v>19</v>
      </c>
      <c r="H18" s="5" t="s">
        <v>45</v>
      </c>
      <c r="I18" s="5" t="s">
        <v>52</v>
      </c>
      <c r="J18" s="3">
        <v>43000</v>
      </c>
    </row>
    <row r="19" spans="2:17" ht="14.25" customHeight="1" x14ac:dyDescent="0.3">
      <c r="B19" s="4">
        <v>150865</v>
      </c>
      <c r="C19" s="5" t="s">
        <v>61</v>
      </c>
      <c r="D19" s="5" t="s">
        <v>60</v>
      </c>
      <c r="E19" s="6">
        <v>31279</v>
      </c>
      <c r="F19" s="7" t="s">
        <v>18</v>
      </c>
      <c r="G19" s="5" t="s">
        <v>19</v>
      </c>
      <c r="H19" s="5" t="s">
        <v>62</v>
      </c>
      <c r="I19" s="5" t="s">
        <v>52</v>
      </c>
      <c r="J19" s="3">
        <v>90000</v>
      </c>
    </row>
    <row r="20" spans="2:17" ht="14.25" customHeight="1" x14ac:dyDescent="0.3">
      <c r="B20" s="4">
        <v>150858</v>
      </c>
      <c r="C20" s="5" t="s">
        <v>63</v>
      </c>
      <c r="D20" s="5" t="s">
        <v>64</v>
      </c>
      <c r="E20" s="6">
        <v>34846</v>
      </c>
      <c r="F20" s="7" t="s">
        <v>32</v>
      </c>
      <c r="G20" s="5" t="s">
        <v>19</v>
      </c>
      <c r="H20" s="5" t="s">
        <v>65</v>
      </c>
      <c r="I20" s="5" t="s">
        <v>52</v>
      </c>
      <c r="J20" s="3">
        <v>34000</v>
      </c>
      <c r="M20" s="29" t="s">
        <v>66</v>
      </c>
      <c r="N20" s="30"/>
    </row>
    <row r="21" spans="2:17" ht="14.25" customHeight="1" x14ac:dyDescent="0.3">
      <c r="B21" s="4">
        <v>150930</v>
      </c>
      <c r="C21" s="5" t="s">
        <v>67</v>
      </c>
      <c r="D21" s="5" t="s">
        <v>68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3">
        <v>82000</v>
      </c>
      <c r="M21" s="2" t="s">
        <v>69</v>
      </c>
      <c r="N21" s="2" t="s">
        <v>21</v>
      </c>
      <c r="O21" s="2" t="s">
        <v>34</v>
      </c>
      <c r="P21" s="2" t="s">
        <v>52</v>
      </c>
      <c r="Q21" s="2" t="s">
        <v>46</v>
      </c>
    </row>
    <row r="22" spans="2:17" ht="14.25" customHeight="1" x14ac:dyDescent="0.3">
      <c r="B22" s="4">
        <v>150894</v>
      </c>
      <c r="C22" s="5" t="s">
        <v>70</v>
      </c>
      <c r="D22" s="5" t="s">
        <v>71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3">
        <v>67000</v>
      </c>
      <c r="M22" s="5" t="s">
        <v>20</v>
      </c>
      <c r="N22" s="3"/>
      <c r="O22" s="3"/>
      <c r="P22" s="3"/>
      <c r="Q22" s="3"/>
    </row>
    <row r="23" spans="2:17" ht="14.25" customHeight="1" x14ac:dyDescent="0.3">
      <c r="B23" s="4">
        <v>150947</v>
      </c>
      <c r="C23" s="5" t="s">
        <v>72</v>
      </c>
      <c r="D23" s="5" t="s">
        <v>73</v>
      </c>
      <c r="E23" s="6">
        <v>33449</v>
      </c>
      <c r="F23" s="7" t="s">
        <v>18</v>
      </c>
      <c r="G23" s="5" t="s">
        <v>19</v>
      </c>
      <c r="H23" s="5" t="s">
        <v>65</v>
      </c>
      <c r="I23" s="5" t="s">
        <v>34</v>
      </c>
      <c r="J23" s="3">
        <v>85000</v>
      </c>
      <c r="M23" s="5" t="s">
        <v>26</v>
      </c>
      <c r="N23" s="3"/>
      <c r="O23" s="3"/>
      <c r="P23" s="3"/>
      <c r="Q23" s="3"/>
    </row>
    <row r="24" spans="2:17" ht="14.25" customHeight="1" x14ac:dyDescent="0.3">
      <c r="B24" s="4">
        <v>150905</v>
      </c>
      <c r="C24" s="5" t="s">
        <v>74</v>
      </c>
      <c r="D24" s="5" t="s">
        <v>75</v>
      </c>
      <c r="E24" s="6">
        <v>30819</v>
      </c>
      <c r="F24" s="7" t="s">
        <v>18</v>
      </c>
      <c r="G24" s="5" t="s">
        <v>25</v>
      </c>
      <c r="H24" s="5" t="s">
        <v>20</v>
      </c>
      <c r="I24" s="5" t="s">
        <v>34</v>
      </c>
      <c r="J24" s="3">
        <v>62000</v>
      </c>
      <c r="M24" s="5" t="s">
        <v>33</v>
      </c>
      <c r="N24" s="3"/>
      <c r="O24" s="3"/>
      <c r="P24" s="3"/>
      <c r="Q24" s="3"/>
    </row>
    <row r="25" spans="2:17" ht="14.25" customHeight="1" x14ac:dyDescent="0.3">
      <c r="B25" s="4">
        <v>150995</v>
      </c>
      <c r="C25" s="5" t="s">
        <v>76</v>
      </c>
      <c r="D25" s="5" t="s">
        <v>77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46</v>
      </c>
      <c r="J25" s="3">
        <v>15000</v>
      </c>
      <c r="M25" s="5" t="s">
        <v>38</v>
      </c>
      <c r="N25" s="3"/>
      <c r="O25" s="3"/>
      <c r="P25" s="3"/>
      <c r="Q25" s="3"/>
    </row>
    <row r="26" spans="2:17" ht="14.25" customHeight="1" x14ac:dyDescent="0.3">
      <c r="B26" s="4">
        <v>150912</v>
      </c>
      <c r="C26" s="5" t="s">
        <v>78</v>
      </c>
      <c r="D26" s="5" t="s">
        <v>79</v>
      </c>
      <c r="E26" s="6">
        <v>37629</v>
      </c>
      <c r="F26" s="7" t="s">
        <v>18</v>
      </c>
      <c r="G26" s="5" t="s">
        <v>19</v>
      </c>
      <c r="H26" s="5" t="s">
        <v>80</v>
      </c>
      <c r="I26" s="5" t="s">
        <v>34</v>
      </c>
      <c r="J26" s="3">
        <v>81000</v>
      </c>
      <c r="M26" s="5" t="s">
        <v>41</v>
      </c>
      <c r="N26" s="3"/>
      <c r="O26" s="3"/>
      <c r="P26" s="3"/>
      <c r="Q26" s="3"/>
    </row>
    <row r="27" spans="2:17" ht="14.25" customHeight="1" x14ac:dyDescent="0.3">
      <c r="B27" s="4">
        <v>150921</v>
      </c>
      <c r="C27" s="5" t="s">
        <v>81</v>
      </c>
      <c r="D27" s="5" t="s">
        <v>82</v>
      </c>
      <c r="E27" s="6">
        <v>38092</v>
      </c>
      <c r="F27" s="7" t="s">
        <v>32</v>
      </c>
      <c r="G27" s="5" t="s">
        <v>19</v>
      </c>
      <c r="H27" s="5" t="s">
        <v>83</v>
      </c>
      <c r="I27" s="5" t="s">
        <v>34</v>
      </c>
      <c r="J27" s="3">
        <v>19000</v>
      </c>
      <c r="M27" s="5" t="s">
        <v>45</v>
      </c>
      <c r="N27" s="3"/>
      <c r="O27" s="3"/>
      <c r="P27" s="3"/>
      <c r="Q27" s="3"/>
    </row>
    <row r="28" spans="2:17" ht="14.25" customHeight="1" x14ac:dyDescent="0.3">
      <c r="B28" s="4">
        <v>150851</v>
      </c>
      <c r="C28" s="5" t="s">
        <v>84</v>
      </c>
      <c r="D28" s="5" t="s">
        <v>85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52</v>
      </c>
      <c r="J28" s="3">
        <v>75000</v>
      </c>
      <c r="M28" s="5" t="s">
        <v>62</v>
      </c>
      <c r="N28" s="3"/>
      <c r="O28" s="3"/>
      <c r="P28" s="3"/>
      <c r="Q28" s="3"/>
    </row>
    <row r="29" spans="2:17" ht="14.25" customHeight="1" x14ac:dyDescent="0.3">
      <c r="B29" s="4">
        <v>150867</v>
      </c>
      <c r="C29" s="5" t="s">
        <v>86</v>
      </c>
      <c r="D29" s="5" t="s">
        <v>87</v>
      </c>
      <c r="E29" s="6">
        <v>29028</v>
      </c>
      <c r="F29" s="7" t="s">
        <v>18</v>
      </c>
      <c r="G29" s="5" t="s">
        <v>25</v>
      </c>
      <c r="H29" s="5" t="s">
        <v>83</v>
      </c>
      <c r="I29" s="5" t="s">
        <v>52</v>
      </c>
      <c r="J29" s="3">
        <v>49000</v>
      </c>
      <c r="M29" s="5" t="s">
        <v>65</v>
      </c>
      <c r="N29" s="3"/>
      <c r="O29" s="3"/>
      <c r="P29" s="3"/>
      <c r="Q29" s="3"/>
    </row>
    <row r="30" spans="2:17" ht="14.25" customHeight="1" x14ac:dyDescent="0.3">
      <c r="B30" s="4">
        <v>150899</v>
      </c>
      <c r="C30" s="5" t="s">
        <v>88</v>
      </c>
      <c r="D30" s="5" t="s">
        <v>89</v>
      </c>
      <c r="E30" s="6">
        <v>37400</v>
      </c>
      <c r="F30" s="7" t="s">
        <v>32</v>
      </c>
      <c r="G30" s="5" t="s">
        <v>19</v>
      </c>
      <c r="H30" s="5" t="s">
        <v>65</v>
      </c>
      <c r="I30" s="5" t="s">
        <v>34</v>
      </c>
      <c r="J30" s="3">
        <v>50000</v>
      </c>
      <c r="M30" s="5" t="s">
        <v>80</v>
      </c>
      <c r="N30" s="3"/>
      <c r="O30" s="3"/>
      <c r="P30" s="3"/>
      <c r="Q30" s="3"/>
    </row>
    <row r="31" spans="2:17" ht="14.25" customHeight="1" x14ac:dyDescent="0.3">
      <c r="B31" s="4">
        <v>150975</v>
      </c>
      <c r="C31" s="5" t="s">
        <v>90</v>
      </c>
      <c r="D31" s="5" t="s">
        <v>91</v>
      </c>
      <c r="E31" s="6">
        <v>31478</v>
      </c>
      <c r="F31" s="7" t="s">
        <v>32</v>
      </c>
      <c r="G31" s="5" t="s">
        <v>19</v>
      </c>
      <c r="H31" s="5" t="s">
        <v>83</v>
      </c>
      <c r="I31" s="5" t="s">
        <v>46</v>
      </c>
      <c r="J31" s="3">
        <v>83000</v>
      </c>
      <c r="M31" s="5" t="s">
        <v>83</v>
      </c>
      <c r="N31" s="3"/>
      <c r="O31" s="3"/>
      <c r="P31" s="3"/>
      <c r="Q31" s="3"/>
    </row>
    <row r="32" spans="2:17" ht="14.25" customHeight="1" x14ac:dyDescent="0.3">
      <c r="B32" s="4">
        <v>150901</v>
      </c>
      <c r="C32" s="5" t="s">
        <v>92</v>
      </c>
      <c r="D32" s="5" t="s">
        <v>93</v>
      </c>
      <c r="E32" s="6">
        <v>32946</v>
      </c>
      <c r="F32" s="7" t="s">
        <v>18</v>
      </c>
      <c r="G32" s="5" t="s">
        <v>19</v>
      </c>
      <c r="H32" s="5" t="s">
        <v>94</v>
      </c>
      <c r="I32" s="5" t="s">
        <v>34</v>
      </c>
      <c r="J32" s="3">
        <v>53000</v>
      </c>
      <c r="M32" s="5" t="s">
        <v>94</v>
      </c>
      <c r="N32" s="3"/>
      <c r="O32" s="3"/>
      <c r="P32" s="3"/>
      <c r="Q32" s="3"/>
    </row>
    <row r="33" spans="2:10" ht="14.25" customHeight="1" x14ac:dyDescent="0.3">
      <c r="B33" s="4">
        <v>150968</v>
      </c>
      <c r="C33" s="5" t="s">
        <v>95</v>
      </c>
      <c r="D33" s="5" t="s">
        <v>96</v>
      </c>
      <c r="E33" s="6">
        <v>37208</v>
      </c>
      <c r="F33" s="7" t="s">
        <v>32</v>
      </c>
      <c r="G33" s="5" t="s">
        <v>19</v>
      </c>
      <c r="H33" s="5" t="s">
        <v>80</v>
      </c>
      <c r="I33" s="5" t="s">
        <v>34</v>
      </c>
      <c r="J33" s="3">
        <v>65000</v>
      </c>
    </row>
    <row r="34" spans="2:10" ht="14.25" customHeight="1" x14ac:dyDescent="0.3">
      <c r="B34" s="4">
        <v>150773</v>
      </c>
      <c r="C34" s="5" t="s">
        <v>97</v>
      </c>
      <c r="D34" s="5" t="s">
        <v>98</v>
      </c>
      <c r="E34" s="6">
        <v>26860</v>
      </c>
      <c r="F34" s="7" t="s">
        <v>32</v>
      </c>
      <c r="G34" s="5" t="s">
        <v>19</v>
      </c>
      <c r="H34" s="5" t="s">
        <v>83</v>
      </c>
      <c r="I34" s="5" t="s">
        <v>21</v>
      </c>
      <c r="J34" s="3">
        <v>85000</v>
      </c>
    </row>
    <row r="35" spans="2:10" ht="14.25" customHeight="1" x14ac:dyDescent="0.3">
      <c r="B35" s="4">
        <v>150840</v>
      </c>
      <c r="C35" s="5" t="s">
        <v>67</v>
      </c>
      <c r="D35" s="5" t="s">
        <v>99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52</v>
      </c>
      <c r="J35" s="3">
        <v>20000</v>
      </c>
    </row>
    <row r="36" spans="2:10" ht="14.25" customHeight="1" x14ac:dyDescent="0.3">
      <c r="B36" s="4">
        <v>150850</v>
      </c>
      <c r="C36" s="5" t="s">
        <v>57</v>
      </c>
      <c r="D36" s="5" t="s">
        <v>100</v>
      </c>
      <c r="E36" s="6">
        <v>32027</v>
      </c>
      <c r="F36" s="7" t="s">
        <v>32</v>
      </c>
      <c r="G36" s="5" t="s">
        <v>19</v>
      </c>
      <c r="H36" s="5" t="s">
        <v>65</v>
      </c>
      <c r="I36" s="5" t="s">
        <v>52</v>
      </c>
      <c r="J36" s="3">
        <v>47000</v>
      </c>
    </row>
    <row r="37" spans="2:10" ht="14.25" customHeight="1" x14ac:dyDescent="0.3">
      <c r="B37" s="4">
        <v>150962</v>
      </c>
      <c r="C37" s="5" t="s">
        <v>101</v>
      </c>
      <c r="D37" s="5" t="s">
        <v>102</v>
      </c>
      <c r="E37" s="6">
        <v>37773</v>
      </c>
      <c r="F37" s="7" t="s">
        <v>18</v>
      </c>
      <c r="G37" s="5" t="s">
        <v>19</v>
      </c>
      <c r="H37" s="5" t="s">
        <v>41</v>
      </c>
      <c r="I37" s="5" t="s">
        <v>34</v>
      </c>
      <c r="J37" s="3">
        <v>87000</v>
      </c>
    </row>
    <row r="38" spans="2:10" ht="14.25" customHeight="1" x14ac:dyDescent="0.3">
      <c r="B38" s="4">
        <v>150954</v>
      </c>
      <c r="C38" s="5" t="s">
        <v>103</v>
      </c>
      <c r="D38" s="5" t="s">
        <v>102</v>
      </c>
      <c r="E38" s="6">
        <v>35495</v>
      </c>
      <c r="F38" s="7" t="s">
        <v>18</v>
      </c>
      <c r="G38" s="5" t="s">
        <v>19</v>
      </c>
      <c r="H38" s="5" t="s">
        <v>94</v>
      </c>
      <c r="I38" s="5" t="s">
        <v>34</v>
      </c>
      <c r="J38" s="3">
        <v>57000</v>
      </c>
    </row>
    <row r="39" spans="2:10" ht="14.25" customHeight="1" x14ac:dyDescent="0.3">
      <c r="B39" s="4">
        <v>150874</v>
      </c>
      <c r="C39" s="5" t="s">
        <v>104</v>
      </c>
      <c r="D39" s="5" t="s">
        <v>102</v>
      </c>
      <c r="E39" s="6">
        <v>37890</v>
      </c>
      <c r="F39" s="7" t="s">
        <v>18</v>
      </c>
      <c r="G39" s="5" t="s">
        <v>19</v>
      </c>
      <c r="H39" s="5" t="s">
        <v>38</v>
      </c>
      <c r="I39" s="5" t="s">
        <v>52</v>
      </c>
      <c r="J39" s="3">
        <v>27000</v>
      </c>
    </row>
    <row r="40" spans="2:10" ht="14.25" customHeight="1" x14ac:dyDescent="0.3">
      <c r="B40" s="4">
        <v>150798</v>
      </c>
      <c r="C40" s="5" t="s">
        <v>105</v>
      </c>
      <c r="D40" s="5" t="s">
        <v>102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3">
        <v>81000</v>
      </c>
    </row>
    <row r="41" spans="2:10" ht="14.25" customHeight="1" x14ac:dyDescent="0.3">
      <c r="B41" s="4">
        <v>150830</v>
      </c>
      <c r="C41" s="5" t="s">
        <v>106</v>
      </c>
      <c r="D41" s="5" t="s">
        <v>107</v>
      </c>
      <c r="E41" s="6">
        <v>29037</v>
      </c>
      <c r="F41" s="7" t="s">
        <v>18</v>
      </c>
      <c r="G41" s="5" t="s">
        <v>19</v>
      </c>
      <c r="H41" s="5" t="s">
        <v>94</v>
      </c>
      <c r="I41" s="5" t="s">
        <v>21</v>
      </c>
      <c r="J41" s="3">
        <v>52000</v>
      </c>
    </row>
    <row r="42" spans="2:10" ht="14.25" customHeight="1" x14ac:dyDescent="0.3">
      <c r="B42" s="4">
        <v>150929</v>
      </c>
      <c r="C42" s="5" t="s">
        <v>108</v>
      </c>
      <c r="D42" s="5" t="s">
        <v>109</v>
      </c>
      <c r="E42" s="6">
        <v>26739</v>
      </c>
      <c r="F42" s="7" t="s">
        <v>32</v>
      </c>
      <c r="G42" s="5" t="s">
        <v>19</v>
      </c>
      <c r="H42" s="5" t="s">
        <v>38</v>
      </c>
      <c r="I42" s="5" t="s">
        <v>34</v>
      </c>
      <c r="J42" s="3">
        <v>58000</v>
      </c>
    </row>
    <row r="43" spans="2:10" ht="14.25" customHeight="1" x14ac:dyDescent="0.3">
      <c r="B43" s="4">
        <v>150982</v>
      </c>
      <c r="C43" s="5" t="s">
        <v>110</v>
      </c>
      <c r="D43" s="5" t="s">
        <v>111</v>
      </c>
      <c r="E43" s="6">
        <v>35574</v>
      </c>
      <c r="F43" s="7" t="s">
        <v>32</v>
      </c>
      <c r="G43" s="5" t="s">
        <v>19</v>
      </c>
      <c r="H43" s="5" t="s">
        <v>38</v>
      </c>
      <c r="I43" s="5" t="s">
        <v>46</v>
      </c>
      <c r="J43" s="3">
        <v>47000</v>
      </c>
    </row>
    <row r="44" spans="2:10" ht="14.25" customHeight="1" x14ac:dyDescent="0.3">
      <c r="B44" s="4">
        <v>150821</v>
      </c>
      <c r="C44" s="5" t="s">
        <v>112</v>
      </c>
      <c r="D44" s="5" t="s">
        <v>113</v>
      </c>
      <c r="E44" s="6">
        <v>29966</v>
      </c>
      <c r="F44" s="7" t="s">
        <v>32</v>
      </c>
      <c r="G44" s="5" t="s">
        <v>25</v>
      </c>
      <c r="H44" s="5" t="s">
        <v>65</v>
      </c>
      <c r="I44" s="5" t="s">
        <v>21</v>
      </c>
      <c r="J44" s="3">
        <v>26000</v>
      </c>
    </row>
    <row r="45" spans="2:10" ht="14.25" customHeight="1" x14ac:dyDescent="0.3"/>
    <row r="46" spans="2:10" ht="14.25" customHeight="1" x14ac:dyDescent="0.3"/>
    <row r="47" spans="2:10" ht="14.25" customHeight="1" x14ac:dyDescent="0.3"/>
    <row r="48" spans="2:10" ht="14.25" customHeight="1" x14ac:dyDescent="0.3"/>
    <row r="49" customFormat="1" ht="14.25" customHeight="1" x14ac:dyDescent="0.3"/>
    <row r="50" customFormat="1" ht="14.25" customHeight="1" x14ac:dyDescent="0.3"/>
    <row r="51" customFormat="1" ht="14.25" customHeight="1" x14ac:dyDescent="0.3"/>
    <row r="52" customFormat="1" ht="14.25" customHeight="1" x14ac:dyDescent="0.3"/>
    <row r="53" customFormat="1" ht="14.25" customHeight="1" x14ac:dyDescent="0.3"/>
    <row r="54" customFormat="1" ht="14.25" customHeight="1" x14ac:dyDescent="0.3"/>
    <row r="55" customFormat="1" ht="14.25" customHeight="1" x14ac:dyDescent="0.3"/>
    <row r="56" customFormat="1" ht="14.25" customHeight="1" x14ac:dyDescent="0.3"/>
    <row r="57" customFormat="1" ht="14.25" customHeight="1" x14ac:dyDescent="0.3"/>
    <row r="58" customFormat="1" ht="14.25" customHeight="1" x14ac:dyDescent="0.3"/>
    <row r="59" customFormat="1" ht="14.25" customHeight="1" x14ac:dyDescent="0.3"/>
    <row r="60" customFormat="1" ht="14.25" customHeight="1" x14ac:dyDescent="0.3"/>
    <row r="61" customFormat="1" ht="14.25" customHeight="1" x14ac:dyDescent="0.3"/>
    <row r="62" customFormat="1" ht="14.25" customHeight="1" x14ac:dyDescent="0.3"/>
    <row r="63" customFormat="1" ht="14.25" customHeight="1" x14ac:dyDescent="0.3"/>
    <row r="64" customFormat="1" ht="14.25" customHeight="1" x14ac:dyDescent="0.3"/>
    <row r="65" customFormat="1" ht="14.25" customHeight="1" x14ac:dyDescent="0.3"/>
    <row r="66" customFormat="1" ht="14.25" customHeight="1" x14ac:dyDescent="0.3"/>
    <row r="67" customFormat="1" ht="14.25" customHeight="1" x14ac:dyDescent="0.3"/>
    <row r="68" customFormat="1" ht="14.25" customHeight="1" x14ac:dyDescent="0.3"/>
    <row r="69" customFormat="1" ht="14.25" customHeight="1" x14ac:dyDescent="0.3"/>
    <row r="70" customFormat="1" ht="14.25" customHeight="1" x14ac:dyDescent="0.3"/>
    <row r="71" customFormat="1" ht="14.25" customHeight="1" x14ac:dyDescent="0.3"/>
    <row r="72" customFormat="1" ht="14.25" customHeight="1" x14ac:dyDescent="0.3"/>
    <row r="73" customFormat="1" ht="14.25" customHeight="1" x14ac:dyDescent="0.3"/>
    <row r="74" customFormat="1" ht="14.25" customHeight="1" x14ac:dyDescent="0.3"/>
    <row r="75" customFormat="1" ht="14.25" customHeight="1" x14ac:dyDescent="0.3"/>
    <row r="76" customFormat="1" ht="14.25" customHeight="1" x14ac:dyDescent="0.3"/>
    <row r="77" customFormat="1" ht="14.25" customHeight="1" x14ac:dyDescent="0.3"/>
    <row r="78" customFormat="1" ht="14.25" customHeight="1" x14ac:dyDescent="0.3"/>
    <row r="79" customFormat="1" ht="14.25" customHeight="1" x14ac:dyDescent="0.3"/>
    <row r="80" customFormat="1" ht="14.25" customHeight="1" x14ac:dyDescent="0.3"/>
    <row r="81" customFormat="1" ht="14.25" customHeight="1" x14ac:dyDescent="0.3"/>
    <row r="82" customFormat="1" ht="14.25" customHeight="1" x14ac:dyDescent="0.3"/>
    <row r="83" customFormat="1" ht="14.25" customHeight="1" x14ac:dyDescent="0.3"/>
    <row r="84" customFormat="1" ht="14.25" customHeight="1" x14ac:dyDescent="0.3"/>
    <row r="85" customFormat="1" ht="14.25" customHeight="1" x14ac:dyDescent="0.3"/>
    <row r="86" customFormat="1" ht="14.25" customHeight="1" x14ac:dyDescent="0.3"/>
    <row r="87" customFormat="1" ht="14.25" customHeight="1" x14ac:dyDescent="0.3"/>
    <row r="88" customFormat="1" ht="14.25" customHeight="1" x14ac:dyDescent="0.3"/>
    <row r="89" customFormat="1" ht="14.25" customHeight="1" x14ac:dyDescent="0.3"/>
    <row r="90" customFormat="1" ht="14.25" customHeight="1" x14ac:dyDescent="0.3"/>
    <row r="91" customFormat="1" ht="14.25" customHeight="1" x14ac:dyDescent="0.3"/>
    <row r="92" customFormat="1" ht="14.25" customHeight="1" x14ac:dyDescent="0.3"/>
    <row r="93" customFormat="1" ht="14.25" customHeight="1" x14ac:dyDescent="0.3"/>
    <row r="94" customFormat="1" ht="14.25" customHeight="1" x14ac:dyDescent="0.3"/>
    <row r="95" customFormat="1" ht="14.25" customHeight="1" x14ac:dyDescent="0.3"/>
    <row r="96" customFormat="1" ht="14.25" customHeight="1" x14ac:dyDescent="0.3"/>
    <row r="97" customFormat="1" ht="14.25" customHeight="1" x14ac:dyDescent="0.3"/>
    <row r="98" customFormat="1" ht="14.25" customHeight="1" x14ac:dyDescent="0.3"/>
    <row r="99" customFormat="1" ht="14.25" customHeight="1" x14ac:dyDescent="0.3"/>
    <row r="100" customFormat="1" ht="14.25" customHeight="1" x14ac:dyDescent="0.3"/>
    <row r="101" customFormat="1" ht="14.25" customHeight="1" x14ac:dyDescent="0.3"/>
    <row r="102" customFormat="1" ht="14.25" customHeight="1" x14ac:dyDescent="0.3"/>
    <row r="103" customFormat="1" ht="14.25" customHeight="1" x14ac:dyDescent="0.3"/>
    <row r="104" customFormat="1" ht="14.25" customHeight="1" x14ac:dyDescent="0.3"/>
    <row r="105" customFormat="1" ht="14.25" customHeight="1" x14ac:dyDescent="0.3"/>
    <row r="106" customFormat="1" ht="14.25" customHeight="1" x14ac:dyDescent="0.3"/>
    <row r="107" customFormat="1" ht="14.25" customHeight="1" x14ac:dyDescent="0.3"/>
    <row r="108" customFormat="1" ht="14.25" customHeight="1" x14ac:dyDescent="0.3"/>
    <row r="109" customFormat="1" ht="14.25" customHeight="1" x14ac:dyDescent="0.3"/>
    <row r="110" customFormat="1" ht="14.25" customHeight="1" x14ac:dyDescent="0.3"/>
    <row r="111" customFormat="1" ht="14.25" customHeight="1" x14ac:dyDescent="0.3"/>
    <row r="112" customFormat="1" ht="14.25" customHeight="1" x14ac:dyDescent="0.3"/>
    <row r="113" customFormat="1" ht="14.25" customHeight="1" x14ac:dyDescent="0.3"/>
    <row r="114" customFormat="1" ht="14.25" customHeight="1" x14ac:dyDescent="0.3"/>
    <row r="115" customFormat="1" ht="14.25" customHeight="1" x14ac:dyDescent="0.3"/>
    <row r="116" customFormat="1" ht="14.25" customHeight="1" x14ac:dyDescent="0.3"/>
    <row r="117" customFormat="1" ht="14.25" customHeight="1" x14ac:dyDescent="0.3"/>
    <row r="118" customFormat="1" ht="14.25" customHeight="1" x14ac:dyDescent="0.3"/>
    <row r="119" customFormat="1" ht="14.25" customHeight="1" x14ac:dyDescent="0.3"/>
    <row r="120" customFormat="1" ht="14.25" customHeight="1" x14ac:dyDescent="0.3"/>
    <row r="121" customFormat="1" ht="14.25" customHeight="1" x14ac:dyDescent="0.3"/>
    <row r="122" customFormat="1" ht="14.25" customHeight="1" x14ac:dyDescent="0.3"/>
    <row r="123" customFormat="1" ht="14.25" customHeight="1" x14ac:dyDescent="0.3"/>
    <row r="124" customFormat="1" ht="14.25" customHeight="1" x14ac:dyDescent="0.3"/>
    <row r="125" customFormat="1" ht="14.25" customHeight="1" x14ac:dyDescent="0.3"/>
    <row r="126" customFormat="1" ht="14.25" customHeight="1" x14ac:dyDescent="0.3"/>
    <row r="127" customFormat="1" ht="14.25" customHeight="1" x14ac:dyDescent="0.3"/>
    <row r="128" customFormat="1" ht="14.25" customHeight="1" x14ac:dyDescent="0.3"/>
    <row r="129" customFormat="1" ht="14.25" customHeight="1" x14ac:dyDescent="0.3"/>
    <row r="130" customFormat="1" ht="14.25" customHeight="1" x14ac:dyDescent="0.3"/>
    <row r="131" customFormat="1" ht="14.25" customHeight="1" x14ac:dyDescent="0.3"/>
    <row r="132" customFormat="1" ht="14.25" customHeight="1" x14ac:dyDescent="0.3"/>
    <row r="133" customFormat="1" ht="14.25" customHeight="1" x14ac:dyDescent="0.3"/>
    <row r="134" customFormat="1" ht="14.25" customHeight="1" x14ac:dyDescent="0.3"/>
    <row r="135" customFormat="1" ht="14.25" customHeight="1" x14ac:dyDescent="0.3"/>
    <row r="136" customFormat="1" ht="14.25" customHeight="1" x14ac:dyDescent="0.3"/>
    <row r="137" customFormat="1" ht="14.25" customHeight="1" x14ac:dyDescent="0.3"/>
    <row r="138" customFormat="1" ht="14.25" customHeight="1" x14ac:dyDescent="0.3"/>
    <row r="139" customFormat="1" ht="14.25" customHeight="1" x14ac:dyDescent="0.3"/>
    <row r="140" customFormat="1" ht="14.25" customHeight="1" x14ac:dyDescent="0.3"/>
    <row r="141" customFormat="1" ht="14.25" customHeight="1" x14ac:dyDescent="0.3"/>
    <row r="142" customFormat="1" ht="14.25" customHeight="1" x14ac:dyDescent="0.3"/>
    <row r="143" customFormat="1" ht="14.25" customHeight="1" x14ac:dyDescent="0.3"/>
    <row r="144" customFormat="1" ht="14.25" customHeight="1" x14ac:dyDescent="0.3"/>
    <row r="145" customFormat="1" ht="14.25" customHeight="1" x14ac:dyDescent="0.3"/>
    <row r="146" customFormat="1" ht="14.25" customHeight="1" x14ac:dyDescent="0.3"/>
    <row r="147" customFormat="1" ht="14.25" customHeight="1" x14ac:dyDescent="0.3"/>
    <row r="148" customFormat="1" ht="14.25" customHeight="1" x14ac:dyDescent="0.3"/>
    <row r="149" customFormat="1" ht="14.25" customHeight="1" x14ac:dyDescent="0.3"/>
    <row r="150" customFormat="1" ht="14.25" customHeight="1" x14ac:dyDescent="0.3"/>
    <row r="151" customFormat="1" ht="14.25" customHeight="1" x14ac:dyDescent="0.3"/>
    <row r="152" customFormat="1" ht="14.25" customHeight="1" x14ac:dyDescent="0.3"/>
    <row r="153" customFormat="1" ht="14.25" customHeight="1" x14ac:dyDescent="0.3"/>
    <row r="154" customFormat="1" ht="14.25" customHeight="1" x14ac:dyDescent="0.3"/>
    <row r="155" customFormat="1" ht="14.25" customHeight="1" x14ac:dyDescent="0.3"/>
    <row r="156" customFormat="1" ht="14.25" customHeight="1" x14ac:dyDescent="0.3"/>
    <row r="157" customFormat="1" ht="14.25" customHeight="1" x14ac:dyDescent="0.3"/>
    <row r="158" customFormat="1" ht="14.25" customHeight="1" x14ac:dyDescent="0.3"/>
    <row r="159" customFormat="1" ht="14.25" customHeight="1" x14ac:dyDescent="0.3"/>
    <row r="160" customFormat="1" ht="14.25" customHeight="1" x14ac:dyDescent="0.3"/>
    <row r="161" customFormat="1" ht="14.25" customHeight="1" x14ac:dyDescent="0.3"/>
    <row r="162" customFormat="1" ht="14.25" customHeight="1" x14ac:dyDescent="0.3"/>
    <row r="163" customFormat="1" ht="14.25" customHeight="1" x14ac:dyDescent="0.3"/>
    <row r="164" customFormat="1" ht="14.25" customHeight="1" x14ac:dyDescent="0.3"/>
    <row r="165" customFormat="1" ht="14.25" customHeight="1" x14ac:dyDescent="0.3"/>
    <row r="166" customFormat="1" ht="14.25" customHeight="1" x14ac:dyDescent="0.3"/>
    <row r="167" customFormat="1" ht="14.25" customHeight="1" x14ac:dyDescent="0.3"/>
    <row r="168" customFormat="1" ht="14.25" customHeight="1" x14ac:dyDescent="0.3"/>
    <row r="169" customFormat="1" ht="14.25" customHeight="1" x14ac:dyDescent="0.3"/>
    <row r="170" customFormat="1" ht="14.25" customHeight="1" x14ac:dyDescent="0.3"/>
    <row r="171" customFormat="1" ht="14.25" customHeight="1" x14ac:dyDescent="0.3"/>
    <row r="172" customFormat="1" ht="14.25" customHeight="1" x14ac:dyDescent="0.3"/>
    <row r="173" customFormat="1" ht="14.25" customHeight="1" x14ac:dyDescent="0.3"/>
    <row r="174" customFormat="1" ht="14.25" customHeight="1" x14ac:dyDescent="0.3"/>
    <row r="175" customFormat="1" ht="14.25" customHeight="1" x14ac:dyDescent="0.3"/>
    <row r="176" customFormat="1" ht="14.25" customHeight="1" x14ac:dyDescent="0.3"/>
    <row r="177" customFormat="1" ht="14.25" customHeight="1" x14ac:dyDescent="0.3"/>
    <row r="178" customFormat="1" ht="14.25" customHeight="1" x14ac:dyDescent="0.3"/>
    <row r="179" customFormat="1" ht="14.25" customHeight="1" x14ac:dyDescent="0.3"/>
    <row r="180" customFormat="1" ht="14.25" customHeight="1" x14ac:dyDescent="0.3"/>
    <row r="181" customFormat="1" ht="14.25" customHeight="1" x14ac:dyDescent="0.3"/>
    <row r="182" customFormat="1" ht="14.25" customHeight="1" x14ac:dyDescent="0.3"/>
    <row r="183" customFormat="1" ht="14.25" customHeight="1" x14ac:dyDescent="0.3"/>
    <row r="184" customFormat="1" ht="14.25" customHeight="1" x14ac:dyDescent="0.3"/>
    <row r="185" customFormat="1" ht="14.25" customHeight="1" x14ac:dyDescent="0.3"/>
    <row r="186" customFormat="1" ht="14.25" customHeight="1" x14ac:dyDescent="0.3"/>
    <row r="187" customFormat="1" ht="14.25" customHeight="1" x14ac:dyDescent="0.3"/>
    <row r="188" customFormat="1" ht="14.25" customHeight="1" x14ac:dyDescent="0.3"/>
    <row r="189" customFormat="1" ht="14.25" customHeight="1" x14ac:dyDescent="0.3"/>
    <row r="190" customFormat="1" ht="14.25" customHeight="1" x14ac:dyDescent="0.3"/>
    <row r="191" customFormat="1" ht="14.25" customHeight="1" x14ac:dyDescent="0.3"/>
    <row r="192" customFormat="1" ht="14.25" customHeight="1" x14ac:dyDescent="0.3"/>
    <row r="193" customFormat="1" ht="14.25" customHeight="1" x14ac:dyDescent="0.3"/>
    <row r="194" customFormat="1" ht="14.25" customHeight="1" x14ac:dyDescent="0.3"/>
    <row r="195" customFormat="1" ht="14.25" customHeight="1" x14ac:dyDescent="0.3"/>
    <row r="196" customFormat="1" ht="14.25" customHeight="1" x14ac:dyDescent="0.3"/>
    <row r="197" customFormat="1" ht="14.25" customHeight="1" x14ac:dyDescent="0.3"/>
    <row r="198" customFormat="1" ht="14.25" customHeight="1" x14ac:dyDescent="0.3"/>
    <row r="199" customFormat="1" ht="14.25" customHeight="1" x14ac:dyDescent="0.3"/>
    <row r="200" customFormat="1" ht="14.25" customHeight="1" x14ac:dyDescent="0.3"/>
    <row r="201" customFormat="1" ht="14.25" customHeight="1" x14ac:dyDescent="0.3"/>
    <row r="202" customFormat="1" ht="14.25" customHeight="1" x14ac:dyDescent="0.3"/>
    <row r="203" customFormat="1" ht="14.25" customHeight="1" x14ac:dyDescent="0.3"/>
    <row r="204" customFormat="1" ht="14.25" customHeight="1" x14ac:dyDescent="0.3"/>
    <row r="205" customFormat="1" ht="14.25" customHeight="1" x14ac:dyDescent="0.3"/>
    <row r="206" customFormat="1" ht="14.25" customHeight="1" x14ac:dyDescent="0.3"/>
    <row r="207" customFormat="1" ht="14.25" customHeight="1" x14ac:dyDescent="0.3"/>
    <row r="208" customFormat="1" ht="14.25" customHeight="1" x14ac:dyDescent="0.3"/>
    <row r="209" customFormat="1" ht="14.25" customHeight="1" x14ac:dyDescent="0.3"/>
    <row r="210" customFormat="1" ht="14.25" customHeight="1" x14ac:dyDescent="0.3"/>
    <row r="211" customFormat="1" ht="14.25" customHeight="1" x14ac:dyDescent="0.3"/>
    <row r="212" customFormat="1" ht="14.25" customHeight="1" x14ac:dyDescent="0.3"/>
    <row r="213" customFormat="1" ht="14.25" customHeight="1" x14ac:dyDescent="0.3"/>
    <row r="214" customFormat="1" ht="14.25" customHeight="1" x14ac:dyDescent="0.3"/>
    <row r="215" customFormat="1" ht="14.25" customHeight="1" x14ac:dyDescent="0.3"/>
    <row r="216" customFormat="1" ht="14.25" customHeight="1" x14ac:dyDescent="0.3"/>
    <row r="217" customFormat="1" ht="14.25" customHeight="1" x14ac:dyDescent="0.3"/>
    <row r="218" customFormat="1" ht="14.25" customHeight="1" x14ac:dyDescent="0.3"/>
    <row r="219" customFormat="1" ht="14.25" customHeight="1" x14ac:dyDescent="0.3"/>
    <row r="220" customFormat="1" ht="14.25" customHeight="1" x14ac:dyDescent="0.3"/>
    <row r="221" customFormat="1" ht="14.25" customHeight="1" x14ac:dyDescent="0.3"/>
    <row r="222" customFormat="1" ht="14.25" customHeight="1" x14ac:dyDescent="0.3"/>
    <row r="223" customFormat="1" ht="14.25" customHeight="1" x14ac:dyDescent="0.3"/>
    <row r="224" customFormat="1" ht="14.25" customHeight="1" x14ac:dyDescent="0.3"/>
    <row r="225" customFormat="1" ht="14.25" customHeight="1" x14ac:dyDescent="0.3"/>
    <row r="226" customFormat="1" ht="14.25" customHeight="1" x14ac:dyDescent="0.3"/>
    <row r="227" customFormat="1" ht="14.25" customHeight="1" x14ac:dyDescent="0.3"/>
    <row r="228" customFormat="1" ht="14.25" customHeight="1" x14ac:dyDescent="0.3"/>
    <row r="229" customFormat="1" ht="14.25" customHeight="1" x14ac:dyDescent="0.3"/>
    <row r="230" customFormat="1" ht="14.25" customHeight="1" x14ac:dyDescent="0.3"/>
    <row r="231" customFormat="1" ht="14.25" customHeight="1" x14ac:dyDescent="0.3"/>
    <row r="232" customFormat="1" ht="14.25" customHeight="1" x14ac:dyDescent="0.3"/>
    <row r="233" customFormat="1" ht="14.25" customHeight="1" x14ac:dyDescent="0.3"/>
    <row r="234" customFormat="1" ht="14.25" customHeight="1" x14ac:dyDescent="0.3"/>
    <row r="235" customFormat="1" ht="14.25" customHeight="1" x14ac:dyDescent="0.3"/>
    <row r="236" customFormat="1" ht="14.25" customHeight="1" x14ac:dyDescent="0.3"/>
    <row r="237" customFormat="1" ht="14.25" customHeight="1" x14ac:dyDescent="0.3"/>
    <row r="238" customFormat="1" ht="14.25" customHeight="1" x14ac:dyDescent="0.3"/>
    <row r="239" customFormat="1" ht="14.25" customHeight="1" x14ac:dyDescent="0.3"/>
    <row r="240" customFormat="1" ht="14.25" customHeight="1" x14ac:dyDescent="0.3"/>
    <row r="241" customFormat="1" ht="14.25" customHeight="1" x14ac:dyDescent="0.3"/>
    <row r="242" customFormat="1" ht="14.25" customHeight="1" x14ac:dyDescent="0.3"/>
    <row r="243" customFormat="1" ht="14.25" customHeight="1" x14ac:dyDescent="0.3"/>
    <row r="244" customFormat="1" ht="14.25" customHeight="1" x14ac:dyDescent="0.3"/>
    <row r="245" customFormat="1" ht="14.25" customHeight="1" x14ac:dyDescent="0.3"/>
    <row r="246" customFormat="1" ht="14.25" customHeight="1" x14ac:dyDescent="0.3"/>
    <row r="247" customFormat="1" ht="14.25" customHeight="1" x14ac:dyDescent="0.3"/>
    <row r="248" customFormat="1" ht="14.25" customHeight="1" x14ac:dyDescent="0.3"/>
    <row r="249" customFormat="1" ht="14.25" customHeight="1" x14ac:dyDescent="0.3"/>
    <row r="250" customFormat="1" ht="14.25" customHeight="1" x14ac:dyDescent="0.3"/>
    <row r="251" customFormat="1" ht="14.25" customHeight="1" x14ac:dyDescent="0.3"/>
    <row r="252" customFormat="1" ht="14.25" customHeight="1" x14ac:dyDescent="0.3"/>
    <row r="253" customFormat="1" ht="14.25" customHeight="1" x14ac:dyDescent="0.3"/>
    <row r="254" customFormat="1" ht="14.25" customHeight="1" x14ac:dyDescent="0.3"/>
    <row r="255" customFormat="1" ht="14.25" customHeight="1" x14ac:dyDescent="0.3"/>
    <row r="256" customFormat="1" ht="14.25" customHeight="1" x14ac:dyDescent="0.3"/>
    <row r="257" customFormat="1" ht="14.25" customHeight="1" x14ac:dyDescent="0.3"/>
    <row r="258" customFormat="1" ht="14.25" customHeight="1" x14ac:dyDescent="0.3"/>
    <row r="259" customFormat="1" ht="14.25" customHeight="1" x14ac:dyDescent="0.3"/>
    <row r="260" customFormat="1" ht="14.25" customHeight="1" x14ac:dyDescent="0.3"/>
    <row r="261" customFormat="1" ht="14.25" customHeight="1" x14ac:dyDescent="0.3"/>
    <row r="262" customFormat="1" ht="14.25" customHeight="1" x14ac:dyDescent="0.3"/>
    <row r="263" customFormat="1" ht="14.25" customHeight="1" x14ac:dyDescent="0.3"/>
    <row r="264" customFormat="1" ht="14.25" customHeight="1" x14ac:dyDescent="0.3"/>
    <row r="265" customFormat="1" ht="14.25" customHeight="1" x14ac:dyDescent="0.3"/>
    <row r="266" customFormat="1" ht="14.25" customHeight="1" x14ac:dyDescent="0.3"/>
    <row r="267" customFormat="1" ht="14.25" customHeight="1" x14ac:dyDescent="0.3"/>
    <row r="268" customFormat="1" ht="14.25" customHeight="1" x14ac:dyDescent="0.3"/>
    <row r="269" customFormat="1" ht="14.25" customHeight="1" x14ac:dyDescent="0.3"/>
    <row r="270" customFormat="1" ht="14.25" customHeight="1" x14ac:dyDescent="0.3"/>
    <row r="271" customFormat="1" ht="14.25" customHeight="1" x14ac:dyDescent="0.3"/>
    <row r="272" customFormat="1" ht="14.25" customHeight="1" x14ac:dyDescent="0.3"/>
    <row r="273" customFormat="1" ht="14.25" customHeight="1" x14ac:dyDescent="0.3"/>
    <row r="274" customFormat="1" ht="14.25" customHeight="1" x14ac:dyDescent="0.3"/>
    <row r="275" customFormat="1" ht="14.25" customHeight="1" x14ac:dyDescent="0.3"/>
    <row r="276" customFormat="1" ht="14.25" customHeight="1" x14ac:dyDescent="0.3"/>
    <row r="277" customFormat="1" ht="14.25" customHeight="1" x14ac:dyDescent="0.3"/>
    <row r="278" customFormat="1" ht="14.25" customHeight="1" x14ac:dyDescent="0.3"/>
    <row r="279" customFormat="1" ht="14.25" customHeight="1" x14ac:dyDescent="0.3"/>
    <row r="280" customFormat="1" ht="14.25" customHeight="1" x14ac:dyDescent="0.3"/>
    <row r="281" customFormat="1" ht="14.25" customHeight="1" x14ac:dyDescent="0.3"/>
    <row r="282" customFormat="1" ht="14.25" customHeight="1" x14ac:dyDescent="0.3"/>
    <row r="283" customFormat="1" ht="14.25" customHeight="1" x14ac:dyDescent="0.3"/>
    <row r="284" customFormat="1" ht="14.25" customHeight="1" x14ac:dyDescent="0.3"/>
    <row r="285" customFormat="1" ht="14.25" customHeight="1" x14ac:dyDescent="0.3"/>
    <row r="286" customFormat="1" ht="14.25" customHeight="1" x14ac:dyDescent="0.3"/>
    <row r="287" customFormat="1" ht="14.25" customHeight="1" x14ac:dyDescent="0.3"/>
    <row r="288" customFormat="1" ht="14.25" customHeight="1" x14ac:dyDescent="0.3"/>
    <row r="289" customFormat="1" ht="14.25" customHeight="1" x14ac:dyDescent="0.3"/>
    <row r="290" customFormat="1" ht="14.25" customHeight="1" x14ac:dyDescent="0.3"/>
    <row r="291" customFormat="1" ht="14.25" customHeight="1" x14ac:dyDescent="0.3"/>
    <row r="292" customFormat="1" ht="14.25" customHeight="1" x14ac:dyDescent="0.3"/>
    <row r="293" customFormat="1" ht="14.25" customHeight="1" x14ac:dyDescent="0.3"/>
    <row r="294" customFormat="1" ht="14.25" customHeight="1" x14ac:dyDescent="0.3"/>
    <row r="295" customFormat="1" ht="14.25" customHeight="1" x14ac:dyDescent="0.3"/>
    <row r="296" customFormat="1" ht="14.25" customHeight="1" x14ac:dyDescent="0.3"/>
    <row r="297" customFormat="1" ht="14.25" customHeight="1" x14ac:dyDescent="0.3"/>
    <row r="298" customFormat="1" ht="14.25" customHeight="1" x14ac:dyDescent="0.3"/>
    <row r="299" customFormat="1" ht="14.25" customHeight="1" x14ac:dyDescent="0.3"/>
    <row r="300" customFormat="1" ht="14.25" customHeight="1" x14ac:dyDescent="0.3"/>
    <row r="301" customFormat="1" ht="14.25" customHeight="1" x14ac:dyDescent="0.3"/>
    <row r="302" customFormat="1" ht="14.25" customHeight="1" x14ac:dyDescent="0.3"/>
    <row r="303" customFormat="1" ht="14.25" customHeight="1" x14ac:dyDescent="0.3"/>
    <row r="304" customFormat="1" ht="14.25" customHeight="1" x14ac:dyDescent="0.3"/>
    <row r="305" customFormat="1" ht="14.25" customHeight="1" x14ac:dyDescent="0.3"/>
    <row r="306" customFormat="1" ht="14.25" customHeight="1" x14ac:dyDescent="0.3"/>
    <row r="307" customFormat="1" ht="14.25" customHeight="1" x14ac:dyDescent="0.3"/>
    <row r="308" customFormat="1" ht="14.25" customHeight="1" x14ac:dyDescent="0.3"/>
    <row r="309" customFormat="1" ht="14.25" customHeight="1" x14ac:dyDescent="0.3"/>
    <row r="310" customFormat="1" ht="14.25" customHeight="1" x14ac:dyDescent="0.3"/>
    <row r="311" customFormat="1" ht="14.25" customHeight="1" x14ac:dyDescent="0.3"/>
    <row r="312" customFormat="1" ht="14.25" customHeight="1" x14ac:dyDescent="0.3"/>
    <row r="313" customFormat="1" ht="14.25" customHeight="1" x14ac:dyDescent="0.3"/>
    <row r="314" customFormat="1" ht="14.25" customHeight="1" x14ac:dyDescent="0.3"/>
    <row r="315" customFormat="1" ht="14.25" customHeight="1" x14ac:dyDescent="0.3"/>
    <row r="316" customFormat="1" ht="14.25" customHeight="1" x14ac:dyDescent="0.3"/>
    <row r="317" customFormat="1" ht="14.25" customHeight="1" x14ac:dyDescent="0.3"/>
    <row r="318" customFormat="1" ht="14.25" customHeight="1" x14ac:dyDescent="0.3"/>
    <row r="319" customFormat="1" ht="14.25" customHeight="1" x14ac:dyDescent="0.3"/>
    <row r="320" customFormat="1" ht="14.25" customHeight="1" x14ac:dyDescent="0.3"/>
    <row r="321" customFormat="1" ht="14.25" customHeight="1" x14ac:dyDescent="0.3"/>
    <row r="322" customFormat="1" ht="14.25" customHeight="1" x14ac:dyDescent="0.3"/>
    <row r="323" customFormat="1" ht="14.25" customHeight="1" x14ac:dyDescent="0.3"/>
    <row r="324" customFormat="1" ht="14.25" customHeight="1" x14ac:dyDescent="0.3"/>
    <row r="325" customFormat="1" ht="14.25" customHeight="1" x14ac:dyDescent="0.3"/>
    <row r="326" customFormat="1" ht="14.25" customHeight="1" x14ac:dyDescent="0.3"/>
    <row r="327" customFormat="1" ht="14.25" customHeight="1" x14ac:dyDescent="0.3"/>
    <row r="328" customFormat="1" ht="14.25" customHeight="1" x14ac:dyDescent="0.3"/>
    <row r="329" customFormat="1" ht="14.25" customHeight="1" x14ac:dyDescent="0.3"/>
    <row r="330" customFormat="1" ht="14.25" customHeight="1" x14ac:dyDescent="0.3"/>
    <row r="331" customFormat="1" ht="14.25" customHeight="1" x14ac:dyDescent="0.3"/>
    <row r="332" customFormat="1" ht="14.25" customHeight="1" x14ac:dyDescent="0.3"/>
    <row r="333" customFormat="1" ht="14.25" customHeight="1" x14ac:dyDescent="0.3"/>
    <row r="334" customFormat="1" ht="14.25" customHeight="1" x14ac:dyDescent="0.3"/>
    <row r="335" customFormat="1" ht="14.25" customHeight="1" x14ac:dyDescent="0.3"/>
    <row r="336" customFormat="1" ht="14.25" customHeight="1" x14ac:dyDescent="0.3"/>
    <row r="337" customFormat="1" ht="14.25" customHeight="1" x14ac:dyDescent="0.3"/>
    <row r="338" customFormat="1" ht="14.25" customHeight="1" x14ac:dyDescent="0.3"/>
    <row r="339" customFormat="1" ht="14.25" customHeight="1" x14ac:dyDescent="0.3"/>
    <row r="340" customFormat="1" ht="14.25" customHeight="1" x14ac:dyDescent="0.3"/>
    <row r="341" customFormat="1" ht="14.25" customHeight="1" x14ac:dyDescent="0.3"/>
    <row r="342" customFormat="1" ht="14.25" customHeight="1" x14ac:dyDescent="0.3"/>
    <row r="343" customFormat="1" ht="14.25" customHeight="1" x14ac:dyDescent="0.3"/>
    <row r="344" customFormat="1" ht="14.25" customHeight="1" x14ac:dyDescent="0.3"/>
    <row r="345" customFormat="1" ht="14.25" customHeight="1" x14ac:dyDescent="0.3"/>
    <row r="346" customFormat="1" ht="14.25" customHeight="1" x14ac:dyDescent="0.3"/>
    <row r="347" customFormat="1" ht="14.25" customHeight="1" x14ac:dyDescent="0.3"/>
    <row r="348" customFormat="1" ht="14.25" customHeight="1" x14ac:dyDescent="0.3"/>
    <row r="349" customFormat="1" ht="14.25" customHeight="1" x14ac:dyDescent="0.3"/>
    <row r="350" customFormat="1" ht="14.25" customHeight="1" x14ac:dyDescent="0.3"/>
    <row r="351" customFormat="1" ht="14.25" customHeight="1" x14ac:dyDescent="0.3"/>
    <row r="352" customFormat="1" ht="14.25" customHeight="1" x14ac:dyDescent="0.3"/>
    <row r="353" customFormat="1" ht="14.25" customHeight="1" x14ac:dyDescent="0.3"/>
    <row r="354" customFormat="1" ht="14.25" customHeight="1" x14ac:dyDescent="0.3"/>
    <row r="355" customFormat="1" ht="14.25" customHeight="1" x14ac:dyDescent="0.3"/>
    <row r="356" customFormat="1" ht="14.25" customHeight="1" x14ac:dyDescent="0.3"/>
    <row r="357" customFormat="1" ht="14.25" customHeight="1" x14ac:dyDescent="0.3"/>
    <row r="358" customFormat="1" ht="14.25" customHeight="1" x14ac:dyDescent="0.3"/>
    <row r="359" customFormat="1" ht="14.25" customHeight="1" x14ac:dyDescent="0.3"/>
    <row r="360" customFormat="1" ht="14.25" customHeight="1" x14ac:dyDescent="0.3"/>
    <row r="361" customFormat="1" ht="14.25" customHeight="1" x14ac:dyDescent="0.3"/>
    <row r="362" customFormat="1" ht="14.25" customHeight="1" x14ac:dyDescent="0.3"/>
    <row r="363" customFormat="1" ht="14.25" customHeight="1" x14ac:dyDescent="0.3"/>
    <row r="364" customFormat="1" ht="14.25" customHeight="1" x14ac:dyDescent="0.3"/>
    <row r="365" customFormat="1" ht="14.25" customHeight="1" x14ac:dyDescent="0.3"/>
    <row r="366" customFormat="1" ht="14.25" customHeight="1" x14ac:dyDescent="0.3"/>
    <row r="367" customFormat="1" ht="14.25" customHeight="1" x14ac:dyDescent="0.3"/>
    <row r="368" customFormat="1" ht="14.25" customHeight="1" x14ac:dyDescent="0.3"/>
    <row r="369" customFormat="1" ht="14.25" customHeight="1" x14ac:dyDescent="0.3"/>
    <row r="370" customFormat="1" ht="14.25" customHeight="1" x14ac:dyDescent="0.3"/>
    <row r="371" customFormat="1" ht="14.25" customHeight="1" x14ac:dyDescent="0.3"/>
    <row r="372" customFormat="1" ht="14.25" customHeight="1" x14ac:dyDescent="0.3"/>
    <row r="373" customFormat="1" ht="14.25" customHeight="1" x14ac:dyDescent="0.3"/>
    <row r="374" customFormat="1" ht="14.25" customHeight="1" x14ac:dyDescent="0.3"/>
    <row r="375" customFormat="1" ht="14.25" customHeight="1" x14ac:dyDescent="0.3"/>
    <row r="376" customFormat="1" ht="14.25" customHeight="1" x14ac:dyDescent="0.3"/>
    <row r="377" customFormat="1" ht="14.25" customHeight="1" x14ac:dyDescent="0.3"/>
    <row r="378" customFormat="1" ht="14.25" customHeight="1" x14ac:dyDescent="0.3"/>
    <row r="379" customFormat="1" ht="14.25" customHeight="1" x14ac:dyDescent="0.3"/>
    <row r="380" customFormat="1" ht="14.25" customHeight="1" x14ac:dyDescent="0.3"/>
    <row r="381" customFormat="1" ht="14.25" customHeight="1" x14ac:dyDescent="0.3"/>
    <row r="382" customFormat="1" ht="14.25" customHeight="1" x14ac:dyDescent="0.3"/>
    <row r="383" customFormat="1" ht="14.25" customHeight="1" x14ac:dyDescent="0.3"/>
    <row r="384" customFormat="1" ht="14.25" customHeight="1" x14ac:dyDescent="0.3"/>
    <row r="385" customFormat="1" ht="14.25" customHeight="1" x14ac:dyDescent="0.3"/>
    <row r="386" customFormat="1" ht="14.25" customHeight="1" x14ac:dyDescent="0.3"/>
    <row r="387" customFormat="1" ht="14.25" customHeight="1" x14ac:dyDescent="0.3"/>
    <row r="388" customFormat="1" ht="14.25" customHeight="1" x14ac:dyDescent="0.3"/>
    <row r="389" customFormat="1" ht="14.25" customHeight="1" x14ac:dyDescent="0.3"/>
    <row r="390" customFormat="1" ht="14.25" customHeight="1" x14ac:dyDescent="0.3"/>
    <row r="391" customFormat="1" ht="14.25" customHeight="1" x14ac:dyDescent="0.3"/>
    <row r="392" customFormat="1" ht="14.25" customHeight="1" x14ac:dyDescent="0.3"/>
    <row r="393" customFormat="1" ht="14.25" customHeight="1" x14ac:dyDescent="0.3"/>
    <row r="394" customFormat="1" ht="14.25" customHeight="1" x14ac:dyDescent="0.3"/>
    <row r="395" customFormat="1" ht="14.25" customHeight="1" x14ac:dyDescent="0.3"/>
    <row r="396" customFormat="1" ht="14.25" customHeight="1" x14ac:dyDescent="0.3"/>
    <row r="397" customFormat="1" ht="14.25" customHeight="1" x14ac:dyDescent="0.3"/>
    <row r="398" customFormat="1" ht="14.25" customHeight="1" x14ac:dyDescent="0.3"/>
    <row r="399" customFormat="1" ht="14.25" customHeight="1" x14ac:dyDescent="0.3"/>
    <row r="400" customFormat="1" ht="14.25" customHeight="1" x14ac:dyDescent="0.3"/>
    <row r="401" customFormat="1" ht="14.25" customHeight="1" x14ac:dyDescent="0.3"/>
    <row r="402" customFormat="1" ht="14.25" customHeight="1" x14ac:dyDescent="0.3"/>
    <row r="403" customFormat="1" ht="14.25" customHeight="1" x14ac:dyDescent="0.3"/>
    <row r="404" customFormat="1" ht="14.25" customHeight="1" x14ac:dyDescent="0.3"/>
    <row r="405" customFormat="1" ht="14.25" customHeight="1" x14ac:dyDescent="0.3"/>
    <row r="406" customFormat="1" ht="14.25" customHeight="1" x14ac:dyDescent="0.3"/>
    <row r="407" customFormat="1" ht="14.25" customHeight="1" x14ac:dyDescent="0.3"/>
    <row r="408" customFormat="1" ht="14.25" customHeight="1" x14ac:dyDescent="0.3"/>
    <row r="409" customFormat="1" ht="14.25" customHeight="1" x14ac:dyDescent="0.3"/>
    <row r="410" customFormat="1" ht="14.25" customHeight="1" x14ac:dyDescent="0.3"/>
    <row r="411" customFormat="1" ht="14.25" customHeight="1" x14ac:dyDescent="0.3"/>
    <row r="412" customFormat="1" ht="14.25" customHeight="1" x14ac:dyDescent="0.3"/>
    <row r="413" customFormat="1" ht="14.25" customHeight="1" x14ac:dyDescent="0.3"/>
    <row r="414" customFormat="1" ht="14.25" customHeight="1" x14ac:dyDescent="0.3"/>
    <row r="415" customFormat="1" ht="14.25" customHeight="1" x14ac:dyDescent="0.3"/>
    <row r="416" customFormat="1" ht="14.25" customHeight="1" x14ac:dyDescent="0.3"/>
    <row r="417" customFormat="1" ht="14.25" customHeight="1" x14ac:dyDescent="0.3"/>
    <row r="418" customFormat="1" ht="14.25" customHeight="1" x14ac:dyDescent="0.3"/>
    <row r="419" customFormat="1" ht="14.25" customHeight="1" x14ac:dyDescent="0.3"/>
    <row r="420" customFormat="1" ht="14.25" customHeight="1" x14ac:dyDescent="0.3"/>
    <row r="421" customFormat="1" ht="14.25" customHeight="1" x14ac:dyDescent="0.3"/>
    <row r="422" customFormat="1" ht="14.25" customHeight="1" x14ac:dyDescent="0.3"/>
    <row r="423" customFormat="1" ht="14.25" customHeight="1" x14ac:dyDescent="0.3"/>
    <row r="424" customFormat="1" ht="14.25" customHeight="1" x14ac:dyDescent="0.3"/>
    <row r="425" customFormat="1" ht="14.25" customHeight="1" x14ac:dyDescent="0.3"/>
    <row r="426" customFormat="1" ht="14.25" customHeight="1" x14ac:dyDescent="0.3"/>
    <row r="427" customFormat="1" ht="14.25" customHeight="1" x14ac:dyDescent="0.3"/>
    <row r="428" customFormat="1" ht="14.25" customHeight="1" x14ac:dyDescent="0.3"/>
    <row r="429" customFormat="1" ht="14.25" customHeight="1" x14ac:dyDescent="0.3"/>
    <row r="430" customFormat="1" ht="14.25" customHeight="1" x14ac:dyDescent="0.3"/>
    <row r="431" customFormat="1" ht="14.25" customHeight="1" x14ac:dyDescent="0.3"/>
    <row r="432" customFormat="1" ht="14.25" customHeight="1" x14ac:dyDescent="0.3"/>
    <row r="433" customFormat="1" ht="14.25" customHeight="1" x14ac:dyDescent="0.3"/>
    <row r="434" customFormat="1" ht="14.25" customHeight="1" x14ac:dyDescent="0.3"/>
    <row r="435" customFormat="1" ht="14.25" customHeight="1" x14ac:dyDescent="0.3"/>
    <row r="436" customFormat="1" ht="14.25" customHeight="1" x14ac:dyDescent="0.3"/>
    <row r="437" customFormat="1" ht="14.25" customHeight="1" x14ac:dyDescent="0.3"/>
    <row r="438" customFormat="1" ht="14.25" customHeight="1" x14ac:dyDescent="0.3"/>
    <row r="439" customFormat="1" ht="14.25" customHeight="1" x14ac:dyDescent="0.3"/>
    <row r="440" customFormat="1" ht="14.25" customHeight="1" x14ac:dyDescent="0.3"/>
    <row r="441" customFormat="1" ht="14.25" customHeight="1" x14ac:dyDescent="0.3"/>
    <row r="442" customFormat="1" ht="14.25" customHeight="1" x14ac:dyDescent="0.3"/>
    <row r="443" customFormat="1" ht="14.25" customHeight="1" x14ac:dyDescent="0.3"/>
    <row r="444" customFormat="1" ht="14.25" customHeight="1" x14ac:dyDescent="0.3"/>
    <row r="445" customFormat="1" ht="14.25" customHeight="1" x14ac:dyDescent="0.3"/>
    <row r="446" customFormat="1" ht="14.25" customHeight="1" x14ac:dyDescent="0.3"/>
    <row r="447" customFormat="1" ht="14.25" customHeight="1" x14ac:dyDescent="0.3"/>
    <row r="448" customFormat="1" ht="14.25" customHeight="1" x14ac:dyDescent="0.3"/>
    <row r="449" customFormat="1" ht="14.25" customHeight="1" x14ac:dyDescent="0.3"/>
    <row r="450" customFormat="1" ht="14.25" customHeight="1" x14ac:dyDescent="0.3"/>
    <row r="451" customFormat="1" ht="14.25" customHeight="1" x14ac:dyDescent="0.3"/>
    <row r="452" customFormat="1" ht="14.25" customHeight="1" x14ac:dyDescent="0.3"/>
    <row r="453" customFormat="1" ht="14.25" customHeight="1" x14ac:dyDescent="0.3"/>
    <row r="454" customFormat="1" ht="14.25" customHeight="1" x14ac:dyDescent="0.3"/>
    <row r="455" customFormat="1" ht="14.25" customHeight="1" x14ac:dyDescent="0.3"/>
    <row r="456" customFormat="1" ht="14.25" customHeight="1" x14ac:dyDescent="0.3"/>
    <row r="457" customFormat="1" ht="14.25" customHeight="1" x14ac:dyDescent="0.3"/>
    <row r="458" customFormat="1" ht="14.25" customHeight="1" x14ac:dyDescent="0.3"/>
    <row r="459" customFormat="1" ht="14.25" customHeight="1" x14ac:dyDescent="0.3"/>
    <row r="460" customFormat="1" ht="14.25" customHeight="1" x14ac:dyDescent="0.3"/>
    <row r="461" customFormat="1" ht="14.25" customHeight="1" x14ac:dyDescent="0.3"/>
    <row r="462" customFormat="1" ht="14.25" customHeight="1" x14ac:dyDescent="0.3"/>
    <row r="463" customFormat="1" ht="14.25" customHeight="1" x14ac:dyDescent="0.3"/>
    <row r="464" customFormat="1" ht="14.25" customHeight="1" x14ac:dyDescent="0.3"/>
    <row r="465" customFormat="1" ht="14.25" customHeight="1" x14ac:dyDescent="0.3"/>
    <row r="466" customFormat="1" ht="14.25" customHeight="1" x14ac:dyDescent="0.3"/>
    <row r="467" customFormat="1" ht="14.25" customHeight="1" x14ac:dyDescent="0.3"/>
    <row r="468" customFormat="1" ht="14.25" customHeight="1" x14ac:dyDescent="0.3"/>
    <row r="469" customFormat="1" ht="14.25" customHeight="1" x14ac:dyDescent="0.3"/>
    <row r="470" customFormat="1" ht="14.25" customHeight="1" x14ac:dyDescent="0.3"/>
    <row r="471" customFormat="1" ht="14.25" customHeight="1" x14ac:dyDescent="0.3"/>
    <row r="472" customFormat="1" ht="14.25" customHeight="1" x14ac:dyDescent="0.3"/>
    <row r="473" customFormat="1" ht="14.25" customHeight="1" x14ac:dyDescent="0.3"/>
    <row r="474" customFormat="1" ht="14.25" customHeight="1" x14ac:dyDescent="0.3"/>
    <row r="475" customFormat="1" ht="14.25" customHeight="1" x14ac:dyDescent="0.3"/>
    <row r="476" customFormat="1" ht="14.25" customHeight="1" x14ac:dyDescent="0.3"/>
    <row r="477" customFormat="1" ht="14.25" customHeight="1" x14ac:dyDescent="0.3"/>
    <row r="478" customFormat="1" ht="14.25" customHeight="1" x14ac:dyDescent="0.3"/>
    <row r="479" customFormat="1" ht="14.25" customHeight="1" x14ac:dyDescent="0.3"/>
    <row r="480" customFormat="1" ht="14.25" customHeight="1" x14ac:dyDescent="0.3"/>
    <row r="481" customFormat="1" ht="14.25" customHeight="1" x14ac:dyDescent="0.3"/>
    <row r="482" customFormat="1" ht="14.25" customHeight="1" x14ac:dyDescent="0.3"/>
    <row r="483" customFormat="1" ht="14.25" customHeight="1" x14ac:dyDescent="0.3"/>
    <row r="484" customFormat="1" ht="14.25" customHeight="1" x14ac:dyDescent="0.3"/>
    <row r="485" customFormat="1" ht="14.25" customHeight="1" x14ac:dyDescent="0.3"/>
    <row r="486" customFormat="1" ht="14.25" customHeight="1" x14ac:dyDescent="0.3"/>
    <row r="487" customFormat="1" ht="14.25" customHeight="1" x14ac:dyDescent="0.3"/>
    <row r="488" customFormat="1" ht="14.25" customHeight="1" x14ac:dyDescent="0.3"/>
    <row r="489" customFormat="1" ht="14.25" customHeight="1" x14ac:dyDescent="0.3"/>
    <row r="490" customFormat="1" ht="14.25" customHeight="1" x14ac:dyDescent="0.3"/>
    <row r="491" customFormat="1" ht="14.25" customHeight="1" x14ac:dyDescent="0.3"/>
    <row r="492" customFormat="1" ht="14.25" customHeight="1" x14ac:dyDescent="0.3"/>
    <row r="493" customFormat="1" ht="14.25" customHeight="1" x14ac:dyDescent="0.3"/>
    <row r="494" customFormat="1" ht="14.25" customHeight="1" x14ac:dyDescent="0.3"/>
    <row r="495" customFormat="1" ht="14.25" customHeight="1" x14ac:dyDescent="0.3"/>
    <row r="496" customFormat="1" ht="14.25" customHeight="1" x14ac:dyDescent="0.3"/>
    <row r="497" customFormat="1" ht="14.25" customHeight="1" x14ac:dyDescent="0.3"/>
    <row r="498" customFormat="1" ht="14.25" customHeight="1" x14ac:dyDescent="0.3"/>
    <row r="499" customFormat="1" ht="14.25" customHeight="1" x14ac:dyDescent="0.3"/>
    <row r="500" customFormat="1" ht="14.25" customHeight="1" x14ac:dyDescent="0.3"/>
    <row r="501" customFormat="1" ht="14.25" customHeight="1" x14ac:dyDescent="0.3"/>
    <row r="502" customFormat="1" ht="14.25" customHeight="1" x14ac:dyDescent="0.3"/>
    <row r="503" customFormat="1" ht="14.25" customHeight="1" x14ac:dyDescent="0.3"/>
    <row r="504" customFormat="1" ht="14.25" customHeight="1" x14ac:dyDescent="0.3"/>
    <row r="505" customFormat="1" ht="14.25" customHeight="1" x14ac:dyDescent="0.3"/>
    <row r="506" customFormat="1" ht="14.25" customHeight="1" x14ac:dyDescent="0.3"/>
    <row r="507" customFormat="1" ht="14.25" customHeight="1" x14ac:dyDescent="0.3"/>
    <row r="508" customFormat="1" ht="14.25" customHeight="1" x14ac:dyDescent="0.3"/>
    <row r="509" customFormat="1" ht="14.25" customHeight="1" x14ac:dyDescent="0.3"/>
    <row r="510" customFormat="1" ht="14.25" customHeight="1" x14ac:dyDescent="0.3"/>
    <row r="511" customFormat="1" ht="14.25" customHeight="1" x14ac:dyDescent="0.3"/>
    <row r="512" customFormat="1" ht="14.25" customHeight="1" x14ac:dyDescent="0.3"/>
    <row r="513" customFormat="1" ht="14.25" customHeight="1" x14ac:dyDescent="0.3"/>
    <row r="514" customFormat="1" ht="14.25" customHeight="1" x14ac:dyDescent="0.3"/>
    <row r="515" customFormat="1" ht="14.25" customHeight="1" x14ac:dyDescent="0.3"/>
    <row r="516" customFormat="1" ht="14.25" customHeight="1" x14ac:dyDescent="0.3"/>
    <row r="517" customFormat="1" ht="14.25" customHeight="1" x14ac:dyDescent="0.3"/>
    <row r="518" customFormat="1" ht="14.25" customHeight="1" x14ac:dyDescent="0.3"/>
    <row r="519" customFormat="1" ht="14.25" customHeight="1" x14ac:dyDescent="0.3"/>
    <row r="520" customFormat="1" ht="14.25" customHeight="1" x14ac:dyDescent="0.3"/>
    <row r="521" customFormat="1" ht="14.25" customHeight="1" x14ac:dyDescent="0.3"/>
    <row r="522" customFormat="1" ht="14.25" customHeight="1" x14ac:dyDescent="0.3"/>
    <row r="523" customFormat="1" ht="14.25" customHeight="1" x14ac:dyDescent="0.3"/>
    <row r="524" customFormat="1" ht="14.25" customHeight="1" x14ac:dyDescent="0.3"/>
    <row r="525" customFormat="1" ht="14.25" customHeight="1" x14ac:dyDescent="0.3"/>
    <row r="526" customFormat="1" ht="14.25" customHeight="1" x14ac:dyDescent="0.3"/>
    <row r="527" customFormat="1" ht="14.25" customHeight="1" x14ac:dyDescent="0.3"/>
    <row r="528" customFormat="1" ht="14.25" customHeight="1" x14ac:dyDescent="0.3"/>
    <row r="529" customFormat="1" ht="14.25" customHeight="1" x14ac:dyDescent="0.3"/>
    <row r="530" customFormat="1" ht="14.25" customHeight="1" x14ac:dyDescent="0.3"/>
    <row r="531" customFormat="1" ht="14.25" customHeight="1" x14ac:dyDescent="0.3"/>
    <row r="532" customFormat="1" ht="14.25" customHeight="1" x14ac:dyDescent="0.3"/>
    <row r="533" customFormat="1" ht="14.25" customHeight="1" x14ac:dyDescent="0.3"/>
    <row r="534" customFormat="1" ht="14.25" customHeight="1" x14ac:dyDescent="0.3"/>
    <row r="535" customFormat="1" ht="14.25" customHeight="1" x14ac:dyDescent="0.3"/>
    <row r="536" customFormat="1" ht="14.25" customHeight="1" x14ac:dyDescent="0.3"/>
    <row r="537" customFormat="1" ht="14.25" customHeight="1" x14ac:dyDescent="0.3"/>
    <row r="538" customFormat="1" ht="14.25" customHeight="1" x14ac:dyDescent="0.3"/>
    <row r="539" customFormat="1" ht="14.25" customHeight="1" x14ac:dyDescent="0.3"/>
    <row r="540" customFormat="1" ht="14.25" customHeight="1" x14ac:dyDescent="0.3"/>
    <row r="541" customFormat="1" ht="14.25" customHeight="1" x14ac:dyDescent="0.3"/>
    <row r="542" customFormat="1" ht="14.25" customHeight="1" x14ac:dyDescent="0.3"/>
    <row r="543" customFormat="1" ht="14.25" customHeight="1" x14ac:dyDescent="0.3"/>
    <row r="544" customFormat="1" ht="14.25" customHeight="1" x14ac:dyDescent="0.3"/>
    <row r="545" customFormat="1" ht="14.25" customHeight="1" x14ac:dyDescent="0.3"/>
    <row r="546" customFormat="1" ht="14.25" customHeight="1" x14ac:dyDescent="0.3"/>
    <row r="547" customFormat="1" ht="14.25" customHeight="1" x14ac:dyDescent="0.3"/>
    <row r="548" customFormat="1" ht="14.25" customHeight="1" x14ac:dyDescent="0.3"/>
    <row r="549" customFormat="1" ht="14.25" customHeight="1" x14ac:dyDescent="0.3"/>
    <row r="550" customFormat="1" ht="14.25" customHeight="1" x14ac:dyDescent="0.3"/>
    <row r="551" customFormat="1" ht="14.25" customHeight="1" x14ac:dyDescent="0.3"/>
    <row r="552" customFormat="1" ht="14.25" customHeight="1" x14ac:dyDescent="0.3"/>
    <row r="553" customFormat="1" ht="14.25" customHeight="1" x14ac:dyDescent="0.3"/>
    <row r="554" customFormat="1" ht="14.25" customHeight="1" x14ac:dyDescent="0.3"/>
    <row r="555" customFormat="1" ht="14.25" customHeight="1" x14ac:dyDescent="0.3"/>
    <row r="556" customFormat="1" ht="14.25" customHeight="1" x14ac:dyDescent="0.3"/>
    <row r="557" customFormat="1" ht="14.25" customHeight="1" x14ac:dyDescent="0.3"/>
    <row r="558" customFormat="1" ht="14.25" customHeight="1" x14ac:dyDescent="0.3"/>
    <row r="559" customFormat="1" ht="14.25" customHeight="1" x14ac:dyDescent="0.3"/>
    <row r="560" customFormat="1" ht="14.25" customHeight="1" x14ac:dyDescent="0.3"/>
    <row r="561" customFormat="1" ht="14.25" customHeight="1" x14ac:dyDescent="0.3"/>
    <row r="562" customFormat="1" ht="14.25" customHeight="1" x14ac:dyDescent="0.3"/>
    <row r="563" customFormat="1" ht="14.25" customHeight="1" x14ac:dyDescent="0.3"/>
    <row r="564" customFormat="1" ht="14.25" customHeight="1" x14ac:dyDescent="0.3"/>
    <row r="565" customFormat="1" ht="14.25" customHeight="1" x14ac:dyDescent="0.3"/>
    <row r="566" customFormat="1" ht="14.25" customHeight="1" x14ac:dyDescent="0.3"/>
    <row r="567" customFormat="1" ht="14.25" customHeight="1" x14ac:dyDescent="0.3"/>
    <row r="568" customFormat="1" ht="14.25" customHeight="1" x14ac:dyDescent="0.3"/>
    <row r="569" customFormat="1" ht="14.25" customHeight="1" x14ac:dyDescent="0.3"/>
    <row r="570" customFormat="1" ht="14.25" customHeight="1" x14ac:dyDescent="0.3"/>
    <row r="571" customFormat="1" ht="14.25" customHeight="1" x14ac:dyDescent="0.3"/>
    <row r="572" customFormat="1" ht="14.25" customHeight="1" x14ac:dyDescent="0.3"/>
    <row r="573" customFormat="1" ht="14.25" customHeight="1" x14ac:dyDescent="0.3"/>
    <row r="574" customFormat="1" ht="14.25" customHeight="1" x14ac:dyDescent="0.3"/>
    <row r="575" customFormat="1" ht="14.25" customHeight="1" x14ac:dyDescent="0.3"/>
    <row r="576" customFormat="1" ht="14.25" customHeight="1" x14ac:dyDescent="0.3"/>
    <row r="577" customFormat="1" ht="14.25" customHeight="1" x14ac:dyDescent="0.3"/>
    <row r="578" customFormat="1" ht="14.25" customHeight="1" x14ac:dyDescent="0.3"/>
    <row r="579" customFormat="1" ht="14.25" customHeight="1" x14ac:dyDescent="0.3"/>
    <row r="580" customFormat="1" ht="14.25" customHeight="1" x14ac:dyDescent="0.3"/>
    <row r="581" customFormat="1" ht="14.25" customHeight="1" x14ac:dyDescent="0.3"/>
    <row r="582" customFormat="1" ht="14.25" customHeight="1" x14ac:dyDescent="0.3"/>
    <row r="583" customFormat="1" ht="14.25" customHeight="1" x14ac:dyDescent="0.3"/>
    <row r="584" customFormat="1" ht="14.25" customHeight="1" x14ac:dyDescent="0.3"/>
    <row r="585" customFormat="1" ht="14.25" customHeight="1" x14ac:dyDescent="0.3"/>
    <row r="586" customFormat="1" ht="14.25" customHeight="1" x14ac:dyDescent="0.3"/>
    <row r="587" customFormat="1" ht="14.25" customHeight="1" x14ac:dyDescent="0.3"/>
    <row r="588" customFormat="1" ht="14.25" customHeight="1" x14ac:dyDescent="0.3"/>
    <row r="589" customFormat="1" ht="14.25" customHeight="1" x14ac:dyDescent="0.3"/>
    <row r="590" customFormat="1" ht="14.25" customHeight="1" x14ac:dyDescent="0.3"/>
    <row r="591" customFormat="1" ht="14.25" customHeight="1" x14ac:dyDescent="0.3"/>
    <row r="592" customFormat="1" ht="14.25" customHeight="1" x14ac:dyDescent="0.3"/>
    <row r="593" customFormat="1" ht="14.25" customHeight="1" x14ac:dyDescent="0.3"/>
    <row r="594" customFormat="1" ht="14.25" customHeight="1" x14ac:dyDescent="0.3"/>
    <row r="595" customFormat="1" ht="14.25" customHeight="1" x14ac:dyDescent="0.3"/>
    <row r="596" customFormat="1" ht="14.25" customHeight="1" x14ac:dyDescent="0.3"/>
    <row r="597" customFormat="1" ht="14.25" customHeight="1" x14ac:dyDescent="0.3"/>
    <row r="598" customFormat="1" ht="14.25" customHeight="1" x14ac:dyDescent="0.3"/>
    <row r="599" customFormat="1" ht="14.25" customHeight="1" x14ac:dyDescent="0.3"/>
    <row r="600" customFormat="1" ht="14.25" customHeight="1" x14ac:dyDescent="0.3"/>
    <row r="601" customFormat="1" ht="14.25" customHeight="1" x14ac:dyDescent="0.3"/>
    <row r="602" customFormat="1" ht="14.25" customHeight="1" x14ac:dyDescent="0.3"/>
    <row r="603" customFormat="1" ht="14.25" customHeight="1" x14ac:dyDescent="0.3"/>
    <row r="604" customFormat="1" ht="14.25" customHeight="1" x14ac:dyDescent="0.3"/>
    <row r="605" customFormat="1" ht="14.25" customHeight="1" x14ac:dyDescent="0.3"/>
    <row r="606" customFormat="1" ht="14.25" customHeight="1" x14ac:dyDescent="0.3"/>
    <row r="607" customFormat="1" ht="14.25" customHeight="1" x14ac:dyDescent="0.3"/>
    <row r="608" customFormat="1" ht="14.25" customHeight="1" x14ac:dyDescent="0.3"/>
    <row r="609" customFormat="1" ht="14.25" customHeight="1" x14ac:dyDescent="0.3"/>
    <row r="610" customFormat="1" ht="14.25" customHeight="1" x14ac:dyDescent="0.3"/>
    <row r="611" customFormat="1" ht="14.25" customHeight="1" x14ac:dyDescent="0.3"/>
    <row r="612" customFormat="1" ht="14.25" customHeight="1" x14ac:dyDescent="0.3"/>
    <row r="613" customFormat="1" ht="14.25" customHeight="1" x14ac:dyDescent="0.3"/>
    <row r="614" customFormat="1" ht="14.25" customHeight="1" x14ac:dyDescent="0.3"/>
    <row r="615" customFormat="1" ht="14.25" customHeight="1" x14ac:dyDescent="0.3"/>
    <row r="616" customFormat="1" ht="14.25" customHeight="1" x14ac:dyDescent="0.3"/>
    <row r="617" customFormat="1" ht="14.25" customHeight="1" x14ac:dyDescent="0.3"/>
    <row r="618" customFormat="1" ht="14.25" customHeight="1" x14ac:dyDescent="0.3"/>
    <row r="619" customFormat="1" ht="14.25" customHeight="1" x14ac:dyDescent="0.3"/>
    <row r="620" customFormat="1" ht="14.25" customHeight="1" x14ac:dyDescent="0.3"/>
    <row r="621" customFormat="1" ht="14.25" customHeight="1" x14ac:dyDescent="0.3"/>
    <row r="622" customFormat="1" ht="14.25" customHeight="1" x14ac:dyDescent="0.3"/>
    <row r="623" customFormat="1" ht="14.25" customHeight="1" x14ac:dyDescent="0.3"/>
    <row r="624" customFormat="1" ht="14.25" customHeight="1" x14ac:dyDescent="0.3"/>
    <row r="625" customFormat="1" ht="14.25" customHeight="1" x14ac:dyDescent="0.3"/>
    <row r="626" customFormat="1" ht="14.25" customHeight="1" x14ac:dyDescent="0.3"/>
    <row r="627" customFormat="1" ht="14.25" customHeight="1" x14ac:dyDescent="0.3"/>
    <row r="628" customFormat="1" ht="14.25" customHeight="1" x14ac:dyDescent="0.3"/>
    <row r="629" customFormat="1" ht="14.25" customHeight="1" x14ac:dyDescent="0.3"/>
    <row r="630" customFormat="1" ht="14.25" customHeight="1" x14ac:dyDescent="0.3"/>
    <row r="631" customFormat="1" ht="14.25" customHeight="1" x14ac:dyDescent="0.3"/>
    <row r="632" customFormat="1" ht="14.25" customHeight="1" x14ac:dyDescent="0.3"/>
    <row r="633" customFormat="1" ht="14.25" customHeight="1" x14ac:dyDescent="0.3"/>
    <row r="634" customFormat="1" ht="14.25" customHeight="1" x14ac:dyDescent="0.3"/>
    <row r="635" customFormat="1" ht="14.25" customHeight="1" x14ac:dyDescent="0.3"/>
    <row r="636" customFormat="1" ht="14.25" customHeight="1" x14ac:dyDescent="0.3"/>
    <row r="637" customFormat="1" ht="14.25" customHeight="1" x14ac:dyDescent="0.3"/>
    <row r="638" customFormat="1" ht="14.25" customHeight="1" x14ac:dyDescent="0.3"/>
    <row r="639" customFormat="1" ht="14.25" customHeight="1" x14ac:dyDescent="0.3"/>
    <row r="640" customFormat="1" ht="14.25" customHeight="1" x14ac:dyDescent="0.3"/>
    <row r="641" customFormat="1" ht="14.25" customHeight="1" x14ac:dyDescent="0.3"/>
    <row r="642" customFormat="1" ht="14.25" customHeight="1" x14ac:dyDescent="0.3"/>
    <row r="643" customFormat="1" ht="14.25" customHeight="1" x14ac:dyDescent="0.3"/>
    <row r="644" customFormat="1" ht="14.25" customHeight="1" x14ac:dyDescent="0.3"/>
    <row r="645" customFormat="1" ht="14.25" customHeight="1" x14ac:dyDescent="0.3"/>
    <row r="646" customFormat="1" ht="14.25" customHeight="1" x14ac:dyDescent="0.3"/>
    <row r="647" customFormat="1" ht="14.25" customHeight="1" x14ac:dyDescent="0.3"/>
    <row r="648" customFormat="1" ht="14.25" customHeight="1" x14ac:dyDescent="0.3"/>
    <row r="649" customFormat="1" ht="14.25" customHeight="1" x14ac:dyDescent="0.3"/>
    <row r="650" customFormat="1" ht="14.25" customHeight="1" x14ac:dyDescent="0.3"/>
    <row r="651" customFormat="1" ht="14.25" customHeight="1" x14ac:dyDescent="0.3"/>
    <row r="652" customFormat="1" ht="14.25" customHeight="1" x14ac:dyDescent="0.3"/>
    <row r="653" customFormat="1" ht="14.25" customHeight="1" x14ac:dyDescent="0.3"/>
    <row r="654" customFormat="1" ht="14.25" customHeight="1" x14ac:dyDescent="0.3"/>
    <row r="655" customFormat="1" ht="14.25" customHeight="1" x14ac:dyDescent="0.3"/>
    <row r="656" customFormat="1" ht="14.25" customHeight="1" x14ac:dyDescent="0.3"/>
    <row r="657" customFormat="1" ht="14.25" customHeight="1" x14ac:dyDescent="0.3"/>
    <row r="658" customFormat="1" ht="14.25" customHeight="1" x14ac:dyDescent="0.3"/>
    <row r="659" customFormat="1" ht="14.25" customHeight="1" x14ac:dyDescent="0.3"/>
    <row r="660" customFormat="1" ht="14.25" customHeight="1" x14ac:dyDescent="0.3"/>
    <row r="661" customFormat="1" ht="14.25" customHeight="1" x14ac:dyDescent="0.3"/>
    <row r="662" customFormat="1" ht="14.25" customHeight="1" x14ac:dyDescent="0.3"/>
    <row r="663" customFormat="1" ht="14.25" customHeight="1" x14ac:dyDescent="0.3"/>
    <row r="664" customFormat="1" ht="14.25" customHeight="1" x14ac:dyDescent="0.3"/>
    <row r="665" customFormat="1" ht="14.25" customHeight="1" x14ac:dyDescent="0.3"/>
    <row r="666" customFormat="1" ht="14.25" customHeight="1" x14ac:dyDescent="0.3"/>
    <row r="667" customFormat="1" ht="14.25" customHeight="1" x14ac:dyDescent="0.3"/>
    <row r="668" customFormat="1" ht="14.25" customHeight="1" x14ac:dyDescent="0.3"/>
    <row r="669" customFormat="1" ht="14.25" customHeight="1" x14ac:dyDescent="0.3"/>
    <row r="670" customFormat="1" ht="14.25" customHeight="1" x14ac:dyDescent="0.3"/>
    <row r="671" customFormat="1" ht="14.25" customHeight="1" x14ac:dyDescent="0.3"/>
    <row r="672" customFormat="1" ht="14.25" customHeight="1" x14ac:dyDescent="0.3"/>
    <row r="673" customFormat="1" ht="14.25" customHeight="1" x14ac:dyDescent="0.3"/>
    <row r="674" customFormat="1" ht="14.25" customHeight="1" x14ac:dyDescent="0.3"/>
    <row r="675" customFormat="1" ht="14.25" customHeight="1" x14ac:dyDescent="0.3"/>
    <row r="676" customFormat="1" ht="14.25" customHeight="1" x14ac:dyDescent="0.3"/>
    <row r="677" customFormat="1" ht="14.25" customHeight="1" x14ac:dyDescent="0.3"/>
    <row r="678" customFormat="1" ht="14.25" customHeight="1" x14ac:dyDescent="0.3"/>
    <row r="679" customFormat="1" ht="14.25" customHeight="1" x14ac:dyDescent="0.3"/>
    <row r="680" customFormat="1" ht="14.25" customHeight="1" x14ac:dyDescent="0.3"/>
    <row r="681" customFormat="1" ht="14.25" customHeight="1" x14ac:dyDescent="0.3"/>
    <row r="682" customFormat="1" ht="14.25" customHeight="1" x14ac:dyDescent="0.3"/>
    <row r="683" customFormat="1" ht="14.25" customHeight="1" x14ac:dyDescent="0.3"/>
    <row r="684" customFormat="1" ht="14.25" customHeight="1" x14ac:dyDescent="0.3"/>
    <row r="685" customFormat="1" ht="14.25" customHeight="1" x14ac:dyDescent="0.3"/>
    <row r="686" customFormat="1" ht="14.25" customHeight="1" x14ac:dyDescent="0.3"/>
    <row r="687" customFormat="1" ht="14.25" customHeight="1" x14ac:dyDescent="0.3"/>
    <row r="688" customFormat="1" ht="14.25" customHeight="1" x14ac:dyDescent="0.3"/>
    <row r="689" customFormat="1" ht="14.25" customHeight="1" x14ac:dyDescent="0.3"/>
    <row r="690" customFormat="1" ht="14.25" customHeight="1" x14ac:dyDescent="0.3"/>
    <row r="691" customFormat="1" ht="14.25" customHeight="1" x14ac:dyDescent="0.3"/>
    <row r="692" customFormat="1" ht="14.25" customHeight="1" x14ac:dyDescent="0.3"/>
    <row r="693" customFormat="1" ht="14.25" customHeight="1" x14ac:dyDescent="0.3"/>
    <row r="694" customFormat="1" ht="14.25" customHeight="1" x14ac:dyDescent="0.3"/>
    <row r="695" customFormat="1" ht="14.25" customHeight="1" x14ac:dyDescent="0.3"/>
    <row r="696" customFormat="1" ht="14.25" customHeight="1" x14ac:dyDescent="0.3"/>
    <row r="697" customFormat="1" ht="14.25" customHeight="1" x14ac:dyDescent="0.3"/>
    <row r="698" customFormat="1" ht="14.25" customHeight="1" x14ac:dyDescent="0.3"/>
    <row r="699" customFormat="1" ht="14.25" customHeight="1" x14ac:dyDescent="0.3"/>
    <row r="700" customFormat="1" ht="14.25" customHeight="1" x14ac:dyDescent="0.3"/>
    <row r="701" customFormat="1" ht="14.25" customHeight="1" x14ac:dyDescent="0.3"/>
    <row r="702" customFormat="1" ht="14.25" customHeight="1" x14ac:dyDescent="0.3"/>
    <row r="703" customFormat="1" ht="14.25" customHeight="1" x14ac:dyDescent="0.3"/>
    <row r="704" customFormat="1" ht="14.25" customHeight="1" x14ac:dyDescent="0.3"/>
    <row r="705" customFormat="1" ht="14.25" customHeight="1" x14ac:dyDescent="0.3"/>
    <row r="706" customFormat="1" ht="14.25" customHeight="1" x14ac:dyDescent="0.3"/>
    <row r="707" customFormat="1" ht="14.25" customHeight="1" x14ac:dyDescent="0.3"/>
    <row r="708" customFormat="1" ht="14.25" customHeight="1" x14ac:dyDescent="0.3"/>
    <row r="709" customFormat="1" ht="14.25" customHeight="1" x14ac:dyDescent="0.3"/>
    <row r="710" customFormat="1" ht="14.25" customHeight="1" x14ac:dyDescent="0.3"/>
    <row r="711" customFormat="1" ht="14.25" customHeight="1" x14ac:dyDescent="0.3"/>
    <row r="712" customFormat="1" ht="14.25" customHeight="1" x14ac:dyDescent="0.3"/>
    <row r="713" customFormat="1" ht="14.25" customHeight="1" x14ac:dyDescent="0.3"/>
    <row r="714" customFormat="1" ht="14.25" customHeight="1" x14ac:dyDescent="0.3"/>
    <row r="715" customFormat="1" ht="14.25" customHeight="1" x14ac:dyDescent="0.3"/>
    <row r="716" customFormat="1" ht="14.25" customHeight="1" x14ac:dyDescent="0.3"/>
    <row r="717" customFormat="1" ht="14.25" customHeight="1" x14ac:dyDescent="0.3"/>
    <row r="718" customFormat="1" ht="14.25" customHeight="1" x14ac:dyDescent="0.3"/>
    <row r="719" customFormat="1" ht="14.25" customHeight="1" x14ac:dyDescent="0.3"/>
    <row r="720" customFormat="1" ht="14.25" customHeight="1" x14ac:dyDescent="0.3"/>
    <row r="721" customFormat="1" ht="14.25" customHeight="1" x14ac:dyDescent="0.3"/>
    <row r="722" customFormat="1" ht="14.25" customHeight="1" x14ac:dyDescent="0.3"/>
    <row r="723" customFormat="1" ht="14.25" customHeight="1" x14ac:dyDescent="0.3"/>
    <row r="724" customFormat="1" ht="14.25" customHeight="1" x14ac:dyDescent="0.3"/>
    <row r="725" customFormat="1" ht="14.25" customHeight="1" x14ac:dyDescent="0.3"/>
    <row r="726" customFormat="1" ht="14.25" customHeight="1" x14ac:dyDescent="0.3"/>
    <row r="727" customFormat="1" ht="14.25" customHeight="1" x14ac:dyDescent="0.3"/>
    <row r="728" customFormat="1" ht="14.25" customHeight="1" x14ac:dyDescent="0.3"/>
    <row r="729" customFormat="1" ht="14.25" customHeight="1" x14ac:dyDescent="0.3"/>
    <row r="730" customFormat="1" ht="14.25" customHeight="1" x14ac:dyDescent="0.3"/>
    <row r="731" customFormat="1" ht="14.25" customHeight="1" x14ac:dyDescent="0.3"/>
    <row r="732" customFormat="1" ht="14.25" customHeight="1" x14ac:dyDescent="0.3"/>
    <row r="733" customFormat="1" ht="14.25" customHeight="1" x14ac:dyDescent="0.3"/>
    <row r="734" customFormat="1" ht="14.25" customHeight="1" x14ac:dyDescent="0.3"/>
    <row r="735" customFormat="1" ht="14.25" customHeight="1" x14ac:dyDescent="0.3"/>
    <row r="736" customFormat="1" ht="14.25" customHeight="1" x14ac:dyDescent="0.3"/>
    <row r="737" customFormat="1" ht="14.25" customHeight="1" x14ac:dyDescent="0.3"/>
    <row r="738" customFormat="1" ht="14.25" customHeight="1" x14ac:dyDescent="0.3"/>
    <row r="739" customFormat="1" ht="14.25" customHeight="1" x14ac:dyDescent="0.3"/>
    <row r="740" customFormat="1" ht="14.25" customHeight="1" x14ac:dyDescent="0.3"/>
    <row r="741" customFormat="1" ht="14.25" customHeight="1" x14ac:dyDescent="0.3"/>
    <row r="742" customFormat="1" ht="14.25" customHeight="1" x14ac:dyDescent="0.3"/>
    <row r="743" customFormat="1" ht="14.25" customHeight="1" x14ac:dyDescent="0.3"/>
    <row r="744" customFormat="1" ht="14.25" customHeight="1" x14ac:dyDescent="0.3"/>
    <row r="745" customFormat="1" ht="14.25" customHeight="1" x14ac:dyDescent="0.3"/>
    <row r="746" customFormat="1" ht="14.25" customHeight="1" x14ac:dyDescent="0.3"/>
    <row r="747" customFormat="1" ht="14.25" customHeight="1" x14ac:dyDescent="0.3"/>
    <row r="748" customFormat="1" ht="14.25" customHeight="1" x14ac:dyDescent="0.3"/>
    <row r="749" customFormat="1" ht="14.25" customHeight="1" x14ac:dyDescent="0.3"/>
    <row r="750" customFormat="1" ht="14.25" customHeight="1" x14ac:dyDescent="0.3"/>
    <row r="751" customFormat="1" ht="14.25" customHeight="1" x14ac:dyDescent="0.3"/>
    <row r="752" customFormat="1" ht="14.25" customHeight="1" x14ac:dyDescent="0.3"/>
    <row r="753" customFormat="1" ht="14.25" customHeight="1" x14ac:dyDescent="0.3"/>
    <row r="754" customFormat="1" ht="14.25" customHeight="1" x14ac:dyDescent="0.3"/>
    <row r="755" customFormat="1" ht="14.25" customHeight="1" x14ac:dyDescent="0.3"/>
    <row r="756" customFormat="1" ht="14.25" customHeight="1" x14ac:dyDescent="0.3"/>
    <row r="757" customFormat="1" ht="14.25" customHeight="1" x14ac:dyDescent="0.3"/>
    <row r="758" customFormat="1" ht="14.25" customHeight="1" x14ac:dyDescent="0.3"/>
    <row r="759" customFormat="1" ht="14.25" customHeight="1" x14ac:dyDescent="0.3"/>
    <row r="760" customFormat="1" ht="14.25" customHeight="1" x14ac:dyDescent="0.3"/>
    <row r="761" customFormat="1" ht="14.25" customHeight="1" x14ac:dyDescent="0.3"/>
    <row r="762" customFormat="1" ht="14.25" customHeight="1" x14ac:dyDescent="0.3"/>
    <row r="763" customFormat="1" ht="14.25" customHeight="1" x14ac:dyDescent="0.3"/>
    <row r="764" customFormat="1" ht="14.25" customHeight="1" x14ac:dyDescent="0.3"/>
    <row r="765" customFormat="1" ht="14.25" customHeight="1" x14ac:dyDescent="0.3"/>
    <row r="766" customFormat="1" ht="14.25" customHeight="1" x14ac:dyDescent="0.3"/>
    <row r="767" customFormat="1" ht="14.25" customHeight="1" x14ac:dyDescent="0.3"/>
    <row r="768" customFormat="1" ht="14.25" customHeight="1" x14ac:dyDescent="0.3"/>
    <row r="769" customFormat="1" ht="14.25" customHeight="1" x14ac:dyDescent="0.3"/>
    <row r="770" customFormat="1" ht="14.25" customHeight="1" x14ac:dyDescent="0.3"/>
    <row r="771" customFormat="1" ht="14.25" customHeight="1" x14ac:dyDescent="0.3"/>
    <row r="772" customFormat="1" ht="14.25" customHeight="1" x14ac:dyDescent="0.3"/>
    <row r="773" customFormat="1" ht="14.25" customHeight="1" x14ac:dyDescent="0.3"/>
    <row r="774" customFormat="1" ht="14.25" customHeight="1" x14ac:dyDescent="0.3"/>
    <row r="775" customFormat="1" ht="14.25" customHeight="1" x14ac:dyDescent="0.3"/>
    <row r="776" customFormat="1" ht="14.25" customHeight="1" x14ac:dyDescent="0.3"/>
    <row r="777" customFormat="1" ht="14.25" customHeight="1" x14ac:dyDescent="0.3"/>
    <row r="778" customFormat="1" ht="14.25" customHeight="1" x14ac:dyDescent="0.3"/>
    <row r="779" customFormat="1" ht="14.25" customHeight="1" x14ac:dyDescent="0.3"/>
    <row r="780" customFormat="1" ht="14.25" customHeight="1" x14ac:dyDescent="0.3"/>
    <row r="781" customFormat="1" ht="14.25" customHeight="1" x14ac:dyDescent="0.3"/>
    <row r="782" customFormat="1" ht="14.25" customHeight="1" x14ac:dyDescent="0.3"/>
    <row r="783" customFormat="1" ht="14.25" customHeight="1" x14ac:dyDescent="0.3"/>
    <row r="784" customFormat="1" ht="14.25" customHeight="1" x14ac:dyDescent="0.3"/>
    <row r="785" customFormat="1" ht="14.25" customHeight="1" x14ac:dyDescent="0.3"/>
    <row r="786" customFormat="1" ht="14.25" customHeight="1" x14ac:dyDescent="0.3"/>
    <row r="787" customFormat="1" ht="14.25" customHeight="1" x14ac:dyDescent="0.3"/>
    <row r="788" customFormat="1" ht="14.25" customHeight="1" x14ac:dyDescent="0.3"/>
    <row r="789" customFormat="1" ht="14.25" customHeight="1" x14ac:dyDescent="0.3"/>
    <row r="790" customFormat="1" ht="14.25" customHeight="1" x14ac:dyDescent="0.3"/>
    <row r="791" customFormat="1" ht="14.25" customHeight="1" x14ac:dyDescent="0.3"/>
    <row r="792" customFormat="1" ht="14.25" customHeight="1" x14ac:dyDescent="0.3"/>
    <row r="793" customFormat="1" ht="14.25" customHeight="1" x14ac:dyDescent="0.3"/>
    <row r="794" customFormat="1" ht="14.25" customHeight="1" x14ac:dyDescent="0.3"/>
    <row r="795" customFormat="1" ht="14.25" customHeight="1" x14ac:dyDescent="0.3"/>
    <row r="796" customFormat="1" ht="14.25" customHeight="1" x14ac:dyDescent="0.3"/>
    <row r="797" customFormat="1" ht="14.25" customHeight="1" x14ac:dyDescent="0.3"/>
    <row r="798" customFormat="1" ht="14.25" customHeight="1" x14ac:dyDescent="0.3"/>
    <row r="799" customFormat="1" ht="14.25" customHeight="1" x14ac:dyDescent="0.3"/>
    <row r="800" customFormat="1" ht="14.25" customHeight="1" x14ac:dyDescent="0.3"/>
    <row r="801" customFormat="1" ht="14.25" customHeight="1" x14ac:dyDescent="0.3"/>
    <row r="802" customFormat="1" ht="14.25" customHeight="1" x14ac:dyDescent="0.3"/>
    <row r="803" customFormat="1" ht="14.25" customHeight="1" x14ac:dyDescent="0.3"/>
    <row r="804" customFormat="1" ht="14.25" customHeight="1" x14ac:dyDescent="0.3"/>
    <row r="805" customFormat="1" ht="14.25" customHeight="1" x14ac:dyDescent="0.3"/>
    <row r="806" customFormat="1" ht="14.25" customHeight="1" x14ac:dyDescent="0.3"/>
    <row r="807" customFormat="1" ht="14.25" customHeight="1" x14ac:dyDescent="0.3"/>
    <row r="808" customFormat="1" ht="14.25" customHeight="1" x14ac:dyDescent="0.3"/>
    <row r="809" customFormat="1" ht="14.25" customHeight="1" x14ac:dyDescent="0.3"/>
    <row r="810" customFormat="1" ht="14.25" customHeight="1" x14ac:dyDescent="0.3"/>
    <row r="811" customFormat="1" ht="14.25" customHeight="1" x14ac:dyDescent="0.3"/>
    <row r="812" customFormat="1" ht="14.25" customHeight="1" x14ac:dyDescent="0.3"/>
    <row r="813" customFormat="1" ht="14.25" customHeight="1" x14ac:dyDescent="0.3"/>
    <row r="814" customFormat="1" ht="14.25" customHeight="1" x14ac:dyDescent="0.3"/>
    <row r="815" customFormat="1" ht="14.25" customHeight="1" x14ac:dyDescent="0.3"/>
    <row r="816" customFormat="1" ht="14.25" customHeight="1" x14ac:dyDescent="0.3"/>
    <row r="817" customFormat="1" ht="14.25" customHeight="1" x14ac:dyDescent="0.3"/>
    <row r="818" customFormat="1" ht="14.25" customHeight="1" x14ac:dyDescent="0.3"/>
    <row r="819" customFormat="1" ht="14.25" customHeight="1" x14ac:dyDescent="0.3"/>
    <row r="820" customFormat="1" ht="14.25" customHeight="1" x14ac:dyDescent="0.3"/>
    <row r="821" customFormat="1" ht="14.25" customHeight="1" x14ac:dyDescent="0.3"/>
    <row r="822" customFormat="1" ht="14.25" customHeight="1" x14ac:dyDescent="0.3"/>
    <row r="823" customFormat="1" ht="14.25" customHeight="1" x14ac:dyDescent="0.3"/>
    <row r="824" customFormat="1" ht="14.25" customHeight="1" x14ac:dyDescent="0.3"/>
    <row r="825" customFormat="1" ht="14.25" customHeight="1" x14ac:dyDescent="0.3"/>
    <row r="826" customFormat="1" ht="14.25" customHeight="1" x14ac:dyDescent="0.3"/>
    <row r="827" customFormat="1" ht="14.25" customHeight="1" x14ac:dyDescent="0.3"/>
    <row r="828" customFormat="1" ht="14.25" customHeight="1" x14ac:dyDescent="0.3"/>
    <row r="829" customFormat="1" ht="14.25" customHeight="1" x14ac:dyDescent="0.3"/>
    <row r="830" customFormat="1" ht="14.25" customHeight="1" x14ac:dyDescent="0.3"/>
    <row r="831" customFormat="1" ht="14.25" customHeight="1" x14ac:dyDescent="0.3"/>
    <row r="832" customFormat="1" ht="14.25" customHeight="1" x14ac:dyDescent="0.3"/>
    <row r="833" customFormat="1" ht="14.25" customHeight="1" x14ac:dyDescent="0.3"/>
    <row r="834" customFormat="1" ht="14.25" customHeight="1" x14ac:dyDescent="0.3"/>
    <row r="835" customFormat="1" ht="14.25" customHeight="1" x14ac:dyDescent="0.3"/>
    <row r="836" customFormat="1" ht="14.25" customHeight="1" x14ac:dyDescent="0.3"/>
    <row r="837" customFormat="1" ht="14.25" customHeight="1" x14ac:dyDescent="0.3"/>
    <row r="838" customFormat="1" ht="14.25" customHeight="1" x14ac:dyDescent="0.3"/>
    <row r="839" customFormat="1" ht="14.25" customHeight="1" x14ac:dyDescent="0.3"/>
    <row r="840" customFormat="1" ht="14.25" customHeight="1" x14ac:dyDescent="0.3"/>
    <row r="841" customFormat="1" ht="14.25" customHeight="1" x14ac:dyDescent="0.3"/>
    <row r="842" customFormat="1" ht="14.25" customHeight="1" x14ac:dyDescent="0.3"/>
    <row r="843" customFormat="1" ht="14.25" customHeight="1" x14ac:dyDescent="0.3"/>
    <row r="844" customFormat="1" ht="14.25" customHeight="1" x14ac:dyDescent="0.3"/>
    <row r="845" customFormat="1" ht="14.25" customHeight="1" x14ac:dyDescent="0.3"/>
    <row r="846" customFormat="1" ht="14.25" customHeight="1" x14ac:dyDescent="0.3"/>
    <row r="847" customFormat="1" ht="14.25" customHeight="1" x14ac:dyDescent="0.3"/>
    <row r="848" customFormat="1" ht="14.25" customHeight="1" x14ac:dyDescent="0.3"/>
    <row r="849" customFormat="1" ht="14.25" customHeight="1" x14ac:dyDescent="0.3"/>
    <row r="850" customFormat="1" ht="14.25" customHeight="1" x14ac:dyDescent="0.3"/>
    <row r="851" customFormat="1" ht="14.25" customHeight="1" x14ac:dyDescent="0.3"/>
    <row r="852" customFormat="1" ht="14.25" customHeight="1" x14ac:dyDescent="0.3"/>
    <row r="853" customFormat="1" ht="14.25" customHeight="1" x14ac:dyDescent="0.3"/>
    <row r="854" customFormat="1" ht="14.25" customHeight="1" x14ac:dyDescent="0.3"/>
    <row r="855" customFormat="1" ht="14.25" customHeight="1" x14ac:dyDescent="0.3"/>
    <row r="856" customFormat="1" ht="14.25" customHeight="1" x14ac:dyDescent="0.3"/>
    <row r="857" customFormat="1" ht="14.25" customHeight="1" x14ac:dyDescent="0.3"/>
    <row r="858" customFormat="1" ht="14.25" customHeight="1" x14ac:dyDescent="0.3"/>
    <row r="859" customFormat="1" ht="14.25" customHeight="1" x14ac:dyDescent="0.3"/>
    <row r="860" customFormat="1" ht="14.25" customHeight="1" x14ac:dyDescent="0.3"/>
    <row r="861" customFormat="1" ht="14.25" customHeight="1" x14ac:dyDescent="0.3"/>
    <row r="862" customFormat="1" ht="14.25" customHeight="1" x14ac:dyDescent="0.3"/>
    <row r="863" customFormat="1" ht="14.25" customHeight="1" x14ac:dyDescent="0.3"/>
    <row r="864" customFormat="1" ht="14.25" customHeight="1" x14ac:dyDescent="0.3"/>
    <row r="865" customFormat="1" ht="14.25" customHeight="1" x14ac:dyDescent="0.3"/>
    <row r="866" customFormat="1" ht="14.25" customHeight="1" x14ac:dyDescent="0.3"/>
    <row r="867" customFormat="1" ht="14.25" customHeight="1" x14ac:dyDescent="0.3"/>
    <row r="868" customFormat="1" ht="14.25" customHeight="1" x14ac:dyDescent="0.3"/>
    <row r="869" customFormat="1" ht="14.25" customHeight="1" x14ac:dyDescent="0.3"/>
    <row r="870" customFormat="1" ht="14.25" customHeight="1" x14ac:dyDescent="0.3"/>
    <row r="871" customFormat="1" ht="14.25" customHeight="1" x14ac:dyDescent="0.3"/>
    <row r="872" customFormat="1" ht="14.25" customHeight="1" x14ac:dyDescent="0.3"/>
    <row r="873" customFormat="1" ht="14.25" customHeight="1" x14ac:dyDescent="0.3"/>
    <row r="874" customFormat="1" ht="14.25" customHeight="1" x14ac:dyDescent="0.3"/>
    <row r="875" customFormat="1" ht="14.25" customHeight="1" x14ac:dyDescent="0.3"/>
    <row r="876" customFormat="1" ht="14.25" customHeight="1" x14ac:dyDescent="0.3"/>
    <row r="877" customFormat="1" ht="14.25" customHeight="1" x14ac:dyDescent="0.3"/>
    <row r="878" customFormat="1" ht="14.25" customHeight="1" x14ac:dyDescent="0.3"/>
    <row r="879" customFormat="1" ht="14.25" customHeight="1" x14ac:dyDescent="0.3"/>
    <row r="880" customFormat="1" ht="14.25" customHeight="1" x14ac:dyDescent="0.3"/>
    <row r="881" customFormat="1" ht="14.25" customHeight="1" x14ac:dyDescent="0.3"/>
    <row r="882" customFormat="1" ht="14.25" customHeight="1" x14ac:dyDescent="0.3"/>
    <row r="883" customFormat="1" ht="14.25" customHeight="1" x14ac:dyDescent="0.3"/>
    <row r="884" customFormat="1" ht="14.25" customHeight="1" x14ac:dyDescent="0.3"/>
    <row r="885" customFormat="1" ht="14.25" customHeight="1" x14ac:dyDescent="0.3"/>
    <row r="886" customFormat="1" ht="14.25" customHeight="1" x14ac:dyDescent="0.3"/>
    <row r="887" customFormat="1" ht="14.25" customHeight="1" x14ac:dyDescent="0.3"/>
    <row r="888" customFormat="1" ht="14.25" customHeight="1" x14ac:dyDescent="0.3"/>
    <row r="889" customFormat="1" ht="14.25" customHeight="1" x14ac:dyDescent="0.3"/>
    <row r="890" customFormat="1" ht="14.25" customHeight="1" x14ac:dyDescent="0.3"/>
    <row r="891" customFormat="1" ht="14.25" customHeight="1" x14ac:dyDescent="0.3"/>
    <row r="892" customFormat="1" ht="14.25" customHeight="1" x14ac:dyDescent="0.3"/>
    <row r="893" customFormat="1" ht="14.25" customHeight="1" x14ac:dyDescent="0.3"/>
    <row r="894" customFormat="1" ht="14.25" customHeight="1" x14ac:dyDescent="0.3"/>
    <row r="895" customFormat="1" ht="14.25" customHeight="1" x14ac:dyDescent="0.3"/>
    <row r="896" customFormat="1" ht="14.25" customHeight="1" x14ac:dyDescent="0.3"/>
    <row r="897" customFormat="1" ht="14.25" customHeight="1" x14ac:dyDescent="0.3"/>
    <row r="898" customFormat="1" ht="14.25" customHeight="1" x14ac:dyDescent="0.3"/>
    <row r="899" customFormat="1" ht="14.25" customHeight="1" x14ac:dyDescent="0.3"/>
    <row r="900" customFormat="1" ht="14.25" customHeight="1" x14ac:dyDescent="0.3"/>
    <row r="901" customFormat="1" ht="14.25" customHeight="1" x14ac:dyDescent="0.3"/>
    <row r="902" customFormat="1" ht="14.25" customHeight="1" x14ac:dyDescent="0.3"/>
    <row r="903" customFormat="1" ht="14.25" customHeight="1" x14ac:dyDescent="0.3"/>
    <row r="904" customFormat="1" ht="14.25" customHeight="1" x14ac:dyDescent="0.3"/>
    <row r="905" customFormat="1" ht="14.25" customHeight="1" x14ac:dyDescent="0.3"/>
    <row r="906" customFormat="1" ht="14.25" customHeight="1" x14ac:dyDescent="0.3"/>
    <row r="907" customFormat="1" ht="14.25" customHeight="1" x14ac:dyDescent="0.3"/>
    <row r="908" customFormat="1" ht="14.25" customHeight="1" x14ac:dyDescent="0.3"/>
    <row r="909" customFormat="1" ht="14.25" customHeight="1" x14ac:dyDescent="0.3"/>
    <row r="910" customFormat="1" ht="14.25" customHeight="1" x14ac:dyDescent="0.3"/>
    <row r="911" customFormat="1" ht="14.25" customHeight="1" x14ac:dyDescent="0.3"/>
    <row r="912" customFormat="1" ht="14.25" customHeight="1" x14ac:dyDescent="0.3"/>
    <row r="913" customFormat="1" ht="14.25" customHeight="1" x14ac:dyDescent="0.3"/>
    <row r="914" customFormat="1" ht="14.25" customHeight="1" x14ac:dyDescent="0.3"/>
    <row r="915" customFormat="1" ht="14.25" customHeight="1" x14ac:dyDescent="0.3"/>
    <row r="916" customFormat="1" ht="14.25" customHeight="1" x14ac:dyDescent="0.3"/>
    <row r="917" customFormat="1" ht="14.25" customHeight="1" x14ac:dyDescent="0.3"/>
    <row r="918" customFormat="1" ht="14.25" customHeight="1" x14ac:dyDescent="0.3"/>
    <row r="919" customFormat="1" ht="14.25" customHeight="1" x14ac:dyDescent="0.3"/>
    <row r="920" customFormat="1" ht="14.25" customHeight="1" x14ac:dyDescent="0.3"/>
    <row r="921" customFormat="1" ht="14.25" customHeight="1" x14ac:dyDescent="0.3"/>
    <row r="922" customFormat="1" ht="14.25" customHeight="1" x14ac:dyDescent="0.3"/>
    <row r="923" customFormat="1" ht="14.25" customHeight="1" x14ac:dyDescent="0.3"/>
    <row r="924" customFormat="1" ht="14.25" customHeight="1" x14ac:dyDescent="0.3"/>
    <row r="925" customFormat="1" ht="14.25" customHeight="1" x14ac:dyDescent="0.3"/>
    <row r="926" customFormat="1" ht="14.25" customHeight="1" x14ac:dyDescent="0.3"/>
    <row r="927" customFormat="1" ht="14.25" customHeight="1" x14ac:dyDescent="0.3"/>
    <row r="928" customFormat="1" ht="14.25" customHeight="1" x14ac:dyDescent="0.3"/>
    <row r="929" customFormat="1" ht="14.25" customHeight="1" x14ac:dyDescent="0.3"/>
    <row r="930" customFormat="1" ht="14.25" customHeight="1" x14ac:dyDescent="0.3"/>
    <row r="931" customFormat="1" ht="14.25" customHeight="1" x14ac:dyDescent="0.3"/>
    <row r="932" customFormat="1" ht="14.25" customHeight="1" x14ac:dyDescent="0.3"/>
    <row r="933" customFormat="1" ht="14.25" customHeight="1" x14ac:dyDescent="0.3"/>
    <row r="934" customFormat="1" ht="14.25" customHeight="1" x14ac:dyDescent="0.3"/>
    <row r="935" customFormat="1" ht="14.25" customHeight="1" x14ac:dyDescent="0.3"/>
    <row r="936" customFormat="1" ht="14.25" customHeight="1" x14ac:dyDescent="0.3"/>
    <row r="937" customFormat="1" ht="14.25" customHeight="1" x14ac:dyDescent="0.3"/>
    <row r="938" customFormat="1" ht="14.25" customHeight="1" x14ac:dyDescent="0.3"/>
    <row r="939" customFormat="1" ht="14.25" customHeight="1" x14ac:dyDescent="0.3"/>
    <row r="940" customFormat="1" ht="14.25" customHeight="1" x14ac:dyDescent="0.3"/>
    <row r="941" customFormat="1" ht="14.25" customHeight="1" x14ac:dyDescent="0.3"/>
    <row r="942" customFormat="1" ht="14.25" customHeight="1" x14ac:dyDescent="0.3"/>
    <row r="943" customFormat="1" ht="14.25" customHeight="1" x14ac:dyDescent="0.3"/>
    <row r="944" customFormat="1" ht="14.25" customHeight="1" x14ac:dyDescent="0.3"/>
    <row r="945" customFormat="1" ht="14.25" customHeight="1" x14ac:dyDescent="0.3"/>
    <row r="946" customFormat="1" ht="14.25" customHeight="1" x14ac:dyDescent="0.3"/>
    <row r="947" customFormat="1" ht="14.25" customHeight="1" x14ac:dyDescent="0.3"/>
    <row r="948" customFormat="1" ht="14.25" customHeight="1" x14ac:dyDescent="0.3"/>
    <row r="949" customFormat="1" ht="14.25" customHeight="1" x14ac:dyDescent="0.3"/>
    <row r="950" customFormat="1" ht="14.25" customHeight="1" x14ac:dyDescent="0.3"/>
    <row r="951" customFormat="1" ht="14.25" customHeight="1" x14ac:dyDescent="0.3"/>
    <row r="952" customFormat="1" ht="14.25" customHeight="1" x14ac:dyDescent="0.3"/>
    <row r="953" customFormat="1" ht="14.25" customHeight="1" x14ac:dyDescent="0.3"/>
    <row r="954" customFormat="1" ht="14.25" customHeight="1" x14ac:dyDescent="0.3"/>
    <row r="955" customFormat="1" ht="14.25" customHeight="1" x14ac:dyDescent="0.3"/>
    <row r="956" customFormat="1" ht="14.25" customHeight="1" x14ac:dyDescent="0.3"/>
    <row r="957" customFormat="1" ht="14.25" customHeight="1" x14ac:dyDescent="0.3"/>
    <row r="958" customFormat="1" ht="14.25" customHeight="1" x14ac:dyDescent="0.3"/>
    <row r="959" customFormat="1" ht="14.25" customHeight="1" x14ac:dyDescent="0.3"/>
    <row r="960" customFormat="1" ht="14.25" customHeight="1" x14ac:dyDescent="0.3"/>
    <row r="961" customFormat="1" ht="14.25" customHeight="1" x14ac:dyDescent="0.3"/>
    <row r="962" customFormat="1" ht="14.25" customHeight="1" x14ac:dyDescent="0.3"/>
    <row r="963" customFormat="1" ht="14.25" customHeight="1" x14ac:dyDescent="0.3"/>
    <row r="964" customFormat="1" ht="14.25" customHeight="1" x14ac:dyDescent="0.3"/>
    <row r="965" customFormat="1" ht="14.25" customHeight="1" x14ac:dyDescent="0.3"/>
    <row r="966" customFormat="1" ht="14.25" customHeight="1" x14ac:dyDescent="0.3"/>
    <row r="967" customFormat="1" ht="14.25" customHeight="1" x14ac:dyDescent="0.3"/>
    <row r="968" customFormat="1" ht="14.25" customHeight="1" x14ac:dyDescent="0.3"/>
    <row r="969" customFormat="1" ht="14.25" customHeight="1" x14ac:dyDescent="0.3"/>
    <row r="970" customFormat="1" ht="14.25" customHeight="1" x14ac:dyDescent="0.3"/>
    <row r="971" customFormat="1" ht="14.25" customHeight="1" x14ac:dyDescent="0.3"/>
    <row r="972" customFormat="1" ht="14.25" customHeight="1" x14ac:dyDescent="0.3"/>
    <row r="973" customFormat="1" ht="14.25" customHeight="1" x14ac:dyDescent="0.3"/>
    <row r="974" customFormat="1" ht="14.25" customHeight="1" x14ac:dyDescent="0.3"/>
    <row r="975" customFormat="1" ht="14.25" customHeight="1" x14ac:dyDescent="0.3"/>
    <row r="976" customFormat="1" ht="14.25" customHeight="1" x14ac:dyDescent="0.3"/>
    <row r="977" customFormat="1" ht="14.25" customHeight="1" x14ac:dyDescent="0.3"/>
    <row r="978" customFormat="1" ht="14.25" customHeight="1" x14ac:dyDescent="0.3"/>
    <row r="979" customFormat="1" ht="14.25" customHeight="1" x14ac:dyDescent="0.3"/>
    <row r="980" customFormat="1" ht="14.25" customHeight="1" x14ac:dyDescent="0.3"/>
    <row r="981" customFormat="1" ht="14.25" customHeight="1" x14ac:dyDescent="0.3"/>
    <row r="982" customFormat="1" ht="14.25" customHeight="1" x14ac:dyDescent="0.3"/>
    <row r="983" customFormat="1" ht="14.25" customHeight="1" x14ac:dyDescent="0.3"/>
    <row r="984" customFormat="1" ht="14.25" customHeight="1" x14ac:dyDescent="0.3"/>
    <row r="985" customFormat="1" ht="14.25" customHeight="1" x14ac:dyDescent="0.3"/>
    <row r="986" customFormat="1" ht="14.25" customHeight="1" x14ac:dyDescent="0.3"/>
    <row r="987" customFormat="1" ht="14.25" customHeight="1" x14ac:dyDescent="0.3"/>
    <row r="988" customFormat="1" ht="14.25" customHeight="1" x14ac:dyDescent="0.3"/>
    <row r="989" customFormat="1" ht="14.25" customHeight="1" x14ac:dyDescent="0.3"/>
    <row r="990" customFormat="1" ht="14.25" customHeight="1" x14ac:dyDescent="0.3"/>
    <row r="991" customFormat="1" ht="14.25" customHeight="1" x14ac:dyDescent="0.3"/>
    <row r="992" customFormat="1" ht="14.25" customHeight="1" x14ac:dyDescent="0.3"/>
    <row r="993" customFormat="1" ht="14.25" customHeight="1" x14ac:dyDescent="0.3"/>
    <row r="994" customFormat="1" ht="14.25" customHeight="1" x14ac:dyDescent="0.3"/>
    <row r="995" customFormat="1" ht="14.25" customHeight="1" x14ac:dyDescent="0.3"/>
    <row r="996" customFormat="1" ht="14.25" customHeight="1" x14ac:dyDescent="0.3"/>
    <row r="997" customFormat="1" ht="14.25" customHeight="1" x14ac:dyDescent="0.3"/>
    <row r="998" customFormat="1" ht="14.25" customHeight="1" x14ac:dyDescent="0.3"/>
    <row r="999" customFormat="1" ht="14.25" customHeight="1" x14ac:dyDescent="0.3"/>
    <row r="1000" customFormat="1" ht="14.25" customHeight="1" x14ac:dyDescent="0.3"/>
  </sheetData>
  <mergeCells count="3">
    <mergeCell ref="M2:N2"/>
    <mergeCell ref="M10:N10"/>
    <mergeCell ref="M20:N2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Arithmatic Functions(Completed)</vt:lpstr>
      <vt:lpstr>Arithmatic Functions</vt:lpstr>
      <vt:lpstr>Basic</vt:lpstr>
      <vt:lpstr>DEPT</vt:lpstr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KavyaShree</cp:lastModifiedBy>
  <dcterms:created xsi:type="dcterms:W3CDTF">2022-07-27T05:54:27Z</dcterms:created>
  <dcterms:modified xsi:type="dcterms:W3CDTF">2023-09-05T12:20:01Z</dcterms:modified>
</cp:coreProperties>
</file>