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Kavya\Electives\2nd sem\Data Analytics\assignments\Assignment-2\Final\Project_files\"/>
    </mc:Choice>
  </mc:AlternateContent>
  <bookViews>
    <workbookView xWindow="0" yWindow="0" windowWidth="20496" windowHeight="8220" activeTab="2" xr2:uid="{00000000-000D-0000-FFFF-FFFF00000000}"/>
  </bookViews>
  <sheets>
    <sheet name="Information" sheetId="2" r:id="rId1"/>
    <sheet name="Regression" sheetId="3" r:id="rId2"/>
    <sheet name="TVRating_Data" sheetId="1" r:id="rId3"/>
  </sheets>
  <calcPr calcId="171027"/>
</workbook>
</file>

<file path=xl/calcChain.xml><?xml version="1.0" encoding="utf-8"?>
<calcChain xmlns="http://schemas.openxmlformats.org/spreadsheetml/2006/main">
  <c r="I3" i="1" l="1"/>
  <c r="I4" i="1"/>
  <c r="I7" i="1"/>
  <c r="I8" i="1"/>
  <c r="I11" i="1"/>
  <c r="I12" i="1"/>
  <c r="I15" i="1"/>
  <c r="I16" i="1"/>
  <c r="I19" i="1"/>
  <c r="I20" i="1"/>
  <c r="I23" i="1"/>
  <c r="I24" i="1"/>
  <c r="I27" i="1"/>
  <c r="I28" i="1"/>
  <c r="I31" i="1"/>
  <c r="I32" i="1"/>
  <c r="I35" i="1"/>
  <c r="I36" i="1"/>
  <c r="I39" i="1"/>
  <c r="I40" i="1"/>
  <c r="I43" i="1"/>
  <c r="I44" i="1"/>
  <c r="I47" i="1"/>
  <c r="I48" i="1"/>
  <c r="I51" i="1"/>
  <c r="I52" i="1"/>
  <c r="I55" i="1"/>
  <c r="I56" i="1"/>
  <c r="I59" i="1"/>
  <c r="I60" i="1"/>
  <c r="I63" i="1"/>
  <c r="I64" i="1"/>
  <c r="I67" i="1"/>
  <c r="I68" i="1"/>
  <c r="I71" i="1"/>
  <c r="I72" i="1"/>
  <c r="I75" i="1"/>
  <c r="I76" i="1"/>
  <c r="I79" i="1"/>
  <c r="I80" i="1"/>
  <c r="I83" i="1"/>
  <c r="I94" i="1" s="1"/>
  <c r="I84" i="1"/>
  <c r="I86" i="1"/>
  <c r="I87" i="1"/>
  <c r="I88" i="1"/>
  <c r="I90" i="1"/>
  <c r="I91" i="1"/>
  <c r="I92" i="1"/>
  <c r="I2" i="1"/>
  <c r="G83" i="1"/>
  <c r="G84" i="1"/>
  <c r="G85" i="1"/>
  <c r="G86" i="1"/>
  <c r="G87" i="1"/>
  <c r="G88" i="1"/>
  <c r="G89" i="1"/>
  <c r="G90" i="1"/>
  <c r="G91" i="1"/>
  <c r="G92" i="1"/>
  <c r="G93" i="1"/>
  <c r="H83" i="1"/>
  <c r="H84" i="1"/>
  <c r="H85" i="1"/>
  <c r="I85" i="1" s="1"/>
  <c r="H86" i="1"/>
  <c r="H87" i="1"/>
  <c r="H88" i="1"/>
  <c r="H89" i="1"/>
  <c r="I89" i="1" s="1"/>
  <c r="H90" i="1"/>
  <c r="H91" i="1"/>
  <c r="H92" i="1"/>
  <c r="H93" i="1"/>
  <c r="I93" i="1" s="1"/>
  <c r="H3" i="1"/>
  <c r="H4" i="1"/>
  <c r="H5" i="1"/>
  <c r="I5" i="1" s="1"/>
  <c r="H6" i="1"/>
  <c r="I6" i="1" s="1"/>
  <c r="H7" i="1"/>
  <c r="H8" i="1"/>
  <c r="H9" i="1"/>
  <c r="I9" i="1" s="1"/>
  <c r="H10" i="1"/>
  <c r="I10" i="1" s="1"/>
  <c r="H11" i="1"/>
  <c r="H12" i="1"/>
  <c r="H13" i="1"/>
  <c r="I13" i="1" s="1"/>
  <c r="H14" i="1"/>
  <c r="I14" i="1" s="1"/>
  <c r="H15" i="1"/>
  <c r="H16" i="1"/>
  <c r="H17" i="1"/>
  <c r="I17" i="1" s="1"/>
  <c r="H18" i="1"/>
  <c r="I18" i="1" s="1"/>
  <c r="H19" i="1"/>
  <c r="H20" i="1"/>
  <c r="H21" i="1"/>
  <c r="I21" i="1" s="1"/>
  <c r="H22" i="1"/>
  <c r="I22" i="1" s="1"/>
  <c r="H23" i="1"/>
  <c r="H24" i="1"/>
  <c r="H25" i="1"/>
  <c r="I25" i="1" s="1"/>
  <c r="H26" i="1"/>
  <c r="I26" i="1" s="1"/>
  <c r="H27" i="1"/>
  <c r="H28" i="1"/>
  <c r="H29" i="1"/>
  <c r="I29" i="1" s="1"/>
  <c r="H30" i="1"/>
  <c r="I30" i="1" s="1"/>
  <c r="H31" i="1"/>
  <c r="H32" i="1"/>
  <c r="H33" i="1"/>
  <c r="I33" i="1" s="1"/>
  <c r="H34" i="1"/>
  <c r="I34" i="1" s="1"/>
  <c r="H35" i="1"/>
  <c r="H36" i="1"/>
  <c r="H37" i="1"/>
  <c r="I37" i="1" s="1"/>
  <c r="H38" i="1"/>
  <c r="I38" i="1" s="1"/>
  <c r="H39" i="1"/>
  <c r="H40" i="1"/>
  <c r="H41" i="1"/>
  <c r="I41" i="1" s="1"/>
  <c r="H42" i="1"/>
  <c r="I42" i="1" s="1"/>
  <c r="H43" i="1"/>
  <c r="H44" i="1"/>
  <c r="H45" i="1"/>
  <c r="I45" i="1" s="1"/>
  <c r="H46" i="1"/>
  <c r="I46" i="1" s="1"/>
  <c r="H47" i="1"/>
  <c r="H48" i="1"/>
  <c r="H49" i="1"/>
  <c r="I49" i="1" s="1"/>
  <c r="H50" i="1"/>
  <c r="I50" i="1" s="1"/>
  <c r="H51" i="1"/>
  <c r="H52" i="1"/>
  <c r="H53" i="1"/>
  <c r="I53" i="1" s="1"/>
  <c r="H54" i="1"/>
  <c r="I54" i="1" s="1"/>
  <c r="H55" i="1"/>
  <c r="H56" i="1"/>
  <c r="H57" i="1"/>
  <c r="I57" i="1" s="1"/>
  <c r="H58" i="1"/>
  <c r="I58" i="1" s="1"/>
  <c r="H59" i="1"/>
  <c r="H60" i="1"/>
  <c r="H61" i="1"/>
  <c r="I61" i="1" s="1"/>
  <c r="H62" i="1"/>
  <c r="I62" i="1" s="1"/>
  <c r="H63" i="1"/>
  <c r="H64" i="1"/>
  <c r="H65" i="1"/>
  <c r="I65" i="1" s="1"/>
  <c r="H66" i="1"/>
  <c r="I66" i="1" s="1"/>
  <c r="H67" i="1"/>
  <c r="H68" i="1"/>
  <c r="H69" i="1"/>
  <c r="I69" i="1" s="1"/>
  <c r="H70" i="1"/>
  <c r="I70" i="1" s="1"/>
  <c r="H71" i="1"/>
  <c r="H72" i="1"/>
  <c r="H73" i="1"/>
  <c r="I73" i="1" s="1"/>
  <c r="H74" i="1"/>
  <c r="I74" i="1" s="1"/>
  <c r="H75" i="1"/>
  <c r="H76" i="1"/>
  <c r="H77" i="1"/>
  <c r="I77" i="1" s="1"/>
  <c r="H78" i="1"/>
  <c r="I78" i="1" s="1"/>
  <c r="H79" i="1"/>
  <c r="H80" i="1"/>
  <c r="H81" i="1"/>
  <c r="I81" i="1" s="1"/>
  <c r="H82" i="1"/>
  <c r="I82" i="1" s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</calcChain>
</file>

<file path=xl/sharedStrings.xml><?xml version="1.0" encoding="utf-8"?>
<sst xmlns="http://schemas.openxmlformats.org/spreadsheetml/2006/main" count="144" uniqueCount="139">
  <si>
    <t>GRPRatingsDate</t>
  </si>
  <si>
    <t>GRP</t>
  </si>
  <si>
    <t>17-Jun-2007 (25)</t>
  </si>
  <si>
    <t>24-Jun-2007 (26)</t>
  </si>
  <si>
    <t>01-Jul-2007 (27)</t>
  </si>
  <si>
    <t>08-Jul-2007 (28)</t>
  </si>
  <si>
    <t>15-Jul-2007 (29)</t>
  </si>
  <si>
    <t>22-Jul-2007 (30)</t>
  </si>
  <si>
    <t>29-Jul-2007 (31)</t>
  </si>
  <si>
    <t>05-Aug-2007 (32)</t>
  </si>
  <si>
    <t>12-Aug-2007 (33)</t>
  </si>
  <si>
    <t>19-Aug-2007 (34)</t>
  </si>
  <si>
    <t>26-Aug-2007 (35)</t>
  </si>
  <si>
    <t>02-Sep-2007 (36)</t>
  </si>
  <si>
    <t>09-Sep-2007 (37)</t>
  </si>
  <si>
    <t>16-Sep-2007 (38)</t>
  </si>
  <si>
    <t>23-Sep-2007 (39)</t>
  </si>
  <si>
    <t>30-Sep-2007 (40)</t>
  </si>
  <si>
    <t>07-Oct-2007 (41)</t>
  </si>
  <si>
    <t>14-Oct-2007 (42)</t>
  </si>
  <si>
    <t>21-Oct-2007 (43)</t>
  </si>
  <si>
    <t>28-Oct-2007 (44)</t>
  </si>
  <si>
    <t>04-Nov-2007 (45)</t>
  </si>
  <si>
    <t>11-Nov-2007 (46)</t>
  </si>
  <si>
    <t>18-Nov-2007 (47)</t>
  </si>
  <si>
    <t>25-Nov-2007 (48)</t>
  </si>
  <si>
    <t>02-Dec-2007 (49)</t>
  </si>
  <si>
    <t>09-Dec-2007 (50)</t>
  </si>
  <si>
    <t>16-Dec-2007 (51)</t>
  </si>
  <si>
    <t>23-Dec-2007 (52)</t>
  </si>
  <si>
    <t>30-Dec-2007 (1)</t>
  </si>
  <si>
    <t>06-Jan-2008 (2)</t>
  </si>
  <si>
    <t>13-Jan-2008 (3)</t>
  </si>
  <si>
    <t>20-Jan-2008 (4)</t>
  </si>
  <si>
    <t>27-Jan-2008 (5)</t>
  </si>
  <si>
    <t>03-Feb-2008 (6)</t>
  </si>
  <si>
    <t>10-Feb-2008 (7)</t>
  </si>
  <si>
    <t>17-Feb-2008 (8)</t>
  </si>
  <si>
    <t>24-Feb-2008 (9)</t>
  </si>
  <si>
    <t>02-Mar-2008 (10)</t>
  </si>
  <si>
    <t>09-Mar-2008 (11)</t>
  </si>
  <si>
    <t>16-Mar-2008 (12)</t>
  </si>
  <si>
    <t>23-Mar-2008 (13)</t>
  </si>
  <si>
    <t>30-Mar-2008 (14)</t>
  </si>
  <si>
    <t>06-Apr-2008 (15)</t>
  </si>
  <si>
    <t>13-Apr-2008 (16)</t>
  </si>
  <si>
    <t>20-Apr-2008 (17)</t>
  </si>
  <si>
    <t>27-Apr-2008 (18)</t>
  </si>
  <si>
    <t>04-May-2008 (19)</t>
  </si>
  <si>
    <t>11-May-2008 (20)</t>
  </si>
  <si>
    <t>18-May-2008 (21)</t>
  </si>
  <si>
    <t>25-May-2008 (22)</t>
  </si>
  <si>
    <t>01-Jun-2008 (23)</t>
  </si>
  <si>
    <t>08-Jun-2008 (24)</t>
  </si>
  <si>
    <t>15-Jun-2008 (25)</t>
  </si>
  <si>
    <t>22-Jun-2008 (26)</t>
  </si>
  <si>
    <t>29-Jun-2008 (27)</t>
  </si>
  <si>
    <t>06-Jul-2008 (28)</t>
  </si>
  <si>
    <t>13-Jul-2008 (29)</t>
  </si>
  <si>
    <t>20-Jul-2008 (30)</t>
  </si>
  <si>
    <t>27-Jul-2008 (31)</t>
  </si>
  <si>
    <t>03-Aug-2008 (32)</t>
  </si>
  <si>
    <t>10-Aug-2008 (33)</t>
  </si>
  <si>
    <t>17-Aug-2008 (34)</t>
  </si>
  <si>
    <t>24-Aug-2008 (35)</t>
  </si>
  <si>
    <t>31-Aug-2008 (36)</t>
  </si>
  <si>
    <t>07-Sep-2008 (37)</t>
  </si>
  <si>
    <t>14-Sep-2008 (38)</t>
  </si>
  <si>
    <t>21-Sep-2008 (39)</t>
  </si>
  <si>
    <t>28-Sep-2008 (40)</t>
  </si>
  <si>
    <t>05-Oct-2008 (41)</t>
  </si>
  <si>
    <t>12-Oct-2008 (42)</t>
  </si>
  <si>
    <t>19-Oct-2008 (43)</t>
  </si>
  <si>
    <t>26-Oct-2008 (44)</t>
  </si>
  <si>
    <t>02-Nov-2008 (45)</t>
  </si>
  <si>
    <t>09-Nov-2008 (46)</t>
  </si>
  <si>
    <t>16-Nov-2008 (47)</t>
  </si>
  <si>
    <t>23-Nov-2008 (48)</t>
  </si>
  <si>
    <t>30-Nov-2008 (49)</t>
  </si>
  <si>
    <t>07-Dec-2008 (50)</t>
  </si>
  <si>
    <t>14-Dec-2008 (51)</t>
  </si>
  <si>
    <t>21-Dec-2008 (52)</t>
  </si>
  <si>
    <t>28-Dec-2008 (1)</t>
  </si>
  <si>
    <t>04-Jan-2009 (2)</t>
  </si>
  <si>
    <t>11-Jan-2009 (3)</t>
  </si>
  <si>
    <t>18-Jan-2009 (4)</t>
  </si>
  <si>
    <t>25-Jan-2009 (5)</t>
  </si>
  <si>
    <t>01-Feb-2009 (6)</t>
  </si>
  <si>
    <t>08-Feb-2009 (7)</t>
  </si>
  <si>
    <t>15-Feb-2009 (8)</t>
  </si>
  <si>
    <t>22-Feb-2009 (9)</t>
  </si>
  <si>
    <t>01-Mar-2009 (10)</t>
  </si>
  <si>
    <t>08-Mar-2009 (11)</t>
  </si>
  <si>
    <t>15-Mar-2009 (12)</t>
  </si>
  <si>
    <t>Ratings Provider :</t>
  </si>
  <si>
    <t>Channel :</t>
  </si>
  <si>
    <t>DayPart :</t>
  </si>
  <si>
    <t>All DayPart</t>
  </si>
  <si>
    <t>Forecast From :</t>
  </si>
  <si>
    <t>Forecast To :</t>
  </si>
  <si>
    <t>Daily/Weekly :</t>
  </si>
  <si>
    <t>Weekly</t>
  </si>
  <si>
    <t>TV ABC</t>
  </si>
  <si>
    <t>XYZ</t>
  </si>
  <si>
    <t>Time</t>
  </si>
  <si>
    <t>Yt*0.25</t>
  </si>
  <si>
    <t>yt*0.5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</si>
  <si>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</si>
  <si>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</si>
  <si>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</si>
  <si>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</si>
  <si>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</si>
  <si>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</si>
  <si>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</si>
  <si>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</si>
  <si>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</si>
  <si>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</si>
  <si>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</si>
  <si>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</si>
  <si>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</si>
  <si>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</si>
  <si>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</si>
  <si>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</si>
  <si>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</si>
  <si>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</si>
  <si>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</si>
  <si>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</si>
  <si>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</si>
  <si>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</si>
  <si>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</si>
  <si>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</si>
  <si>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</si>
  <si>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</si>
  <si>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</si>
  <si>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</si>
  <si>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</si>
  <si>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</si>
  <si>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MAPE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</si>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</sst>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/>
    <xf numFmtId="15" fontId="0" fillId="0" borderId="0" xfId="0" applyNumberFormat="1" applyProtection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3" xfId="0" applyBorder="1" applyProtection="1"/>
    <xf numFmtId="0" fontId="1" fillId="0" borderId="4" xfId="0" applyFont="1" applyBorder="1" applyProtection="1"/>
    <xf numFmtId="0" fontId="0" fillId="3" borderId="3" xfId="0" applyFill="1" applyBorder="1" applyProtection="1"/>
    <xf numFmtId="0" fontId="1" fillId="2" borderId="3" xfId="0" applyFont="1" applyFill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TVRating_Data!$A$2:$A$82</c:f>
              <c:numCache>
                <c:formatCode>General</c:formatCode>
                <c:ptCount val="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</c:numCache>
            </c:numRef>
          </c:xVal>
          <c:yVal>
            <c:numRef>
              <c:f>Regression!$C$25:$C$105</c:f>
              <c:numCache>
                <c:formatCode>General</c:formatCode>
                <c:ptCount val="81"/>
                <c:pt idx="0">
                  <c:v>-1.8001790136832714</c:v>
                </c:pt>
                <c:pt idx="1">
                  <c:v>-1.1400686799516109</c:v>
                </c:pt>
                <c:pt idx="2">
                  <c:v>-0.89020201048931114</c:v>
                </c:pt>
                <c:pt idx="3">
                  <c:v>-1.3716609834753317</c:v>
                </c:pt>
                <c:pt idx="4">
                  <c:v>0.1909103524844511</c:v>
                </c:pt>
                <c:pt idx="5">
                  <c:v>-0.26441748180382163</c:v>
                </c:pt>
                <c:pt idx="6">
                  <c:v>-4.3656344347564158E-2</c:v>
                </c:pt>
                <c:pt idx="7">
                  <c:v>-0.10342292970595324</c:v>
                </c:pt>
                <c:pt idx="8">
                  <c:v>-0.14785401548558852</c:v>
                </c:pt>
                <c:pt idx="9">
                  <c:v>-9.4017236477515809E-2</c:v>
                </c:pt>
                <c:pt idx="10">
                  <c:v>0.60555161454808015</c:v>
                </c:pt>
                <c:pt idx="11">
                  <c:v>0.98795952509362195</c:v>
                </c:pt>
                <c:pt idx="12">
                  <c:v>0.8106371234442058</c:v>
                </c:pt>
                <c:pt idx="13">
                  <c:v>-0.13645498406377143</c:v>
                </c:pt>
                <c:pt idx="14">
                  <c:v>0.62611670114456075</c:v>
                </c:pt>
                <c:pt idx="15">
                  <c:v>1.3513905693568553</c:v>
                </c:pt>
                <c:pt idx="16">
                  <c:v>1.0590193348489976</c:v>
                </c:pt>
                <c:pt idx="17">
                  <c:v>-0.69888637158376632</c:v>
                </c:pt>
                <c:pt idx="18">
                  <c:v>-0.51873914471336846</c:v>
                </c:pt>
                <c:pt idx="19">
                  <c:v>-5.6126267889254677E-2</c:v>
                </c:pt>
                <c:pt idx="20">
                  <c:v>-1.2089326331508854</c:v>
                </c:pt>
                <c:pt idx="21">
                  <c:v>-0.36547082899393146</c:v>
                </c:pt>
                <c:pt idx="22">
                  <c:v>8.7573412015824914E-2</c:v>
                </c:pt>
                <c:pt idx="23">
                  <c:v>2.1654163863654929E-2</c:v>
                </c:pt>
                <c:pt idx="24">
                  <c:v>0.74400191397304383</c:v>
                </c:pt>
                <c:pt idx="25">
                  <c:v>0.30072385769102894</c:v>
                </c:pt>
                <c:pt idx="26">
                  <c:v>0.37820794122193035</c:v>
                </c:pt>
                <c:pt idx="27">
                  <c:v>0.37166938575225217</c:v>
                </c:pt>
                <c:pt idx="28">
                  <c:v>0.38674676175955014</c:v>
                </c:pt>
                <c:pt idx="29">
                  <c:v>0.375105906387045</c:v>
                </c:pt>
                <c:pt idx="30">
                  <c:v>0.29160490926248883</c:v>
                </c:pt>
                <c:pt idx="31">
                  <c:v>0.11533642621090223</c:v>
                </c:pt>
                <c:pt idx="32">
                  <c:v>1.3901920855162722</c:v>
                </c:pt>
                <c:pt idx="33">
                  <c:v>0.84715284975871441</c:v>
                </c:pt>
                <c:pt idx="34">
                  <c:v>1.0466413721393764</c:v>
                </c:pt>
                <c:pt idx="35">
                  <c:v>1.2689945103484561</c:v>
                </c:pt>
                <c:pt idx="36">
                  <c:v>1.2249065718625225</c:v>
                </c:pt>
                <c:pt idx="37">
                  <c:v>-0.33629260241267467</c:v>
                </c:pt>
                <c:pt idx="38">
                  <c:v>0.68132306613381566</c:v>
                </c:pt>
                <c:pt idx="39">
                  <c:v>0.50395074930870543</c:v>
                </c:pt>
                <c:pt idx="40">
                  <c:v>-0.10724016837506767</c:v>
                </c:pt>
                <c:pt idx="41">
                  <c:v>-0.34850096612199088</c:v>
                </c:pt>
                <c:pt idx="42">
                  <c:v>-0.96536701811513481</c:v>
                </c:pt>
                <c:pt idx="43">
                  <c:v>-0.71685724818130758</c:v>
                </c:pt>
                <c:pt idx="44">
                  <c:v>-0.61137997285348256</c:v>
                </c:pt>
                <c:pt idx="45">
                  <c:v>-0.89810420544262648</c:v>
                </c:pt>
                <c:pt idx="46">
                  <c:v>-0.85584914464178752</c:v>
                </c:pt>
                <c:pt idx="47">
                  <c:v>-0.20047621948338445</c:v>
                </c:pt>
                <c:pt idx="48">
                  <c:v>-0.18661703059441592</c:v>
                </c:pt>
                <c:pt idx="49">
                  <c:v>-0.4488425745775082</c:v>
                </c:pt>
                <c:pt idx="50">
                  <c:v>-4.4311367293870418E-2</c:v>
                </c:pt>
                <c:pt idx="51">
                  <c:v>9.4906363172585273E-2</c:v>
                </c:pt>
                <c:pt idx="52">
                  <c:v>0.1198578220316513</c:v>
                </c:pt>
                <c:pt idx="53">
                  <c:v>-0.40073434814163633</c:v>
                </c:pt>
                <c:pt idx="54">
                  <c:v>0.29347451954269843</c:v>
                </c:pt>
                <c:pt idx="55">
                  <c:v>0.25156310010079785</c:v>
                </c:pt>
                <c:pt idx="56">
                  <c:v>8.4264622338993789E-2</c:v>
                </c:pt>
                <c:pt idx="57">
                  <c:v>-0.15832905942529507</c:v>
                </c:pt>
                <c:pt idx="58">
                  <c:v>-9.462904994575716E-2</c:v>
                </c:pt>
                <c:pt idx="59">
                  <c:v>-0.22316501843534375</c:v>
                </c:pt>
                <c:pt idx="60">
                  <c:v>-0.25671719600154574</c:v>
                </c:pt>
                <c:pt idx="61">
                  <c:v>0.14900629295001089</c:v>
                </c:pt>
                <c:pt idx="62">
                  <c:v>-0.31462797468202552</c:v>
                </c:pt>
                <c:pt idx="63">
                  <c:v>-0.62052674046259426</c:v>
                </c:pt>
                <c:pt idx="64">
                  <c:v>2.661840969101803E-2</c:v>
                </c:pt>
                <c:pt idx="65">
                  <c:v>0.73406111177709832</c:v>
                </c:pt>
                <c:pt idx="66">
                  <c:v>0.91266980903439432</c:v>
                </c:pt>
                <c:pt idx="67">
                  <c:v>0.4143238605860784</c:v>
                </c:pt>
                <c:pt idx="68">
                  <c:v>-0.44772636444252534</c:v>
                </c:pt>
                <c:pt idx="69">
                  <c:v>-0.13767756123175445</c:v>
                </c:pt>
                <c:pt idx="70">
                  <c:v>-0.19557807774640779</c:v>
                </c:pt>
                <c:pt idx="71">
                  <c:v>-1.169610754402731</c:v>
                </c:pt>
                <c:pt idx="72">
                  <c:v>0.18224140059934335</c:v>
                </c:pt>
                <c:pt idx="73">
                  <c:v>-0.41094036331749528</c:v>
                </c:pt>
                <c:pt idx="74">
                  <c:v>-4.3905701372437989E-2</c:v>
                </c:pt>
                <c:pt idx="75">
                  <c:v>-0.15948468326376464</c:v>
                </c:pt>
                <c:pt idx="76">
                  <c:v>-0.42110753532590728</c:v>
                </c:pt>
                <c:pt idx="77">
                  <c:v>-0.22498574711493369</c:v>
                </c:pt>
                <c:pt idx="78">
                  <c:v>1.0713204974535557</c:v>
                </c:pt>
                <c:pt idx="79">
                  <c:v>-0.20750634743741259</c:v>
                </c:pt>
                <c:pt idx="80">
                  <c:v>4.5501053253454771E-2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FA-4DD3-B99D-EFB9556B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678464"/>
        <c:axId val="1662313424"/>
      </c:scatterChart>
      <c:valAx>
        <c:axId val="9806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313424"/>
        <c:crosses val="autoZero"/>
        <c:crossBetween val="midCat"/>
      </c:valAx>
      <c:valAx>
        <c:axId val="166231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SG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0678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TVRating_Data!$F$1</c:f>
              <c:strCache>
                <c:ptCount val="1"/>
                <c:pt idx="0">
                  <c:v>Yt*0.25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TVRating_Data!$F$2:$F$82</c:f>
              <c:numCache>
                <c:formatCode>General</c:formatCode>
                <c:ptCount val="81"/>
                <c:pt idx="0">
                  <c:v>3.9506569595576555</c:v>
                </c:pt>
                <c:pt idx="1">
                  <c:v>4.0277948847434741</c:v>
                </c:pt>
                <c:pt idx="2">
                  <c:v>4.0531875346152804</c:v>
                </c:pt>
                <c:pt idx="3">
                  <c:v>3.9877563999707126</c:v>
                </c:pt>
                <c:pt idx="4">
                  <c:v>4.1737397294512579</c:v>
                </c:pt>
                <c:pt idx="5">
                  <c:v>4.113405691473222</c:v>
                </c:pt>
                <c:pt idx="6">
                  <c:v>4.1347549392718843</c:v>
                </c:pt>
                <c:pt idx="7">
                  <c:v>4.1221065864685684</c:v>
                </c:pt>
                <c:pt idx="8">
                  <c:v>4.1112847763394615</c:v>
                </c:pt>
                <c:pt idx="9">
                  <c:v>4.112399564597462</c:v>
                </c:pt>
                <c:pt idx="10">
                  <c:v>4.1912682946406195</c:v>
                </c:pt>
                <c:pt idx="11">
                  <c:v>4.2313672395501118</c:v>
                </c:pt>
                <c:pt idx="12">
                  <c:v>4.2050537692187975</c:v>
                </c:pt>
                <c:pt idx="13">
                  <c:v>4.0854272704633887</c:v>
                </c:pt>
                <c:pt idx="14">
                  <c:v>4.1723636652606118</c:v>
                </c:pt>
                <c:pt idx="15">
                  <c:v>4.2531427569659543</c:v>
                </c:pt>
                <c:pt idx="16">
                  <c:v>4.2133339488292174</c:v>
                </c:pt>
                <c:pt idx="17">
                  <c:v>3.9936960507350516</c:v>
                </c:pt>
                <c:pt idx="18">
                  <c:v>4.0106216800216696</c:v>
                </c:pt>
                <c:pt idx="19">
                  <c:v>4.0623921554690723</c:v>
                </c:pt>
                <c:pt idx="20">
                  <c:v>3.9122314025742044</c:v>
                </c:pt>
                <c:pt idx="21">
                  <c:v>4.0130222076606277</c:v>
                </c:pt>
                <c:pt idx="22">
                  <c:v>4.0635849158003126</c:v>
                </c:pt>
                <c:pt idx="23">
                  <c:v>4.0499548154887313</c:v>
                </c:pt>
                <c:pt idx="24">
                  <c:v>4.1327729970738112</c:v>
                </c:pt>
                <c:pt idx="25">
                  <c:v>4.0733113650681236</c:v>
                </c:pt>
                <c:pt idx="26">
                  <c:v>4.0773374214132359</c:v>
                </c:pt>
                <c:pt idx="27">
                  <c:v>4.0710530308901358</c:v>
                </c:pt>
                <c:pt idx="28">
                  <c:v>4.067416999037567</c:v>
                </c:pt>
                <c:pt idx="29">
                  <c:v>4.0604890193694594</c:v>
                </c:pt>
                <c:pt idx="30">
                  <c:v>4.0446756318681603</c:v>
                </c:pt>
                <c:pt idx="31">
                  <c:v>4.0172706371004203</c:v>
                </c:pt>
                <c:pt idx="32">
                  <c:v>4.1675712253958279</c:v>
                </c:pt>
                <c:pt idx="33">
                  <c:v>4.0964547563377804</c:v>
                </c:pt>
                <c:pt idx="34">
                  <c:v>4.1153081270830487</c:v>
                </c:pt>
                <c:pt idx="35">
                  <c:v>4.1368399783865906</c:v>
                </c:pt>
                <c:pt idx="36">
                  <c:v>4.1260983938854796</c:v>
                </c:pt>
                <c:pt idx="37">
                  <c:v>3.9266804898644145</c:v>
                </c:pt>
                <c:pt idx="38">
                  <c:v>4.0486746258202855</c:v>
                </c:pt>
                <c:pt idx="39">
                  <c:v>4.0211596333232809</c:v>
                </c:pt>
                <c:pt idx="40">
                  <c:v>3.938764370550432</c:v>
                </c:pt>
                <c:pt idx="41">
                  <c:v>3.9022986631860097</c:v>
                </c:pt>
                <c:pt idx="42">
                  <c:v>3.8165953011084208</c:v>
                </c:pt>
                <c:pt idx="43">
                  <c:v>3.8432070397142808</c:v>
                </c:pt>
                <c:pt idx="44">
                  <c:v>3.851110036492067</c:v>
                </c:pt>
                <c:pt idx="45">
                  <c:v>3.8078412740440601</c:v>
                </c:pt>
                <c:pt idx="46">
                  <c:v>3.8075242765932598</c:v>
                </c:pt>
                <c:pt idx="47">
                  <c:v>3.8868939951763708</c:v>
                </c:pt>
                <c:pt idx="48">
                  <c:v>3.8829286635682347</c:v>
                </c:pt>
                <c:pt idx="49">
                  <c:v>3.8432070397142808</c:v>
                </c:pt>
                <c:pt idx="50">
                  <c:v>3.8897432364007964</c:v>
                </c:pt>
                <c:pt idx="51">
                  <c:v>3.9018778893405797</c:v>
                </c:pt>
                <c:pt idx="52">
                  <c:v>3.8993503830659617</c:v>
                </c:pt>
                <c:pt idx="53">
                  <c:v>3.8261824482734847</c:v>
                </c:pt>
                <c:pt idx="54">
                  <c:v>3.910142181928058</c:v>
                </c:pt>
                <c:pt idx="55">
                  <c:v>3.8990551869887549</c:v>
                </c:pt>
                <c:pt idx="56">
                  <c:v>3.8717778553469215</c:v>
                </c:pt>
                <c:pt idx="57">
                  <c:v>3.8345013974600688</c:v>
                </c:pt>
                <c:pt idx="58">
                  <c:v>3.8369821297909974</c:v>
                </c:pt>
                <c:pt idx="59">
                  <c:v>3.8143448695127935</c:v>
                </c:pt>
                <c:pt idx="60">
                  <c:v>3.8040774826158668</c:v>
                </c:pt>
                <c:pt idx="61">
                  <c:v>3.8512413414935875</c:v>
                </c:pt>
                <c:pt idx="62">
                  <c:v>3.7846738948725802</c:v>
                </c:pt>
                <c:pt idx="63">
                  <c:v>3.7380728474017357</c:v>
                </c:pt>
                <c:pt idx="64">
                  <c:v>3.8178088808069526</c:v>
                </c:pt>
                <c:pt idx="65">
                  <c:v>3.9036442256162656</c:v>
                </c:pt>
                <c:pt idx="66">
                  <c:v>3.9207624035609716</c:v>
                </c:pt>
                <c:pt idx="67">
                  <c:v>3.8508911649722841</c:v>
                </c:pt>
                <c:pt idx="68">
                  <c:v>3.7313058608435856</c:v>
                </c:pt>
                <c:pt idx="69">
                  <c:v>3.7666992338265026</c:v>
                </c:pt>
                <c:pt idx="70">
                  <c:v>3.753059217402146</c:v>
                </c:pt>
                <c:pt idx="71">
                  <c:v>3.6147962183785114</c:v>
                </c:pt>
                <c:pt idx="72">
                  <c:v>3.7912972375083385</c:v>
                </c:pt>
                <c:pt idx="73">
                  <c:v>3.7062223175295652</c:v>
                </c:pt>
                <c:pt idx="74">
                  <c:v>3.7494598833207937</c:v>
                </c:pt>
                <c:pt idx="75">
                  <c:v>3.7280291472134914</c:v>
                </c:pt>
                <c:pt idx="76">
                  <c:v>3.6867206780747459</c:v>
                </c:pt>
                <c:pt idx="77">
                  <c:v>3.7072040723552817</c:v>
                </c:pt>
                <c:pt idx="78">
                  <c:v>3.8723376875459574</c:v>
                </c:pt>
                <c:pt idx="79">
                  <c:v>3.6974995888073474</c:v>
                </c:pt>
                <c:pt idx="80">
                  <c:v>3.7255659298493256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A-4CA6-91E1-25892877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047056"/>
        <c:axId val="1658644976"/>
      </c:lineChart>
      <c:catAx>
        <c:axId val="16560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644976"/>
        <c:crosses val="autoZero"/>
        <c:auto val="1"/>
        <c:lblAlgn val="ctr"/>
        <c:lblOffset val="100"/>
        <c:noMultiLvlLbl val="0"/>
      </c:catAx>
      <c:valAx>
        <c:axId val="16586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0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yt*0.5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TVRating_Data!$G$2:$G$82</c:f>
              <c:numCache>
                <c:formatCode>General</c:formatCode>
                <c:ptCount val="81"/>
                <c:pt idx="0">
                  <c:v>15.607690412101336</c:v>
                </c:pt>
                <c:pt idx="1">
                  <c:v>16.223131633565696</c:v>
                </c:pt>
                <c:pt idx="2">
                  <c:v>16.428329190760696</c:v>
                </c:pt>
                <c:pt idx="3">
                  <c:v>15.902201105507375</c:v>
                </c:pt>
                <c:pt idx="4">
                  <c:v>17.420103329199858</c:v>
                </c:pt>
                <c:pt idx="5">
                  <c:v>16.920106382644288</c:v>
                </c:pt>
                <c:pt idx="6">
                  <c:v>17.096198407833246</c:v>
                </c:pt>
                <c:pt idx="7">
                  <c:v>16.991762710207556</c:v>
                </c:pt>
                <c:pt idx="8">
                  <c:v>16.902662512160621</c:v>
                </c:pt>
                <c:pt idx="9">
                  <c:v>16.911830178901393</c:v>
                </c:pt>
                <c:pt idx="10">
                  <c:v>17.566729917659689</c:v>
                </c:pt>
                <c:pt idx="11">
                  <c:v>17.904468715937931</c:v>
                </c:pt>
                <c:pt idx="12">
                  <c:v>17.682477202021214</c:v>
                </c:pt>
                <c:pt idx="13">
                  <c:v>16.690715982245937</c:v>
                </c:pt>
                <c:pt idx="14">
                  <c:v>17.408618555186969</c:v>
                </c:pt>
                <c:pt idx="15">
                  <c:v>18.089223311131963</c:v>
                </c:pt>
                <c:pt idx="16">
                  <c:v>17.752182964356805</c:v>
                </c:pt>
                <c:pt idx="17">
                  <c:v>15.949608145656745</c:v>
                </c:pt>
                <c:pt idx="18">
                  <c:v>16.085086260259843</c:v>
                </c:pt>
                <c:pt idx="19">
                  <c:v>16.503030024816656</c:v>
                </c:pt>
                <c:pt idx="20">
                  <c:v>15.305554547287725</c:v>
                </c:pt>
                <c:pt idx="21">
                  <c:v>16.104347239177379</c:v>
                </c:pt>
                <c:pt idx="22">
                  <c:v>16.512722367919835</c:v>
                </c:pt>
                <c:pt idx="23">
                  <c:v>16.402134007500365</c:v>
                </c:pt>
                <c:pt idx="24">
                  <c:v>17.079812645342454</c:v>
                </c:pt>
                <c:pt idx="25">
                  <c:v>16.591865476793139</c:v>
                </c:pt>
                <c:pt idx="26">
                  <c:v>16.62468044805674</c:v>
                </c:pt>
                <c:pt idx="27">
                  <c:v>16.573472780319761</c:v>
                </c:pt>
                <c:pt idx="28">
                  <c:v>16.543881044059763</c:v>
                </c:pt>
                <c:pt idx="29">
                  <c:v>16.487571076419957</c:v>
                </c:pt>
                <c:pt idx="30">
                  <c:v>16.359400967028101</c:v>
                </c:pt>
                <c:pt idx="31">
                  <c:v>16.138463371709214</c:v>
                </c:pt>
                <c:pt idx="32">
                  <c:v>17.368649918747284</c:v>
                </c:pt>
                <c:pt idx="33">
                  <c:v>16.780941570722426</c:v>
                </c:pt>
                <c:pt idx="34">
                  <c:v>16.935760980835788</c:v>
                </c:pt>
                <c:pt idx="35">
                  <c:v>17.113445006777567</c:v>
                </c:pt>
                <c:pt idx="36">
                  <c:v>17.024687956024334</c:v>
                </c:pt>
                <c:pt idx="37">
                  <c:v>15.418819669481838</c:v>
                </c:pt>
                <c:pt idx="38">
                  <c:v>16.391766225761028</c:v>
                </c:pt>
                <c:pt idx="39">
                  <c:v>16.169724796668618</c:v>
                </c:pt>
                <c:pt idx="40">
                  <c:v>15.513864766717544</c:v>
                </c:pt>
                <c:pt idx="41">
                  <c:v>15.227934856703321</c:v>
                </c:pt>
                <c:pt idx="42">
                  <c:v>14.566399692442879</c:v>
                </c:pt>
                <c:pt idx="43">
                  <c:v>14.770240350109406</c:v>
                </c:pt>
                <c:pt idx="44">
                  <c:v>14.831048513169931</c:v>
                </c:pt>
                <c:pt idx="45">
                  <c:v>14.499655168313486</c:v>
                </c:pt>
                <c:pt idx="46">
                  <c:v>14.497241116847025</c:v>
                </c:pt>
                <c:pt idx="47">
                  <c:v>15.107944929738128</c:v>
                </c:pt>
                <c:pt idx="48">
                  <c:v>15.077135006359796</c:v>
                </c:pt>
                <c:pt idx="49">
                  <c:v>14.770240350109406</c:v>
                </c:pt>
                <c:pt idx="50">
                  <c:v>15.130102445125743</c:v>
                </c:pt>
                <c:pt idx="51">
                  <c:v>15.224651063324899</c:v>
                </c:pt>
                <c:pt idx="52">
                  <c:v>15.204933409916665</c:v>
                </c:pt>
                <c:pt idx="53">
                  <c:v>14.639672127476079</c:v>
                </c:pt>
                <c:pt idx="54">
                  <c:v>15.289211882893113</c:v>
                </c:pt>
                <c:pt idx="55">
                  <c:v>15.202631351183912</c:v>
                </c:pt>
                <c:pt idx="56">
                  <c:v>14.990663761154808</c:v>
                </c:pt>
                <c:pt idx="57">
                  <c:v>14.703400967123219</c:v>
                </c:pt>
                <c:pt idx="58">
                  <c:v>14.722431864335457</c:v>
                </c:pt>
                <c:pt idx="59">
                  <c:v>14.54922678357857</c:v>
                </c:pt>
                <c:pt idx="60">
                  <c:v>14.47100549374507</c:v>
                </c:pt>
                <c:pt idx="61">
                  <c:v>14.832059870429326</c:v>
                </c:pt>
                <c:pt idx="62">
                  <c:v>14.323756490529989</c:v>
                </c:pt>
                <c:pt idx="63">
                  <c:v>13.973188612482121</c:v>
                </c:pt>
                <c:pt idx="64">
                  <c:v>14.575664650368434</c:v>
                </c:pt>
                <c:pt idx="65">
                  <c:v>15.238438240187214</c:v>
                </c:pt>
                <c:pt idx="66">
                  <c:v>15.37237782517721</c:v>
                </c:pt>
                <c:pt idx="67">
                  <c:v>14.829362764461594</c:v>
                </c:pt>
                <c:pt idx="68">
                  <c:v>13.92264342716569</c:v>
                </c:pt>
                <c:pt idx="69">
                  <c:v>14.188023118109161</c:v>
                </c:pt>
                <c:pt idx="70">
                  <c:v>14.085453489327207</c:v>
                </c:pt>
                <c:pt idx="71">
                  <c:v>13.066751700403586</c:v>
                </c:pt>
                <c:pt idx="72">
                  <c:v>14.37393474313836</c:v>
                </c:pt>
                <c:pt idx="73">
                  <c:v>13.736083866954221</c:v>
                </c:pt>
                <c:pt idx="74">
                  <c:v>14.058449416631978</c:v>
                </c:pt>
                <c:pt idx="75">
                  <c:v>13.898201322473351</c:v>
                </c:pt>
                <c:pt idx="76">
                  <c:v>13.59190935814391</c:v>
                </c:pt>
                <c:pt idx="77">
                  <c:v>13.743362034087584</c:v>
                </c:pt>
                <c:pt idx="78">
                  <c:v>14.994999166388773</c:v>
                </c:pt>
                <c:pt idx="79">
                  <c:v>13.671503209230504</c:v>
                </c:pt>
                <c:pt idx="80">
                  <c:v>13.879841497654072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2-48B5-8068-29EA3037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849088"/>
        <c:axId val="1650452368"/>
      </c:lineChart>
      <c:catAx>
        <c:axId val="174284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52368"/>
        <c:crosses val="autoZero"/>
        <c:auto val="1"/>
        <c:lblAlgn val="ctr"/>
        <c:lblOffset val="100"/>
        <c:noMultiLvlLbl val="0"/>
      </c:catAx>
      <c:valAx>
        <c:axId val="16504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4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TVRating_Data!$G$1</c:f>
              <c:strCache>
                <c:ptCount val="1"/>
                <c:pt idx="0">
                  <c:v>yt*0.5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TVRating_Data!$G$2:$G$93</c:f>
              <c:numCache>
                <c:formatCode>General</c:formatCode>
                <c:ptCount val="92"/>
                <c:pt idx="0">
                  <c:v>15.607690412101336</c:v>
                </c:pt>
                <c:pt idx="1">
                  <c:v>16.223131633565696</c:v>
                </c:pt>
                <c:pt idx="2">
                  <c:v>16.428329190760696</c:v>
                </c:pt>
                <c:pt idx="3">
                  <c:v>15.902201105507375</c:v>
                </c:pt>
                <c:pt idx="4">
                  <c:v>17.420103329199858</c:v>
                </c:pt>
                <c:pt idx="5">
                  <c:v>16.920106382644288</c:v>
                </c:pt>
                <c:pt idx="6">
                  <c:v>17.096198407833246</c:v>
                </c:pt>
                <c:pt idx="7">
                  <c:v>16.991762710207556</c:v>
                </c:pt>
                <c:pt idx="8">
                  <c:v>16.902662512160621</c:v>
                </c:pt>
                <c:pt idx="9">
                  <c:v>16.911830178901393</c:v>
                </c:pt>
                <c:pt idx="10">
                  <c:v>17.566729917659689</c:v>
                </c:pt>
                <c:pt idx="11">
                  <c:v>17.904468715937931</c:v>
                </c:pt>
                <c:pt idx="12">
                  <c:v>17.682477202021214</c:v>
                </c:pt>
                <c:pt idx="13">
                  <c:v>16.690715982245937</c:v>
                </c:pt>
                <c:pt idx="14">
                  <c:v>17.408618555186969</c:v>
                </c:pt>
                <c:pt idx="15">
                  <c:v>18.089223311131963</c:v>
                </c:pt>
                <c:pt idx="16">
                  <c:v>17.752182964356805</c:v>
                </c:pt>
                <c:pt idx="17">
                  <c:v>15.949608145656745</c:v>
                </c:pt>
                <c:pt idx="18">
                  <c:v>16.085086260259843</c:v>
                </c:pt>
                <c:pt idx="19">
                  <c:v>16.503030024816656</c:v>
                </c:pt>
                <c:pt idx="20">
                  <c:v>15.305554547287725</c:v>
                </c:pt>
                <c:pt idx="21">
                  <c:v>16.104347239177379</c:v>
                </c:pt>
                <c:pt idx="22">
                  <c:v>16.512722367919835</c:v>
                </c:pt>
                <c:pt idx="23">
                  <c:v>16.402134007500365</c:v>
                </c:pt>
                <c:pt idx="24">
                  <c:v>17.079812645342454</c:v>
                </c:pt>
                <c:pt idx="25">
                  <c:v>16.591865476793139</c:v>
                </c:pt>
                <c:pt idx="26">
                  <c:v>16.62468044805674</c:v>
                </c:pt>
                <c:pt idx="27">
                  <c:v>16.573472780319761</c:v>
                </c:pt>
                <c:pt idx="28">
                  <c:v>16.543881044059763</c:v>
                </c:pt>
                <c:pt idx="29">
                  <c:v>16.487571076419957</c:v>
                </c:pt>
                <c:pt idx="30">
                  <c:v>16.359400967028101</c:v>
                </c:pt>
                <c:pt idx="31">
                  <c:v>16.138463371709214</c:v>
                </c:pt>
                <c:pt idx="32">
                  <c:v>17.368649918747284</c:v>
                </c:pt>
                <c:pt idx="33">
                  <c:v>16.780941570722426</c:v>
                </c:pt>
                <c:pt idx="34">
                  <c:v>16.935760980835788</c:v>
                </c:pt>
                <c:pt idx="35">
                  <c:v>17.113445006777567</c:v>
                </c:pt>
                <c:pt idx="36">
                  <c:v>17.024687956024334</c:v>
                </c:pt>
                <c:pt idx="37">
                  <c:v>15.418819669481838</c:v>
                </c:pt>
                <c:pt idx="38">
                  <c:v>16.391766225761028</c:v>
                </c:pt>
                <c:pt idx="39">
                  <c:v>16.169724796668618</c:v>
                </c:pt>
                <c:pt idx="40">
                  <c:v>15.513864766717544</c:v>
                </c:pt>
                <c:pt idx="41">
                  <c:v>15.227934856703321</c:v>
                </c:pt>
                <c:pt idx="42">
                  <c:v>14.566399692442879</c:v>
                </c:pt>
                <c:pt idx="43">
                  <c:v>14.770240350109406</c:v>
                </c:pt>
                <c:pt idx="44">
                  <c:v>14.831048513169931</c:v>
                </c:pt>
                <c:pt idx="45">
                  <c:v>14.499655168313486</c:v>
                </c:pt>
                <c:pt idx="46">
                  <c:v>14.497241116847025</c:v>
                </c:pt>
                <c:pt idx="47">
                  <c:v>15.107944929738128</c:v>
                </c:pt>
                <c:pt idx="48">
                  <c:v>15.077135006359796</c:v>
                </c:pt>
                <c:pt idx="49">
                  <c:v>14.770240350109406</c:v>
                </c:pt>
                <c:pt idx="50">
                  <c:v>15.130102445125743</c:v>
                </c:pt>
                <c:pt idx="51">
                  <c:v>15.224651063324899</c:v>
                </c:pt>
                <c:pt idx="52">
                  <c:v>15.204933409916665</c:v>
                </c:pt>
                <c:pt idx="53">
                  <c:v>14.639672127476079</c:v>
                </c:pt>
                <c:pt idx="54">
                  <c:v>15.289211882893113</c:v>
                </c:pt>
                <c:pt idx="55">
                  <c:v>15.202631351183912</c:v>
                </c:pt>
                <c:pt idx="56">
                  <c:v>14.990663761154808</c:v>
                </c:pt>
                <c:pt idx="57">
                  <c:v>14.703400967123219</c:v>
                </c:pt>
                <c:pt idx="58">
                  <c:v>14.722431864335457</c:v>
                </c:pt>
                <c:pt idx="59">
                  <c:v>14.54922678357857</c:v>
                </c:pt>
                <c:pt idx="60">
                  <c:v>14.47100549374507</c:v>
                </c:pt>
                <c:pt idx="61">
                  <c:v>14.832059870429326</c:v>
                </c:pt>
                <c:pt idx="62">
                  <c:v>14.323756490529989</c:v>
                </c:pt>
                <c:pt idx="63">
                  <c:v>13.973188612482121</c:v>
                </c:pt>
                <c:pt idx="64">
                  <c:v>14.575664650368434</c:v>
                </c:pt>
                <c:pt idx="65">
                  <c:v>15.238438240187214</c:v>
                </c:pt>
                <c:pt idx="66">
                  <c:v>15.37237782517721</c:v>
                </c:pt>
                <c:pt idx="67">
                  <c:v>14.829362764461594</c:v>
                </c:pt>
                <c:pt idx="68">
                  <c:v>13.92264342716569</c:v>
                </c:pt>
                <c:pt idx="69">
                  <c:v>14.188023118109161</c:v>
                </c:pt>
                <c:pt idx="70">
                  <c:v>14.085453489327207</c:v>
                </c:pt>
                <c:pt idx="71">
                  <c:v>13.066751700403586</c:v>
                </c:pt>
                <c:pt idx="72">
                  <c:v>14.37393474313836</c:v>
                </c:pt>
                <c:pt idx="73">
                  <c:v>13.736083866954221</c:v>
                </c:pt>
                <c:pt idx="74">
                  <c:v>14.058449416631978</c:v>
                </c:pt>
                <c:pt idx="75">
                  <c:v>13.898201322473351</c:v>
                </c:pt>
                <c:pt idx="76">
                  <c:v>13.59190935814391</c:v>
                </c:pt>
                <c:pt idx="77">
                  <c:v>13.743362034087584</c:v>
                </c:pt>
                <c:pt idx="78">
                  <c:v>14.994999166388773</c:v>
                </c:pt>
                <c:pt idx="79">
                  <c:v>13.671503209230504</c:v>
                </c:pt>
                <c:pt idx="80">
                  <c:v>13.879841497654072</c:v>
                </c:pt>
                <c:pt idx="81">
                  <c:v>14.173214173221259</c:v>
                </c:pt>
                <c:pt idx="82">
                  <c:v>14.102482051043355</c:v>
                </c:pt>
                <c:pt idx="83">
                  <c:v>15.086749152816189</c:v>
                </c:pt>
                <c:pt idx="84">
                  <c:v>14.633864834690801</c:v>
                </c:pt>
                <c:pt idx="85">
                  <c:v>13.853158484620032</c:v>
                </c:pt>
                <c:pt idx="86">
                  <c:v>14.428097587693257</c:v>
                </c:pt>
                <c:pt idx="87">
                  <c:v>14.289856542317001</c:v>
                </c:pt>
                <c:pt idx="88">
                  <c:v>14.163685960935451</c:v>
                </c:pt>
                <c:pt idx="89">
                  <c:v>14.441606558828557</c:v>
                </c:pt>
                <c:pt idx="90">
                  <c:v>13.847021340346089</c:v>
                </c:pt>
                <c:pt idx="91">
                  <c:v>14.902013286801216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F-4178-8F46-92C6E0679F45}"/>
            </c:ext>
          </c:extLst>
        </c:ser>
        <c:ser>
          <c:idx val="1"/>
          <c:order val="1"/>
          <c:tx>
            <c:strRef>
              <c:f>TVRating_Data!$H$1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TVRating_Data!$H$2:$H$93</c:f>
              <c:numCache>
                <c:formatCode>General</c:formatCode>
                <c:ptCount val="92"/>
                <c:pt idx="0">
                  <c:v>17.407869425784607</c:v>
                </c:pt>
                <c:pt idx="1">
                  <c:v>17.363200313517307</c:v>
                </c:pt>
                <c:pt idx="2">
                  <c:v>17.318531201250007</c:v>
                </c:pt>
                <c:pt idx="3">
                  <c:v>17.273862088982707</c:v>
                </c:pt>
                <c:pt idx="4">
                  <c:v>17.229192976715407</c:v>
                </c:pt>
                <c:pt idx="5">
                  <c:v>17.18452386444811</c:v>
                </c:pt>
                <c:pt idx="6">
                  <c:v>17.13985475218081</c:v>
                </c:pt>
                <c:pt idx="7">
                  <c:v>17.09518563991351</c:v>
                </c:pt>
                <c:pt idx="8">
                  <c:v>17.050516527646209</c:v>
                </c:pt>
                <c:pt idx="9">
                  <c:v>17.005847415378909</c:v>
                </c:pt>
                <c:pt idx="10">
                  <c:v>16.961178303111609</c:v>
                </c:pt>
                <c:pt idx="11">
                  <c:v>16.916509190844309</c:v>
                </c:pt>
                <c:pt idx="12">
                  <c:v>16.871840078577009</c:v>
                </c:pt>
                <c:pt idx="13">
                  <c:v>16.827170966309708</c:v>
                </c:pt>
                <c:pt idx="14">
                  <c:v>16.782501854042408</c:v>
                </c:pt>
                <c:pt idx="15">
                  <c:v>16.737832741775108</c:v>
                </c:pt>
                <c:pt idx="16">
                  <c:v>16.693163629507808</c:v>
                </c:pt>
                <c:pt idx="17">
                  <c:v>16.648494517240511</c:v>
                </c:pt>
                <c:pt idx="18">
                  <c:v>16.603825404973211</c:v>
                </c:pt>
                <c:pt idx="19">
                  <c:v>16.559156292705911</c:v>
                </c:pt>
                <c:pt idx="20">
                  <c:v>16.514487180438611</c:v>
                </c:pt>
                <c:pt idx="21">
                  <c:v>16.46981806817131</c:v>
                </c:pt>
                <c:pt idx="22">
                  <c:v>16.42514895590401</c:v>
                </c:pt>
                <c:pt idx="23">
                  <c:v>16.38047984363671</c:v>
                </c:pt>
                <c:pt idx="24">
                  <c:v>16.33581073136941</c:v>
                </c:pt>
                <c:pt idx="25">
                  <c:v>16.29114161910211</c:v>
                </c:pt>
                <c:pt idx="26">
                  <c:v>16.246472506834809</c:v>
                </c:pt>
                <c:pt idx="27">
                  <c:v>16.201803394567509</c:v>
                </c:pt>
                <c:pt idx="28">
                  <c:v>16.157134282300213</c:v>
                </c:pt>
                <c:pt idx="29">
                  <c:v>16.112465170032912</c:v>
                </c:pt>
                <c:pt idx="30">
                  <c:v>16.067796057765612</c:v>
                </c:pt>
                <c:pt idx="31">
                  <c:v>16.023126945498312</c:v>
                </c:pt>
                <c:pt idx="32">
                  <c:v>15.978457833231012</c:v>
                </c:pt>
                <c:pt idx="33">
                  <c:v>15.933788720963712</c:v>
                </c:pt>
                <c:pt idx="34">
                  <c:v>15.889119608696411</c:v>
                </c:pt>
                <c:pt idx="35">
                  <c:v>15.844450496429111</c:v>
                </c:pt>
                <c:pt idx="36">
                  <c:v>15.799781384161811</c:v>
                </c:pt>
                <c:pt idx="37">
                  <c:v>15.755112271894513</c:v>
                </c:pt>
                <c:pt idx="38">
                  <c:v>15.710443159627212</c:v>
                </c:pt>
                <c:pt idx="39">
                  <c:v>15.665774047359912</c:v>
                </c:pt>
                <c:pt idx="40">
                  <c:v>15.621104935092612</c:v>
                </c:pt>
                <c:pt idx="41">
                  <c:v>15.576435822825312</c:v>
                </c:pt>
                <c:pt idx="42">
                  <c:v>15.531766710558014</c:v>
                </c:pt>
                <c:pt idx="43">
                  <c:v>15.487097598290713</c:v>
                </c:pt>
                <c:pt idx="44">
                  <c:v>15.442428486023413</c:v>
                </c:pt>
                <c:pt idx="45">
                  <c:v>15.397759373756113</c:v>
                </c:pt>
                <c:pt idx="46">
                  <c:v>15.353090261488813</c:v>
                </c:pt>
                <c:pt idx="47">
                  <c:v>15.308421149221513</c:v>
                </c:pt>
                <c:pt idx="48">
                  <c:v>15.263752036954212</c:v>
                </c:pt>
                <c:pt idx="49">
                  <c:v>15.219082924686914</c:v>
                </c:pt>
                <c:pt idx="50">
                  <c:v>15.174413812419614</c:v>
                </c:pt>
                <c:pt idx="51">
                  <c:v>15.129744700152314</c:v>
                </c:pt>
                <c:pt idx="52">
                  <c:v>15.085075587885013</c:v>
                </c:pt>
                <c:pt idx="53">
                  <c:v>15.040406475617715</c:v>
                </c:pt>
                <c:pt idx="54">
                  <c:v>14.995737363350415</c:v>
                </c:pt>
                <c:pt idx="55">
                  <c:v>14.951068251083115</c:v>
                </c:pt>
                <c:pt idx="56">
                  <c:v>14.906399138815814</c:v>
                </c:pt>
                <c:pt idx="57">
                  <c:v>14.861730026548514</c:v>
                </c:pt>
                <c:pt idx="58">
                  <c:v>14.817060914281214</c:v>
                </c:pt>
                <c:pt idx="59">
                  <c:v>14.772391802013914</c:v>
                </c:pt>
                <c:pt idx="60">
                  <c:v>14.727722689746615</c:v>
                </c:pt>
                <c:pt idx="61">
                  <c:v>14.683053577479315</c:v>
                </c:pt>
                <c:pt idx="62">
                  <c:v>14.638384465212015</c:v>
                </c:pt>
                <c:pt idx="63">
                  <c:v>14.593715352944715</c:v>
                </c:pt>
                <c:pt idx="64">
                  <c:v>14.549046240677416</c:v>
                </c:pt>
                <c:pt idx="65">
                  <c:v>14.504377128410116</c:v>
                </c:pt>
                <c:pt idx="66">
                  <c:v>14.459708016142816</c:v>
                </c:pt>
                <c:pt idx="67">
                  <c:v>14.415038903875516</c:v>
                </c:pt>
                <c:pt idx="68">
                  <c:v>14.370369791608216</c:v>
                </c:pt>
                <c:pt idx="69">
                  <c:v>14.325700679340915</c:v>
                </c:pt>
                <c:pt idx="70">
                  <c:v>14.281031567073615</c:v>
                </c:pt>
                <c:pt idx="71">
                  <c:v>14.236362454806317</c:v>
                </c:pt>
                <c:pt idx="72">
                  <c:v>14.191693342539017</c:v>
                </c:pt>
                <c:pt idx="73">
                  <c:v>14.147024230271716</c:v>
                </c:pt>
                <c:pt idx="74">
                  <c:v>14.102355118004416</c:v>
                </c:pt>
                <c:pt idx="75">
                  <c:v>14.057686005737116</c:v>
                </c:pt>
                <c:pt idx="76">
                  <c:v>14.013016893469818</c:v>
                </c:pt>
                <c:pt idx="77">
                  <c:v>13.968347781202517</c:v>
                </c:pt>
                <c:pt idx="78">
                  <c:v>13.923678668935217</c:v>
                </c:pt>
                <c:pt idx="79">
                  <c:v>13.879009556667917</c:v>
                </c:pt>
                <c:pt idx="80">
                  <c:v>13.834340444400617</c:v>
                </c:pt>
                <c:pt idx="81">
                  <c:v>13.789671332133317</c:v>
                </c:pt>
                <c:pt idx="82">
                  <c:v>13.745002219866016</c:v>
                </c:pt>
                <c:pt idx="83">
                  <c:v>13.700333107598718</c:v>
                </c:pt>
                <c:pt idx="84">
                  <c:v>13.655663995331418</c:v>
                </c:pt>
                <c:pt idx="85">
                  <c:v>13.610994883064118</c:v>
                </c:pt>
                <c:pt idx="86">
                  <c:v>13.566325770796817</c:v>
                </c:pt>
                <c:pt idx="87">
                  <c:v>13.521656658529519</c:v>
                </c:pt>
                <c:pt idx="88">
                  <c:v>13.476987546262219</c:v>
                </c:pt>
                <c:pt idx="89">
                  <c:v>13.432318433994919</c:v>
                </c:pt>
                <c:pt idx="90">
                  <c:v>13.387649321727618</c:v>
                </c:pt>
                <c:pt idx="91">
                  <c:v>13.342980209460318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F-4178-8F46-92C6E0679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1945216"/>
        <c:axId val="-430443616"/>
      </c:lineChart>
      <c:catAx>
        <c:axId val="-3919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0443616"/>
        <c:crosses val="autoZero"/>
        <c:auto val="1"/>
        <c:lblAlgn val="ctr"/>
        <c:lblOffset val="100"/>
        <c:noMultiLvlLbl val="0"/>
      </c:catAx>
      <c:valAx>
        <c:axId val="-4304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9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18</xdr:col>
      <xdr:colOff>144780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A5A97-A20B-4B5C-AB10-0D85E03A8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17</xdr:row>
      <xdr:rowOff>64770</xdr:rowOff>
    </xdr:from>
    <xdr:to>
      <xdr:col>16</xdr:col>
      <xdr:colOff>388620</xdr:colOff>
      <xdr:row>32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E795C-3A52-4A1F-AAA7-B94F1F6AE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607695</xdr:colOff>
      <xdr:row>51</xdr:row>
      <xdr:rowOff>70485</xdr:rowOff>
    </xdr:from>
    <xdr:to>
      <xdr:col>17</xdr:col>
      <xdr:colOff>28575</xdr:colOff>
      <xdr:row>66</xdr:row>
      <xdr:rowOff>70485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260590-B3C1-4672-9D78-E189AF199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16</xdr:col>
      <xdr:colOff>523875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145E9F-412E-4C89-8E7E-CA13A9F60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B10" sqref="B10"/>
    </sheetView>
  </sheetViews>
  <sheetFormatPr defaultColWidth="9.109375" defaultRowHeight="14.4" x14ac:dyDescent="0.3"/>
  <cols>
    <col min="1" max="1" width="16.5546875" style="1" bestFit="1" customWidth="1"/>
    <col min="2" max="2" width="10.88671875" style="1" bestFit="1" customWidth="1"/>
    <col min="3" max="16384" width="9.109375" style="1"/>
  </cols>
  <sheetData>
    <row r="3" spans="1:2" x14ac:dyDescent="0.3">
      <c r="A3" s="1" t="s">
        <v>94</v>
      </c>
      <c r="B3" s="1" t="s">
        <v>103</v>
      </c>
    </row>
    <row r="4" spans="1:2" x14ac:dyDescent="0.3">
      <c r="A4" s="1" t="s">
        <v>95</v>
      </c>
      <c r="B4" s="1" t="s">
        <v>102</v>
      </c>
    </row>
    <row r="5" spans="1:2" x14ac:dyDescent="0.3">
      <c r="A5" s="1" t="s">
        <v>96</v>
      </c>
      <c r="B5" s="1" t="s">
        <v>97</v>
      </c>
    </row>
    <row r="6" spans="1:2" x14ac:dyDescent="0.3">
      <c r="A6" s="1" t="s">
        <v>98</v>
      </c>
      <c r="B6" s="2">
        <v>39249</v>
      </c>
    </row>
    <row r="7" spans="1:2" x14ac:dyDescent="0.3">
      <c r="A7" s="1" t="s">
        <v>99</v>
      </c>
      <c r="B7" s="2">
        <v>39980</v>
      </c>
    </row>
    <row r="8" spans="1:2" x14ac:dyDescent="0.3">
      <c r="A8" s="1" t="s">
        <v>100</v>
      </c>
      <c r="B8" s="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5"/>
  <sheetViews>
    <sheetView workbookViewId="0">
      <selection activeCell="N20" sqref="N20"/>
    </sheetView>
  </sheetViews>
  <sheetFormatPr defaultRowHeight="14.4" x14ac:dyDescent="0.3"/>
  <cols>
    <col min="1" max="1" width="17" customWidth="1"/>
    <col min="2" max="2" width="12.6640625" bestFit="1" customWidth="1"/>
    <col min="3" max="3" width="14.5546875" bestFit="1" customWidth="1"/>
    <col min="4" max="4" width="12.44140625" customWidth="1"/>
    <col min="6" max="6" width="13.44140625" bestFit="1" customWidth="1"/>
  </cols>
  <sheetData>
    <row r="1" spans="1:9" x14ac:dyDescent="0.3">
      <c r="A1" t="s">
        <v>107</v>
      </c>
    </row>
    <row r="2" spans="1:9" ht="15" thickBot="1" x14ac:dyDescent="0.35"/>
    <row r="3" spans="1:9" x14ac:dyDescent="0.3">
      <c r="A3" s="6" t="s">
        <v>108</v>
      </c>
      <c r="B3" s="6"/>
    </row>
    <row r="4" spans="1:9" x14ac:dyDescent="0.3">
      <c r="A4" s="3" t="s">
        <v>109</v>
      </c>
      <c r="B4" s="3">
        <v>0.85090723996165085</v>
      </c>
    </row>
    <row r="5" spans="1:9" x14ac:dyDescent="0.3">
      <c r="A5" s="3" t="s">
        <v>110</v>
      </c>
      <c r="B5" s="3">
        <v>0.72404313101915441</v>
      </c>
    </row>
    <row r="6" spans="1:9" x14ac:dyDescent="0.3">
      <c r="A6" s="3" t="s">
        <v>111</v>
      </c>
      <c r="B6" s="3">
        <v>0.72055000609534625</v>
      </c>
    </row>
    <row r="7" spans="1:9" x14ac:dyDescent="0.3">
      <c r="A7" s="3" t="s">
        <v>112</v>
      </c>
      <c r="B7" s="3">
        <v>0.65288391270921686</v>
      </c>
    </row>
    <row r="8" spans="1:9" ht="15" thickBot="1" x14ac:dyDescent="0.35">
      <c r="A8" s="4" t="s">
        <v>113</v>
      </c>
      <c r="B8" s="4">
        <v>81</v>
      </c>
    </row>
    <row r="10" spans="1:9" ht="15" thickBot="1" x14ac:dyDescent="0.35">
      <c r="A10" t="s">
        <v>114</v>
      </c>
    </row>
    <row r="11" spans="1:9" x14ac:dyDescent="0.3">
      <c r="A11" s="5"/>
      <c r="B11" s="5" t="s">
        <v>119</v>
      </c>
      <c r="C11" s="5" t="s">
        <v>120</v>
      </c>
      <c r="D11" s="5" t="s">
        <v>121</v>
      </c>
      <c r="E11" s="5" t="s">
        <v>122</v>
      </c>
      <c r="F11" s="5" t="s">
        <v>123</v>
      </c>
    </row>
    <row r="12" spans="1:9" x14ac:dyDescent="0.3">
      <c r="A12" s="3" t="s">
        <v>115</v>
      </c>
      <c r="B12" s="3">
        <v>1</v>
      </c>
      <c r="C12" s="3">
        <v>88.353194278349804</v>
      </c>
      <c r="D12" s="3">
        <v>88.353194278349804</v>
      </c>
      <c r="E12" s="3">
        <v>207.27662102327832</v>
      </c>
      <c r="F12" s="3">
        <v>8.5718994723372047E-24</v>
      </c>
    </row>
    <row r="13" spans="1:9" x14ac:dyDescent="0.3">
      <c r="A13" s="3" t="s">
        <v>116</v>
      </c>
      <c r="B13" s="3">
        <v>79</v>
      </c>
      <c r="C13" s="3">
        <v>33.674334874485204</v>
      </c>
      <c r="D13" s="3">
        <v>0.42625740347449625</v>
      </c>
      <c r="E13" s="3"/>
      <c r="F13" s="3"/>
    </row>
    <row r="14" spans="1:9" ht="15" thickBot="1" x14ac:dyDescent="0.35">
      <c r="A14" s="4" t="s">
        <v>117</v>
      </c>
      <c r="B14" s="4">
        <v>80</v>
      </c>
      <c r="C14" s="4">
        <v>122.027529152835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124</v>
      </c>
      <c r="C16" s="5" t="s">
        <v>112</v>
      </c>
      <c r="D16" s="5" t="s">
        <v>125</v>
      </c>
      <c r="E16" s="5" t="s">
        <v>126</v>
      </c>
      <c r="F16" s="5" t="s">
        <v>127</v>
      </c>
      <c r="G16" s="5" t="s">
        <v>128</v>
      </c>
      <c r="H16" s="5" t="s">
        <v>129</v>
      </c>
      <c r="I16" s="5" t="s">
        <v>130</v>
      </c>
    </row>
    <row r="17" spans="1:9" x14ac:dyDescent="0.3">
      <c r="A17" s="3" t="s">
        <v>118</v>
      </c>
      <c r="B17" s="3">
        <v>17.452538538051908</v>
      </c>
      <c r="C17" s="3">
        <v>0.1464391720159709</v>
      </c>
      <c r="D17" s="3">
        <v>119.1794401579142</v>
      </c>
      <c r="E17" s="3">
        <v>6.2250479552215175E-91</v>
      </c>
      <c r="F17" s="3">
        <v>17.161058657326791</v>
      </c>
      <c r="G17" s="3">
        <v>17.744018418777024</v>
      </c>
      <c r="H17" s="3">
        <v>17.161058657326791</v>
      </c>
      <c r="I17" s="3">
        <v>17.744018418777024</v>
      </c>
    </row>
    <row r="18" spans="1:9" ht="15" thickBot="1" x14ac:dyDescent="0.35">
      <c r="A18" s="4" t="s">
        <v>131</v>
      </c>
      <c r="B18" s="4">
        <v>-4.4669112267299881E-2</v>
      </c>
      <c r="C18" s="4">
        <v>3.1026455312456553E-3</v>
      </c>
      <c r="D18" s="4">
        <v>-14.397104605554489</v>
      </c>
      <c r="E18" s="4">
        <v>8.5718994723372664E-24</v>
      </c>
      <c r="F18" s="4">
        <v>-5.0844773717237363E-2</v>
      </c>
      <c r="G18" s="4">
        <v>-3.8493450817362398E-2</v>
      </c>
      <c r="H18" s="4">
        <v>-5.0844773717237363E-2</v>
      </c>
      <c r="I18" s="4">
        <v>-3.8493450817362398E-2</v>
      </c>
    </row>
    <row r="22" spans="1:9" x14ac:dyDescent="0.3">
      <c r="A22" t="s">
        <v>132</v>
      </c>
    </row>
    <row r="23" spans="1:9" ht="15" thickBot="1" x14ac:dyDescent="0.35"/>
    <row r="24" spans="1:9" x14ac:dyDescent="0.3">
      <c r="A24" s="5" t="s">
        <v>133</v>
      </c>
      <c r="B24" s="5" t="s">
        <v>134</v>
      </c>
      <c r="C24" s="5" t="s">
        <v>135</v>
      </c>
      <c r="D24" s="5" t="s">
        <v>136</v>
      </c>
    </row>
    <row r="25" spans="1:9" x14ac:dyDescent="0.3">
      <c r="A25" s="3">
        <v>1</v>
      </c>
      <c r="B25" s="3">
        <v>17.407869425784607</v>
      </c>
      <c r="C25" s="3">
        <v>-1.8001790136832714</v>
      </c>
      <c r="D25" s="3">
        <v>-2.7746689532248139</v>
      </c>
    </row>
    <row r="26" spans="1:9" x14ac:dyDescent="0.3">
      <c r="A26" s="3">
        <v>2</v>
      </c>
      <c r="B26" s="3">
        <v>17.363200313517307</v>
      </c>
      <c r="C26" s="3">
        <v>-1.1400686799516109</v>
      </c>
      <c r="D26" s="3">
        <v>-1.7572214467345713</v>
      </c>
    </row>
    <row r="27" spans="1:9" x14ac:dyDescent="0.3">
      <c r="A27" s="3">
        <v>3</v>
      </c>
      <c r="B27" s="3">
        <v>17.318531201250007</v>
      </c>
      <c r="C27" s="3">
        <v>-0.89020201048931114</v>
      </c>
      <c r="D27" s="3">
        <v>-1.3720945871650869</v>
      </c>
    </row>
    <row r="28" spans="1:9" x14ac:dyDescent="0.3">
      <c r="A28" s="3">
        <v>4</v>
      </c>
      <c r="B28" s="3">
        <v>17.273862088982707</v>
      </c>
      <c r="C28" s="3">
        <v>-1.3716609834753317</v>
      </c>
      <c r="D28" s="3">
        <v>-2.11418148765756</v>
      </c>
    </row>
    <row r="29" spans="1:9" x14ac:dyDescent="0.3">
      <c r="A29" s="3">
        <v>5</v>
      </c>
      <c r="B29" s="3">
        <v>17.229192976715407</v>
      </c>
      <c r="C29" s="3">
        <v>0.1909103524844511</v>
      </c>
      <c r="D29" s="3">
        <v>0.29425575115665215</v>
      </c>
    </row>
    <row r="30" spans="1:9" x14ac:dyDescent="0.3">
      <c r="A30" s="3">
        <v>6</v>
      </c>
      <c r="B30" s="3">
        <v>17.18452386444811</v>
      </c>
      <c r="C30" s="3">
        <v>-0.26441748180382163</v>
      </c>
      <c r="D30" s="3">
        <v>-0.40755445534820306</v>
      </c>
    </row>
    <row r="31" spans="1:9" x14ac:dyDescent="0.3">
      <c r="A31" s="3">
        <v>7</v>
      </c>
      <c r="B31" s="3">
        <v>17.13985475218081</v>
      </c>
      <c r="C31" s="3">
        <v>-4.3656344347564158E-2</v>
      </c>
      <c r="D31" s="3">
        <v>-6.7288809808217304E-2</v>
      </c>
    </row>
    <row r="32" spans="1:9" x14ac:dyDescent="0.3">
      <c r="A32" s="3">
        <v>8</v>
      </c>
      <c r="B32" s="3">
        <v>17.09518563991351</v>
      </c>
      <c r="C32" s="3">
        <v>-0.10342292970595324</v>
      </c>
      <c r="D32" s="3">
        <v>-0.15940880874925592</v>
      </c>
    </row>
    <row r="33" spans="1:4" x14ac:dyDescent="0.3">
      <c r="A33" s="3">
        <v>9</v>
      </c>
      <c r="B33" s="3">
        <v>17.050516527646209</v>
      </c>
      <c r="C33" s="3">
        <v>-0.14785401548558852</v>
      </c>
      <c r="D33" s="3">
        <v>-0.22789175035325857</v>
      </c>
    </row>
    <row r="34" spans="1:4" x14ac:dyDescent="0.3">
      <c r="A34" s="3">
        <v>10</v>
      </c>
      <c r="B34" s="3">
        <v>17.005847415378909</v>
      </c>
      <c r="C34" s="3">
        <v>-9.4017236477515809E-2</v>
      </c>
      <c r="D34" s="3">
        <v>-0.14491153665235218</v>
      </c>
    </row>
    <row r="35" spans="1:4" x14ac:dyDescent="0.3">
      <c r="A35" s="3">
        <v>11</v>
      </c>
      <c r="B35" s="3">
        <v>16.961178303111609</v>
      </c>
      <c r="C35" s="3">
        <v>0.60555161454808015</v>
      </c>
      <c r="D35" s="3">
        <v>0.93335454512599803</v>
      </c>
    </row>
    <row r="36" spans="1:4" x14ac:dyDescent="0.3">
      <c r="A36" s="3">
        <v>12</v>
      </c>
      <c r="B36" s="3">
        <v>16.916509190844309</v>
      </c>
      <c r="C36" s="3">
        <v>0.98795952509362195</v>
      </c>
      <c r="D36" s="3">
        <v>1.522771124695663</v>
      </c>
    </row>
    <row r="37" spans="1:4" x14ac:dyDescent="0.3">
      <c r="A37" s="3">
        <v>13</v>
      </c>
      <c r="B37" s="3">
        <v>16.871840078577009</v>
      </c>
      <c r="C37" s="3">
        <v>0.8106371234442058</v>
      </c>
      <c r="D37" s="3">
        <v>1.2494588825085859</v>
      </c>
    </row>
    <row r="38" spans="1:4" x14ac:dyDescent="0.3">
      <c r="A38" s="3">
        <v>14</v>
      </c>
      <c r="B38" s="3">
        <v>16.827170966309708</v>
      </c>
      <c r="C38" s="3">
        <v>-0.13645498406377143</v>
      </c>
      <c r="D38" s="3">
        <v>-0.21032208736833347</v>
      </c>
    </row>
    <row r="39" spans="1:4" x14ac:dyDescent="0.3">
      <c r="A39" s="3">
        <v>15</v>
      </c>
      <c r="B39" s="3">
        <v>16.782501854042408</v>
      </c>
      <c r="C39" s="3">
        <v>0.62611670114456075</v>
      </c>
      <c r="D39" s="3">
        <v>0.965052119014988</v>
      </c>
    </row>
    <row r="40" spans="1:4" x14ac:dyDescent="0.3">
      <c r="A40" s="3">
        <v>16</v>
      </c>
      <c r="B40" s="3">
        <v>16.737832741775108</v>
      </c>
      <c r="C40" s="3">
        <v>1.3513905693568553</v>
      </c>
      <c r="D40" s="3">
        <v>2.0829381011409773</v>
      </c>
    </row>
    <row r="41" spans="1:4" x14ac:dyDescent="0.3">
      <c r="A41" s="3">
        <v>17</v>
      </c>
      <c r="B41" s="3">
        <v>16.693163629507808</v>
      </c>
      <c r="C41" s="3">
        <v>1.0590193348489976</v>
      </c>
      <c r="D41" s="3">
        <v>1.6322977031368182</v>
      </c>
    </row>
    <row r="42" spans="1:4" x14ac:dyDescent="0.3">
      <c r="A42" s="3">
        <v>18</v>
      </c>
      <c r="B42" s="3">
        <v>16.648494517240511</v>
      </c>
      <c r="C42" s="3">
        <v>-0.69888637158376632</v>
      </c>
      <c r="D42" s="3">
        <v>-1.0772141561064781</v>
      </c>
    </row>
    <row r="43" spans="1:4" x14ac:dyDescent="0.3">
      <c r="A43" s="3">
        <v>19</v>
      </c>
      <c r="B43" s="3">
        <v>16.603825404973211</v>
      </c>
      <c r="C43" s="3">
        <v>-0.51873914471336846</v>
      </c>
      <c r="D43" s="3">
        <v>-0.79954792757728321</v>
      </c>
    </row>
    <row r="44" spans="1:4" x14ac:dyDescent="0.3">
      <c r="A44" s="3">
        <v>20</v>
      </c>
      <c r="B44" s="3">
        <v>16.559156292705911</v>
      </c>
      <c r="C44" s="3">
        <v>-5.6126267889254677E-2</v>
      </c>
      <c r="D44" s="3">
        <v>-8.6509070369650276E-2</v>
      </c>
    </row>
    <row r="45" spans="1:4" x14ac:dyDescent="0.3">
      <c r="A45" s="3">
        <v>21</v>
      </c>
      <c r="B45" s="3">
        <v>16.514487180438611</v>
      </c>
      <c r="C45" s="3">
        <v>-1.2089326331508854</v>
      </c>
      <c r="D45" s="3">
        <v>-1.8633634867683586</v>
      </c>
    </row>
    <row r="46" spans="1:4" x14ac:dyDescent="0.3">
      <c r="A46" s="3">
        <v>22</v>
      </c>
      <c r="B46" s="3">
        <v>16.46981806817131</v>
      </c>
      <c r="C46" s="3">
        <v>-0.36547082899393146</v>
      </c>
      <c r="D46" s="3">
        <v>-0.56331095674977882</v>
      </c>
    </row>
    <row r="47" spans="1:4" x14ac:dyDescent="0.3">
      <c r="A47" s="3">
        <v>23</v>
      </c>
      <c r="B47" s="3">
        <v>16.42514895590401</v>
      </c>
      <c r="C47" s="3">
        <v>8.7573412015824914E-2</v>
      </c>
      <c r="D47" s="3">
        <v>0.13497948015242561</v>
      </c>
    </row>
    <row r="48" spans="1:4" x14ac:dyDescent="0.3">
      <c r="A48" s="3">
        <v>24</v>
      </c>
      <c r="B48" s="3">
        <v>16.38047984363671</v>
      </c>
      <c r="C48" s="3">
        <v>2.1654163863654929E-2</v>
      </c>
      <c r="D48" s="3">
        <v>3.3376200768829321E-2</v>
      </c>
    </row>
    <row r="49" spans="1:4" x14ac:dyDescent="0.3">
      <c r="A49" s="3">
        <v>25</v>
      </c>
      <c r="B49" s="3">
        <v>16.33581073136941</v>
      </c>
      <c r="C49" s="3">
        <v>0.74400191397304383</v>
      </c>
      <c r="D49" s="3">
        <v>1.1467520708493566</v>
      </c>
    </row>
    <row r="50" spans="1:4" x14ac:dyDescent="0.3">
      <c r="A50" s="3">
        <v>26</v>
      </c>
      <c r="B50" s="3">
        <v>16.29114161910211</v>
      </c>
      <c r="C50" s="3">
        <v>0.30072385769102894</v>
      </c>
      <c r="D50" s="3">
        <v>0.46351454221324651</v>
      </c>
    </row>
    <row r="51" spans="1:4" x14ac:dyDescent="0.3">
      <c r="A51" s="3">
        <v>27</v>
      </c>
      <c r="B51" s="3">
        <v>16.246472506834809</v>
      </c>
      <c r="C51" s="3">
        <v>0.37820794122193035</v>
      </c>
      <c r="D51" s="3">
        <v>0.58294304310571199</v>
      </c>
    </row>
    <row r="52" spans="1:4" x14ac:dyDescent="0.3">
      <c r="A52" s="3">
        <v>28</v>
      </c>
      <c r="B52" s="3">
        <v>16.201803394567509</v>
      </c>
      <c r="C52" s="3">
        <v>0.37166938575225217</v>
      </c>
      <c r="D52" s="3">
        <v>0.572864974912075</v>
      </c>
    </row>
    <row r="53" spans="1:4" x14ac:dyDescent="0.3">
      <c r="A53" s="3">
        <v>29</v>
      </c>
      <c r="B53" s="3">
        <v>16.157134282300213</v>
      </c>
      <c r="C53" s="3">
        <v>0.38674676175955014</v>
      </c>
      <c r="D53" s="3">
        <v>0.59610417878322219</v>
      </c>
    </row>
    <row r="54" spans="1:4" x14ac:dyDescent="0.3">
      <c r="A54" s="3">
        <v>30</v>
      </c>
      <c r="B54" s="3">
        <v>16.112465170032912</v>
      </c>
      <c r="C54" s="3">
        <v>0.375105906387045</v>
      </c>
      <c r="D54" s="3">
        <v>0.57816178541814045</v>
      </c>
    </row>
    <row r="55" spans="1:4" x14ac:dyDescent="0.3">
      <c r="A55" s="3">
        <v>31</v>
      </c>
      <c r="B55" s="3">
        <v>16.067796057765612</v>
      </c>
      <c r="C55" s="3">
        <v>0.29160490926248883</v>
      </c>
      <c r="D55" s="3">
        <v>0.4494592383249077</v>
      </c>
    </row>
    <row r="56" spans="1:4" x14ac:dyDescent="0.3">
      <c r="A56" s="3">
        <v>32</v>
      </c>
      <c r="B56" s="3">
        <v>16.023126945498312</v>
      </c>
      <c r="C56" s="3">
        <v>0.11533642621090223</v>
      </c>
      <c r="D56" s="3">
        <v>0.17777143192471434</v>
      </c>
    </row>
    <row r="57" spans="1:4" x14ac:dyDescent="0.3">
      <c r="A57" s="3">
        <v>33</v>
      </c>
      <c r="B57" s="3">
        <v>15.978457833231012</v>
      </c>
      <c r="C57" s="3">
        <v>1.3901920855162722</v>
      </c>
      <c r="D57" s="3">
        <v>2.1427440212229496</v>
      </c>
    </row>
    <row r="58" spans="1:4" x14ac:dyDescent="0.3">
      <c r="A58" s="3">
        <v>34</v>
      </c>
      <c r="B58" s="3">
        <v>15.933788720963712</v>
      </c>
      <c r="C58" s="3">
        <v>0.84715284975871441</v>
      </c>
      <c r="D58" s="3">
        <v>1.3057416473554091</v>
      </c>
    </row>
    <row r="59" spans="1:4" x14ac:dyDescent="0.3">
      <c r="A59" s="3">
        <v>35</v>
      </c>
      <c r="B59" s="3">
        <v>15.889119608696411</v>
      </c>
      <c r="C59" s="3">
        <v>1.0466413721393764</v>
      </c>
      <c r="D59" s="3">
        <v>1.6132191845153345</v>
      </c>
    </row>
    <row r="60" spans="1:4" x14ac:dyDescent="0.3">
      <c r="A60" s="3">
        <v>36</v>
      </c>
      <c r="B60" s="3">
        <v>15.844450496429111</v>
      </c>
      <c r="C60" s="3">
        <v>1.2689945103484561</v>
      </c>
      <c r="D60" s="3">
        <v>1.9559386277214361</v>
      </c>
    </row>
    <row r="61" spans="1:4" x14ac:dyDescent="0.3">
      <c r="A61" s="3">
        <v>37</v>
      </c>
      <c r="B61" s="3">
        <v>15.799781384161811</v>
      </c>
      <c r="C61" s="3">
        <v>1.2249065718625225</v>
      </c>
      <c r="D61" s="3">
        <v>1.8879845891515095</v>
      </c>
    </row>
    <row r="62" spans="1:4" x14ac:dyDescent="0.3">
      <c r="A62" s="3">
        <v>38</v>
      </c>
      <c r="B62" s="3">
        <v>15.755112271894513</v>
      </c>
      <c r="C62" s="3">
        <v>-0.33629260241267467</v>
      </c>
      <c r="D62" s="3">
        <v>-0.51833769642967131</v>
      </c>
    </row>
    <row r="63" spans="1:4" x14ac:dyDescent="0.3">
      <c r="A63" s="3">
        <v>39</v>
      </c>
      <c r="B63" s="3">
        <v>15.710443159627212</v>
      </c>
      <c r="C63" s="3">
        <v>0.68132306613381566</v>
      </c>
      <c r="D63" s="3">
        <v>1.0501433159413809</v>
      </c>
    </row>
    <row r="64" spans="1:4" x14ac:dyDescent="0.3">
      <c r="A64" s="3">
        <v>40</v>
      </c>
      <c r="B64" s="3">
        <v>15.665774047359912</v>
      </c>
      <c r="C64" s="3">
        <v>0.50395074930870543</v>
      </c>
      <c r="D64" s="3">
        <v>0.77675413802333471</v>
      </c>
    </row>
    <row r="65" spans="1:4" x14ac:dyDescent="0.3">
      <c r="A65" s="3">
        <v>41</v>
      </c>
      <c r="B65" s="3">
        <v>15.621104935092612</v>
      </c>
      <c r="C65" s="3">
        <v>-0.10724016837506767</v>
      </c>
      <c r="D65" s="3">
        <v>-0.16529243117887754</v>
      </c>
    </row>
    <row r="66" spans="1:4" x14ac:dyDescent="0.3">
      <c r="A66" s="3">
        <v>42</v>
      </c>
      <c r="B66" s="3">
        <v>15.576435822825312</v>
      </c>
      <c r="C66" s="3">
        <v>-0.34850096612199088</v>
      </c>
      <c r="D66" s="3">
        <v>-0.53715480711501784</v>
      </c>
    </row>
    <row r="67" spans="1:4" x14ac:dyDescent="0.3">
      <c r="A67" s="3">
        <v>43</v>
      </c>
      <c r="B67" s="3">
        <v>15.531766710558014</v>
      </c>
      <c r="C67" s="3">
        <v>-0.96536701811513481</v>
      </c>
      <c r="D67" s="3">
        <v>-1.487948628037143</v>
      </c>
    </row>
    <row r="68" spans="1:4" x14ac:dyDescent="0.3">
      <c r="A68" s="3">
        <v>44</v>
      </c>
      <c r="B68" s="3">
        <v>15.487097598290713</v>
      </c>
      <c r="C68" s="3">
        <v>-0.71685724818130758</v>
      </c>
      <c r="D68" s="3">
        <v>-1.1049131976897977</v>
      </c>
    </row>
    <row r="69" spans="1:4" x14ac:dyDescent="0.3">
      <c r="A69" s="3">
        <v>45</v>
      </c>
      <c r="B69" s="3">
        <v>15.442428486023413</v>
      </c>
      <c r="C69" s="3">
        <v>-0.61137997285348256</v>
      </c>
      <c r="D69" s="3">
        <v>-0.94233796550549775</v>
      </c>
    </row>
    <row r="70" spans="1:4" x14ac:dyDescent="0.3">
      <c r="A70" s="3">
        <v>46</v>
      </c>
      <c r="B70" s="3">
        <v>15.397759373756113</v>
      </c>
      <c r="C70" s="3">
        <v>-0.89810420544262648</v>
      </c>
      <c r="D70" s="3">
        <v>-1.3842744730723402</v>
      </c>
    </row>
    <row r="71" spans="1:4" x14ac:dyDescent="0.3">
      <c r="A71" s="3">
        <v>47</v>
      </c>
      <c r="B71" s="3">
        <v>15.353090261488813</v>
      </c>
      <c r="C71" s="3">
        <v>-0.85584914464178752</v>
      </c>
      <c r="D71" s="3">
        <v>-1.3191455028812995</v>
      </c>
    </row>
    <row r="72" spans="1:4" x14ac:dyDescent="0.3">
      <c r="A72" s="3">
        <v>48</v>
      </c>
      <c r="B72" s="3">
        <v>15.308421149221513</v>
      </c>
      <c r="C72" s="3">
        <v>-0.20047621948338445</v>
      </c>
      <c r="D72" s="3">
        <v>-0.30899990380528874</v>
      </c>
    </row>
    <row r="73" spans="1:4" x14ac:dyDescent="0.3">
      <c r="A73" s="3">
        <v>49</v>
      </c>
      <c r="B73" s="3">
        <v>15.263752036954212</v>
      </c>
      <c r="C73" s="3">
        <v>-0.18661703059441592</v>
      </c>
      <c r="D73" s="3">
        <v>-0.28763832763158431</v>
      </c>
    </row>
    <row r="74" spans="1:4" x14ac:dyDescent="0.3">
      <c r="A74" s="3">
        <v>50</v>
      </c>
      <c r="B74" s="3">
        <v>15.219082924686914</v>
      </c>
      <c r="C74" s="3">
        <v>-0.4488425745775082</v>
      </c>
      <c r="D74" s="3">
        <v>-0.69181428463470718</v>
      </c>
    </row>
    <row r="75" spans="1:4" x14ac:dyDescent="0.3">
      <c r="A75" s="3">
        <v>51</v>
      </c>
      <c r="B75" s="3">
        <v>15.174413812419614</v>
      </c>
      <c r="C75" s="3">
        <v>-4.4311367293870418E-2</v>
      </c>
      <c r="D75" s="3">
        <v>-6.8298415974576934E-2</v>
      </c>
    </row>
    <row r="76" spans="1:4" x14ac:dyDescent="0.3">
      <c r="A76" s="3">
        <v>52</v>
      </c>
      <c r="B76" s="3">
        <v>15.129744700152314</v>
      </c>
      <c r="C76" s="3">
        <v>9.4906363172585273E-2</v>
      </c>
      <c r="D76" s="3">
        <v>0.14628197382417818</v>
      </c>
    </row>
    <row r="77" spans="1:4" x14ac:dyDescent="0.3">
      <c r="A77" s="3">
        <v>53</v>
      </c>
      <c r="B77" s="3">
        <v>15.085075587885013</v>
      </c>
      <c r="C77" s="3">
        <v>0.1198578220316513</v>
      </c>
      <c r="D77" s="3">
        <v>0.18474039251903007</v>
      </c>
    </row>
    <row r="78" spans="1:4" x14ac:dyDescent="0.3">
      <c r="A78" s="3">
        <v>54</v>
      </c>
      <c r="B78" s="3">
        <v>15.040406475617715</v>
      </c>
      <c r="C78" s="3">
        <v>-0.40073434814163633</v>
      </c>
      <c r="D78" s="3">
        <v>-0.61766365779609844</v>
      </c>
    </row>
    <row r="79" spans="1:4" x14ac:dyDescent="0.3">
      <c r="A79" s="3">
        <v>55</v>
      </c>
      <c r="B79" s="3">
        <v>14.995737363350415</v>
      </c>
      <c r="C79" s="3">
        <v>0.29347451954269843</v>
      </c>
      <c r="D79" s="3">
        <v>0.45234092373491225</v>
      </c>
    </row>
    <row r="80" spans="1:4" x14ac:dyDescent="0.3">
      <c r="A80" s="3">
        <v>56</v>
      </c>
      <c r="B80" s="3">
        <v>14.951068251083115</v>
      </c>
      <c r="C80" s="3">
        <v>0.25156310010079785</v>
      </c>
      <c r="D80" s="3">
        <v>0.38774161809525393</v>
      </c>
    </row>
    <row r="81" spans="1:4" x14ac:dyDescent="0.3">
      <c r="A81" s="3">
        <v>57</v>
      </c>
      <c r="B81" s="3">
        <v>14.906399138815814</v>
      </c>
      <c r="C81" s="3">
        <v>8.4264622338993789E-2</v>
      </c>
      <c r="D81" s="3">
        <v>0.12987954513525771</v>
      </c>
    </row>
    <row r="82" spans="1:4" x14ac:dyDescent="0.3">
      <c r="A82" s="3">
        <v>58</v>
      </c>
      <c r="B82" s="3">
        <v>14.861730026548514</v>
      </c>
      <c r="C82" s="3">
        <v>-0.15832905942529507</v>
      </c>
      <c r="D82" s="3">
        <v>-0.24403724420817319</v>
      </c>
    </row>
    <row r="83" spans="1:4" x14ac:dyDescent="0.3">
      <c r="A83" s="3">
        <v>59</v>
      </c>
      <c r="B83" s="3">
        <v>14.817060914281214</v>
      </c>
      <c r="C83" s="3">
        <v>-9.462904994575716E-2</v>
      </c>
      <c r="D83" s="3">
        <v>-0.14585454277707127</v>
      </c>
    </row>
    <row r="84" spans="1:4" x14ac:dyDescent="0.3">
      <c r="A84" s="3">
        <v>60</v>
      </c>
      <c r="B84" s="3">
        <v>14.772391802013914</v>
      </c>
      <c r="C84" s="3">
        <v>-0.22316501843534375</v>
      </c>
      <c r="D84" s="3">
        <v>-0.34397081811961228</v>
      </c>
    </row>
    <row r="85" spans="1:4" x14ac:dyDescent="0.3">
      <c r="A85" s="3">
        <v>61</v>
      </c>
      <c r="B85" s="3">
        <v>14.727722689746615</v>
      </c>
      <c r="C85" s="3">
        <v>-0.25671719600154574</v>
      </c>
      <c r="D85" s="3">
        <v>-0.39568577796438154</v>
      </c>
    </row>
    <row r="86" spans="1:4" x14ac:dyDescent="0.3">
      <c r="A86" s="3">
        <v>62</v>
      </c>
      <c r="B86" s="3">
        <v>14.683053577479315</v>
      </c>
      <c r="C86" s="3">
        <v>0.14900629295001089</v>
      </c>
      <c r="D86" s="3">
        <v>0.22966778955921049</v>
      </c>
    </row>
    <row r="87" spans="1:4" x14ac:dyDescent="0.3">
      <c r="A87" s="3">
        <v>63</v>
      </c>
      <c r="B87" s="3">
        <v>14.638384465212015</v>
      </c>
      <c r="C87" s="3">
        <v>-0.31462797468202552</v>
      </c>
      <c r="D87" s="3">
        <v>-0.48494536739434241</v>
      </c>
    </row>
    <row r="88" spans="1:4" x14ac:dyDescent="0.3">
      <c r="A88" s="3">
        <v>64</v>
      </c>
      <c r="B88" s="3">
        <v>14.593715352944715</v>
      </c>
      <c r="C88" s="3">
        <v>-0.62052674046259426</v>
      </c>
      <c r="D88" s="3">
        <v>-0.95643614791649989</v>
      </c>
    </row>
    <row r="89" spans="1:4" x14ac:dyDescent="0.3">
      <c r="A89" s="3">
        <v>65</v>
      </c>
      <c r="B89" s="3">
        <v>14.549046240677416</v>
      </c>
      <c r="C89" s="3">
        <v>2.661840969101803E-2</v>
      </c>
      <c r="D89" s="3">
        <v>4.1027739126216087E-2</v>
      </c>
    </row>
    <row r="90" spans="1:4" x14ac:dyDescent="0.3">
      <c r="A90" s="3">
        <v>66</v>
      </c>
      <c r="B90" s="3">
        <v>14.504377128410116</v>
      </c>
      <c r="C90" s="3">
        <v>0.73406111177709832</v>
      </c>
      <c r="D90" s="3">
        <v>1.1314300195346909</v>
      </c>
    </row>
    <row r="91" spans="1:4" x14ac:dyDescent="0.3">
      <c r="A91" s="3">
        <v>67</v>
      </c>
      <c r="B91" s="3">
        <v>14.459708016142816</v>
      </c>
      <c r="C91" s="3">
        <v>0.91266980903439432</v>
      </c>
      <c r="D91" s="3">
        <v>1.4067248670408641</v>
      </c>
    </row>
    <row r="92" spans="1:4" x14ac:dyDescent="0.3">
      <c r="A92" s="3">
        <v>68</v>
      </c>
      <c r="B92" s="3">
        <v>14.415038903875516</v>
      </c>
      <c r="C92" s="3">
        <v>0.4143238605860784</v>
      </c>
      <c r="D92" s="3">
        <v>0.63860957372026328</v>
      </c>
    </row>
    <row r="93" spans="1:4" x14ac:dyDescent="0.3">
      <c r="A93" s="3">
        <v>69</v>
      </c>
      <c r="B93" s="3">
        <v>14.370369791608216</v>
      </c>
      <c r="C93" s="3">
        <v>-0.44772636444252534</v>
      </c>
      <c r="D93" s="3">
        <v>-0.69009383706628735</v>
      </c>
    </row>
    <row r="94" spans="1:4" x14ac:dyDescent="0.3">
      <c r="A94" s="3">
        <v>70</v>
      </c>
      <c r="B94" s="3">
        <v>14.325700679340915</v>
      </c>
      <c r="C94" s="3">
        <v>-0.13767756123175445</v>
      </c>
      <c r="D94" s="3">
        <v>-0.21220648157865327</v>
      </c>
    </row>
    <row r="95" spans="1:4" x14ac:dyDescent="0.3">
      <c r="A95" s="3">
        <v>71</v>
      </c>
      <c r="B95" s="3">
        <v>14.281031567073615</v>
      </c>
      <c r="C95" s="3">
        <v>-0.19557807774640779</v>
      </c>
      <c r="D95" s="3">
        <v>-0.30145025363006733</v>
      </c>
    </row>
    <row r="96" spans="1:4" x14ac:dyDescent="0.3">
      <c r="A96" s="3">
        <v>72</v>
      </c>
      <c r="B96" s="3">
        <v>14.236362454806317</v>
      </c>
      <c r="C96" s="3">
        <v>-1.169610754402731</v>
      </c>
      <c r="D96" s="3">
        <v>-1.8027555164967026</v>
      </c>
    </row>
    <row r="97" spans="1:4" x14ac:dyDescent="0.3">
      <c r="A97" s="3">
        <v>73</v>
      </c>
      <c r="B97" s="3">
        <v>14.191693342539017</v>
      </c>
      <c r="C97" s="3">
        <v>0.18224140059934335</v>
      </c>
      <c r="D97" s="3">
        <v>0.28089404019914388</v>
      </c>
    </row>
    <row r="98" spans="1:4" x14ac:dyDescent="0.3">
      <c r="A98" s="3">
        <v>74</v>
      </c>
      <c r="B98" s="3">
        <v>14.147024230271716</v>
      </c>
      <c r="C98" s="3">
        <v>-0.41094036331749528</v>
      </c>
      <c r="D98" s="3">
        <v>-0.63339448969078671</v>
      </c>
    </row>
    <row r="99" spans="1:4" x14ac:dyDescent="0.3">
      <c r="A99" s="3">
        <v>75</v>
      </c>
      <c r="B99" s="3">
        <v>14.102355118004416</v>
      </c>
      <c r="C99" s="3">
        <v>-4.3905701372437989E-2</v>
      </c>
      <c r="D99" s="3">
        <v>-6.7673151137566709E-2</v>
      </c>
    </row>
    <row r="100" spans="1:4" x14ac:dyDescent="0.3">
      <c r="A100" s="3">
        <v>76</v>
      </c>
      <c r="B100" s="3">
        <v>14.057686005737116</v>
      </c>
      <c r="C100" s="3">
        <v>-0.15948468326376464</v>
      </c>
      <c r="D100" s="3">
        <v>-0.24581844127903968</v>
      </c>
    </row>
    <row r="101" spans="1:4" x14ac:dyDescent="0.3">
      <c r="A101" s="3">
        <v>77</v>
      </c>
      <c r="B101" s="3">
        <v>14.013016893469818</v>
      </c>
      <c r="C101" s="3">
        <v>-0.42110753532590728</v>
      </c>
      <c r="D101" s="3">
        <v>-0.6490654514670362</v>
      </c>
    </row>
    <row r="102" spans="1:4" x14ac:dyDescent="0.3">
      <c r="A102" s="3">
        <v>78</v>
      </c>
      <c r="B102" s="3">
        <v>13.968347781202517</v>
      </c>
      <c r="C102" s="3">
        <v>-0.22498574711493369</v>
      </c>
      <c r="D102" s="3">
        <v>-0.34677716087836252</v>
      </c>
    </row>
    <row r="103" spans="1:4" x14ac:dyDescent="0.3">
      <c r="A103" s="3">
        <v>79</v>
      </c>
      <c r="B103" s="3">
        <v>13.923678668935217</v>
      </c>
      <c r="C103" s="3">
        <v>1.0713204974535557</v>
      </c>
      <c r="D103" s="3">
        <v>1.6512578474935744</v>
      </c>
    </row>
    <row r="104" spans="1:4" x14ac:dyDescent="0.3">
      <c r="A104" s="3">
        <v>80</v>
      </c>
      <c r="B104" s="3">
        <v>13.879009556667917</v>
      </c>
      <c r="C104" s="3">
        <v>-0.20750634743741259</v>
      </c>
      <c r="D104" s="3">
        <v>-0.31983564715246215</v>
      </c>
    </row>
    <row r="105" spans="1:4" ht="15" thickBot="1" x14ac:dyDescent="0.35">
      <c r="A105" s="4">
        <v>81</v>
      </c>
      <c r="B105" s="4">
        <v>13.834340444400617</v>
      </c>
      <c r="C105" s="4">
        <v>4.5501053253454771E-2</v>
      </c>
      <c r="D105" s="4">
        <v>7.0132113996304327E-2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4"/>
  <sheetViews>
    <sheetView tabSelected="1" workbookViewId="0">
      <selection activeCell="M11" sqref="M11"/>
    </sheetView>
  </sheetViews>
  <sheetFormatPr defaultColWidth="9.109375" defaultRowHeight="14.4" x14ac:dyDescent="0.3"/>
  <cols>
    <col min="1" max="1" width="5.44140625" style="1" bestFit="1" customWidth="1"/>
    <col min="2" max="2" width="16.109375" style="1" bestFit="1" customWidth="1"/>
    <col min="3" max="3" width="7" style="1" bestFit="1" customWidth="1"/>
    <col min="4" max="5" width="0" style="1" hidden="1" customWidth="1"/>
    <col min="6" max="9" width="12" style="1" bestFit="1" customWidth="1"/>
    <col min="10" max="11" width="9.109375" style="1"/>
    <col min="12" max="12" width="11.44140625" style="1" bestFit="1" customWidth="1"/>
    <col min="13" max="13" width="12.6640625" style="1" bestFit="1" customWidth="1"/>
    <col min="14" max="16384" width="9.109375" style="1"/>
  </cols>
  <sheetData>
    <row r="1" spans="1:13" x14ac:dyDescent="0.3">
      <c r="A1" s="10" t="s">
        <v>104</v>
      </c>
      <c r="B1" s="10" t="s">
        <v>0</v>
      </c>
      <c r="C1" s="10" t="s">
        <v>1</v>
      </c>
      <c r="D1" s="10"/>
      <c r="E1" s="11"/>
      <c r="F1" s="10" t="s">
        <v>105</v>
      </c>
      <c r="G1" s="10" t="s">
        <v>106</v>
      </c>
      <c r="H1" s="10" t="s">
        <v>138</v>
      </c>
      <c r="I1" s="10" t="s">
        <v>137</v>
      </c>
    </row>
    <row r="2" spans="1:13" x14ac:dyDescent="0.3">
      <c r="A2" s="7">
        <v>1</v>
      </c>
      <c r="B2" s="7" t="s">
        <v>2</v>
      </c>
      <c r="C2" s="7">
        <v>243.6</v>
      </c>
      <c r="D2" s="7"/>
      <c r="E2" s="7"/>
      <c r="F2" s="7">
        <f>C2^0.25</f>
        <v>3.9506569595576555</v>
      </c>
      <c r="G2" s="7">
        <f>C2^0.5</f>
        <v>15.607690412101336</v>
      </c>
      <c r="H2" s="7">
        <f>$M$15+$M$16*A2</f>
        <v>17.407869425784607</v>
      </c>
      <c r="I2" s="7">
        <f>ABS(G2-H2)/G2*100</f>
        <v>11.53392312476619</v>
      </c>
    </row>
    <row r="3" spans="1:13" x14ac:dyDescent="0.3">
      <c r="A3" s="7">
        <v>2</v>
      </c>
      <c r="B3" s="7" t="s">
        <v>3</v>
      </c>
      <c r="C3" s="7">
        <v>263.19</v>
      </c>
      <c r="D3" s="7"/>
      <c r="E3" s="7"/>
      <c r="F3" s="7">
        <f t="shared" ref="F3:F66" si="0">C3^0.25</f>
        <v>4.0277948847434741</v>
      </c>
      <c r="G3" s="7">
        <f t="shared" ref="G3:G66" si="1">C3^0.5</f>
        <v>16.223131633565696</v>
      </c>
      <c r="H3" s="7">
        <f t="shared" ref="H3:H66" si="2">$M$15+$M$16*A3</f>
        <v>17.363200313517307</v>
      </c>
      <c r="I3" s="7">
        <f t="shared" ref="I3:I66" si="3">ABS(G3-H3)/G3*100</f>
        <v>7.0274266750866161</v>
      </c>
    </row>
    <row r="4" spans="1:13" x14ac:dyDescent="0.3">
      <c r="A4" s="7">
        <v>3</v>
      </c>
      <c r="B4" s="7" t="s">
        <v>4</v>
      </c>
      <c r="C4" s="7">
        <v>269.89</v>
      </c>
      <c r="D4" s="7"/>
      <c r="E4" s="7"/>
      <c r="F4" s="7">
        <f t="shared" si="0"/>
        <v>4.0531875346152804</v>
      </c>
      <c r="G4" s="7">
        <f t="shared" si="1"/>
        <v>16.428329190760696</v>
      </c>
      <c r="H4" s="7">
        <f t="shared" si="2"/>
        <v>17.318531201250007</v>
      </c>
      <c r="I4" s="7">
        <f t="shared" si="3"/>
        <v>5.4187008316704626</v>
      </c>
    </row>
    <row r="5" spans="1:13" x14ac:dyDescent="0.3">
      <c r="A5" s="7">
        <v>4</v>
      </c>
      <c r="B5" s="7" t="s">
        <v>5</v>
      </c>
      <c r="C5" s="7">
        <v>252.88</v>
      </c>
      <c r="D5" s="7"/>
      <c r="E5" s="7"/>
      <c r="F5" s="7">
        <f t="shared" si="0"/>
        <v>3.9877563999707126</v>
      </c>
      <c r="G5" s="7">
        <f t="shared" si="1"/>
        <v>15.902201105507375</v>
      </c>
      <c r="H5" s="7">
        <f t="shared" si="2"/>
        <v>17.273862088982707</v>
      </c>
      <c r="I5" s="7">
        <f t="shared" si="3"/>
        <v>8.6256045586059606</v>
      </c>
    </row>
    <row r="6" spans="1:13" x14ac:dyDescent="0.3">
      <c r="A6" s="7">
        <v>5</v>
      </c>
      <c r="B6" s="7" t="s">
        <v>6</v>
      </c>
      <c r="C6" s="7">
        <v>303.45999999999998</v>
      </c>
      <c r="D6" s="7"/>
      <c r="E6" s="7"/>
      <c r="F6" s="7">
        <f t="shared" si="0"/>
        <v>4.1737397294512579</v>
      </c>
      <c r="G6" s="7">
        <f t="shared" si="1"/>
        <v>17.420103329199858</v>
      </c>
      <c r="H6" s="7">
        <f t="shared" si="2"/>
        <v>17.229192976715407</v>
      </c>
      <c r="I6" s="7">
        <f t="shared" si="3"/>
        <v>1.095919747872242</v>
      </c>
    </row>
    <row r="7" spans="1:13" x14ac:dyDescent="0.3">
      <c r="A7" s="7">
        <v>6</v>
      </c>
      <c r="B7" s="7" t="s">
        <v>7</v>
      </c>
      <c r="C7" s="7">
        <v>286.29000000000002</v>
      </c>
      <c r="D7" s="7"/>
      <c r="E7" s="7"/>
      <c r="F7" s="7">
        <f t="shared" si="0"/>
        <v>4.113405691473222</v>
      </c>
      <c r="G7" s="7">
        <f t="shared" si="1"/>
        <v>16.920106382644288</v>
      </c>
      <c r="H7" s="7">
        <f t="shared" si="2"/>
        <v>17.18452386444811</v>
      </c>
      <c r="I7" s="7">
        <f t="shared" si="3"/>
        <v>1.5627412489264636</v>
      </c>
    </row>
    <row r="8" spans="1:13" x14ac:dyDescent="0.3">
      <c r="A8" s="7">
        <v>7</v>
      </c>
      <c r="B8" s="7" t="s">
        <v>8</v>
      </c>
      <c r="C8" s="7">
        <v>292.27999999999997</v>
      </c>
      <c r="D8" s="7"/>
      <c r="E8" s="7"/>
      <c r="F8" s="7">
        <f t="shared" si="0"/>
        <v>4.1347549392718843</v>
      </c>
      <c r="G8" s="7">
        <f t="shared" si="1"/>
        <v>17.096198407833246</v>
      </c>
      <c r="H8" s="7">
        <f t="shared" si="2"/>
        <v>17.13985475218081</v>
      </c>
      <c r="I8" s="7">
        <f t="shared" si="3"/>
        <v>0.25535702912503294</v>
      </c>
    </row>
    <row r="9" spans="1:13" x14ac:dyDescent="0.3">
      <c r="A9" s="7">
        <v>8</v>
      </c>
      <c r="B9" s="7" t="s">
        <v>9</v>
      </c>
      <c r="C9" s="7">
        <v>288.72000000000003</v>
      </c>
      <c r="D9" s="7"/>
      <c r="E9" s="7"/>
      <c r="F9" s="7">
        <f t="shared" si="0"/>
        <v>4.1221065864685684</v>
      </c>
      <c r="G9" s="7">
        <f t="shared" si="1"/>
        <v>16.991762710207556</v>
      </c>
      <c r="H9" s="7">
        <f t="shared" si="2"/>
        <v>17.09518563991351</v>
      </c>
      <c r="I9" s="7">
        <f t="shared" si="3"/>
        <v>0.60866510126005591</v>
      </c>
    </row>
    <row r="10" spans="1:13" x14ac:dyDescent="0.3">
      <c r="A10" s="7">
        <v>9</v>
      </c>
      <c r="B10" s="7" t="s">
        <v>10</v>
      </c>
      <c r="C10" s="7">
        <v>285.7</v>
      </c>
      <c r="D10" s="7"/>
      <c r="E10" s="7"/>
      <c r="F10" s="7">
        <f t="shared" si="0"/>
        <v>4.1112847763394615</v>
      </c>
      <c r="G10" s="7">
        <f t="shared" si="1"/>
        <v>16.902662512160621</v>
      </c>
      <c r="H10" s="7">
        <f t="shared" si="2"/>
        <v>17.050516527646209</v>
      </c>
      <c r="I10" s="7">
        <f t="shared" si="3"/>
        <v>0.874738020588265</v>
      </c>
    </row>
    <row r="11" spans="1:13" x14ac:dyDescent="0.3">
      <c r="A11" s="7">
        <v>10</v>
      </c>
      <c r="B11" s="7" t="s">
        <v>11</v>
      </c>
      <c r="C11" s="7">
        <v>286.01</v>
      </c>
      <c r="D11" s="7"/>
      <c r="E11" s="7"/>
      <c r="F11" s="7">
        <f t="shared" si="0"/>
        <v>4.112399564597462</v>
      </c>
      <c r="G11" s="7">
        <f t="shared" si="1"/>
        <v>16.911830178901393</v>
      </c>
      <c r="H11" s="7">
        <f t="shared" si="2"/>
        <v>17.005847415378909</v>
      </c>
      <c r="I11" s="7">
        <f t="shared" si="3"/>
        <v>0.55592585475940037</v>
      </c>
    </row>
    <row r="12" spans="1:13" x14ac:dyDescent="0.3">
      <c r="A12" s="7">
        <v>11</v>
      </c>
      <c r="B12" s="7" t="s">
        <v>12</v>
      </c>
      <c r="C12" s="7">
        <v>308.58999999999997</v>
      </c>
      <c r="D12" s="7"/>
      <c r="E12" s="7"/>
      <c r="F12" s="7">
        <f t="shared" si="0"/>
        <v>4.1912682946406195</v>
      </c>
      <c r="G12" s="7">
        <f t="shared" si="1"/>
        <v>17.566729917659689</v>
      </c>
      <c r="H12" s="7">
        <f t="shared" si="2"/>
        <v>16.961178303111609</v>
      </c>
      <c r="I12" s="7">
        <f t="shared" si="3"/>
        <v>3.4471504792666279</v>
      </c>
    </row>
    <row r="13" spans="1:13" ht="15" thickBot="1" x14ac:dyDescent="0.35">
      <c r="A13" s="7">
        <v>12</v>
      </c>
      <c r="B13" s="7" t="s">
        <v>13</v>
      </c>
      <c r="C13" s="7">
        <v>320.57</v>
      </c>
      <c r="D13" s="7"/>
      <c r="E13" s="7"/>
      <c r="F13" s="7">
        <f t="shared" si="0"/>
        <v>4.2313672395501118</v>
      </c>
      <c r="G13" s="7">
        <f t="shared" si="1"/>
        <v>17.904468715937931</v>
      </c>
      <c r="H13" s="7">
        <f t="shared" si="2"/>
        <v>16.916509190844309</v>
      </c>
      <c r="I13" s="7">
        <f t="shared" si="3"/>
        <v>5.5179494056373475</v>
      </c>
    </row>
    <row r="14" spans="1:13" x14ac:dyDescent="0.3">
      <c r="A14" s="7">
        <v>13</v>
      </c>
      <c r="B14" s="7" t="s">
        <v>14</v>
      </c>
      <c r="C14" s="7">
        <v>312.67</v>
      </c>
      <c r="D14" s="7"/>
      <c r="E14" s="7"/>
      <c r="F14" s="7">
        <f t="shared" si="0"/>
        <v>4.2050537692187975</v>
      </c>
      <c r="G14" s="7">
        <f t="shared" si="1"/>
        <v>17.682477202021214</v>
      </c>
      <c r="H14" s="7">
        <f t="shared" si="2"/>
        <v>16.871840078577009</v>
      </c>
      <c r="I14" s="7">
        <f t="shared" si="3"/>
        <v>4.5844092667714289</v>
      </c>
      <c r="L14" s="5"/>
      <c r="M14" s="5" t="s">
        <v>124</v>
      </c>
    </row>
    <row r="15" spans="1:13" x14ac:dyDescent="0.3">
      <c r="A15" s="7">
        <v>14</v>
      </c>
      <c r="B15" s="7" t="s">
        <v>15</v>
      </c>
      <c r="C15" s="7">
        <v>278.58</v>
      </c>
      <c r="D15" s="7"/>
      <c r="E15" s="7"/>
      <c r="F15" s="7">
        <f t="shared" si="0"/>
        <v>4.0854272704633887</v>
      </c>
      <c r="G15" s="7">
        <f t="shared" si="1"/>
        <v>16.690715982245937</v>
      </c>
      <c r="H15" s="7">
        <f t="shared" si="2"/>
        <v>16.827170966309708</v>
      </c>
      <c r="I15" s="7">
        <f t="shared" si="3"/>
        <v>0.8175502129981711</v>
      </c>
      <c r="L15" s="3" t="s">
        <v>118</v>
      </c>
      <c r="M15" s="3">
        <v>17.452538538051908</v>
      </c>
    </row>
    <row r="16" spans="1:13" ht="15" thickBot="1" x14ac:dyDescent="0.35">
      <c r="A16" s="7">
        <v>15</v>
      </c>
      <c r="B16" s="7" t="s">
        <v>16</v>
      </c>
      <c r="C16" s="7">
        <v>303.06</v>
      </c>
      <c r="D16" s="7"/>
      <c r="E16" s="7"/>
      <c r="F16" s="7">
        <f t="shared" si="0"/>
        <v>4.1723636652606118</v>
      </c>
      <c r="G16" s="7">
        <f t="shared" si="1"/>
        <v>17.408618555186969</v>
      </c>
      <c r="H16" s="7">
        <f t="shared" si="2"/>
        <v>16.782501854042408</v>
      </c>
      <c r="I16" s="7">
        <f t="shared" si="3"/>
        <v>3.5965903851572798</v>
      </c>
      <c r="L16" s="4" t="s">
        <v>131</v>
      </c>
      <c r="M16" s="4">
        <v>-4.4669112267299881E-2</v>
      </c>
    </row>
    <row r="17" spans="1:9" x14ac:dyDescent="0.3">
      <c r="A17" s="7">
        <v>16</v>
      </c>
      <c r="B17" s="7" t="s">
        <v>17</v>
      </c>
      <c r="C17" s="7">
        <v>327.22000000000003</v>
      </c>
      <c r="D17" s="7"/>
      <c r="E17" s="7"/>
      <c r="F17" s="7">
        <f t="shared" si="0"/>
        <v>4.2531427569659543</v>
      </c>
      <c r="G17" s="7">
        <f t="shared" si="1"/>
        <v>18.089223311131963</v>
      </c>
      <c r="H17" s="7">
        <f t="shared" si="2"/>
        <v>16.737832741775108</v>
      </c>
      <c r="I17" s="7">
        <f t="shared" si="3"/>
        <v>7.4706942698043886</v>
      </c>
    </row>
    <row r="18" spans="1:9" x14ac:dyDescent="0.3">
      <c r="A18" s="7">
        <v>17</v>
      </c>
      <c r="B18" s="7" t="s">
        <v>18</v>
      </c>
      <c r="C18" s="7">
        <v>315.14</v>
      </c>
      <c r="D18" s="7"/>
      <c r="E18" s="7"/>
      <c r="F18" s="7">
        <f t="shared" si="0"/>
        <v>4.2133339488292174</v>
      </c>
      <c r="G18" s="7">
        <f t="shared" si="1"/>
        <v>17.752182964356805</v>
      </c>
      <c r="H18" s="7">
        <f t="shared" si="2"/>
        <v>16.693163629507808</v>
      </c>
      <c r="I18" s="7">
        <f t="shared" si="3"/>
        <v>5.965572442416339</v>
      </c>
    </row>
    <row r="19" spans="1:9" x14ac:dyDescent="0.3">
      <c r="A19" s="7">
        <v>18</v>
      </c>
      <c r="B19" s="7" t="s">
        <v>19</v>
      </c>
      <c r="C19" s="7">
        <v>254.39</v>
      </c>
      <c r="D19" s="7"/>
      <c r="E19" s="7"/>
      <c r="F19" s="7">
        <f t="shared" si="0"/>
        <v>3.9936960507350516</v>
      </c>
      <c r="G19" s="7">
        <f t="shared" si="1"/>
        <v>15.949608145656745</v>
      </c>
      <c r="H19" s="7">
        <f t="shared" si="2"/>
        <v>16.648494517240511</v>
      </c>
      <c r="I19" s="7">
        <f t="shared" si="3"/>
        <v>4.381840388812817</v>
      </c>
    </row>
    <row r="20" spans="1:9" x14ac:dyDescent="0.3">
      <c r="A20" s="7">
        <v>19</v>
      </c>
      <c r="B20" s="7" t="s">
        <v>20</v>
      </c>
      <c r="C20" s="7">
        <v>258.73</v>
      </c>
      <c r="D20" s="7"/>
      <c r="E20" s="7"/>
      <c r="F20" s="7">
        <f t="shared" si="0"/>
        <v>4.0106216800216696</v>
      </c>
      <c r="G20" s="7">
        <f t="shared" si="1"/>
        <v>16.085086260259843</v>
      </c>
      <c r="H20" s="7">
        <f t="shared" si="2"/>
        <v>16.603825404973211</v>
      </c>
      <c r="I20" s="7">
        <f t="shared" si="3"/>
        <v>3.2249696167000139</v>
      </c>
    </row>
    <row r="21" spans="1:9" x14ac:dyDescent="0.3">
      <c r="A21" s="7">
        <v>20</v>
      </c>
      <c r="B21" s="7" t="s">
        <v>21</v>
      </c>
      <c r="C21" s="7">
        <v>272.35000000000002</v>
      </c>
      <c r="D21" s="7"/>
      <c r="E21" s="7"/>
      <c r="F21" s="7">
        <f t="shared" si="0"/>
        <v>4.0623921554690723</v>
      </c>
      <c r="G21" s="7">
        <f t="shared" si="1"/>
        <v>16.503030024816656</v>
      </c>
      <c r="H21" s="7">
        <f t="shared" si="2"/>
        <v>16.559156292705911</v>
      </c>
      <c r="I21" s="7">
        <f t="shared" si="3"/>
        <v>0.34009674468781814</v>
      </c>
    </row>
    <row r="22" spans="1:9" x14ac:dyDescent="0.3">
      <c r="A22" s="7">
        <v>21</v>
      </c>
      <c r="B22" s="7" t="s">
        <v>22</v>
      </c>
      <c r="C22" s="7">
        <v>234.26</v>
      </c>
      <c r="D22" s="7"/>
      <c r="E22" s="7"/>
      <c r="F22" s="7">
        <f t="shared" si="0"/>
        <v>3.9122314025742044</v>
      </c>
      <c r="G22" s="7">
        <f t="shared" si="1"/>
        <v>15.305554547287725</v>
      </c>
      <c r="H22" s="7">
        <f t="shared" si="2"/>
        <v>16.514487180438611</v>
      </c>
      <c r="I22" s="7">
        <f t="shared" si="3"/>
        <v>7.8986529329322375</v>
      </c>
    </row>
    <row r="23" spans="1:9" x14ac:dyDescent="0.3">
      <c r="A23" s="7">
        <v>22</v>
      </c>
      <c r="B23" s="7" t="s">
        <v>23</v>
      </c>
      <c r="C23" s="7">
        <v>259.35000000000002</v>
      </c>
      <c r="D23" s="7"/>
      <c r="E23" s="7"/>
      <c r="F23" s="7">
        <f t="shared" si="0"/>
        <v>4.0130222076606277</v>
      </c>
      <c r="G23" s="7">
        <f t="shared" si="1"/>
        <v>16.104347239177379</v>
      </c>
      <c r="H23" s="7">
        <f t="shared" si="2"/>
        <v>16.46981806817131</v>
      </c>
      <c r="I23" s="7">
        <f t="shared" si="3"/>
        <v>2.2693923793747008</v>
      </c>
    </row>
    <row r="24" spans="1:9" x14ac:dyDescent="0.3">
      <c r="A24" s="7">
        <v>23</v>
      </c>
      <c r="B24" s="7" t="s">
        <v>24</v>
      </c>
      <c r="C24" s="7">
        <v>272.67</v>
      </c>
      <c r="D24" s="7"/>
      <c r="E24" s="7"/>
      <c r="F24" s="7">
        <f t="shared" si="0"/>
        <v>4.0635849158003126</v>
      </c>
      <c r="G24" s="7">
        <f t="shared" si="1"/>
        <v>16.512722367919835</v>
      </c>
      <c r="H24" s="7">
        <f t="shared" si="2"/>
        <v>16.42514895590401</v>
      </c>
      <c r="I24" s="7">
        <f t="shared" si="3"/>
        <v>0.53033903232067015</v>
      </c>
    </row>
    <row r="25" spans="1:9" x14ac:dyDescent="0.3">
      <c r="A25" s="7">
        <v>24</v>
      </c>
      <c r="B25" s="7" t="s">
        <v>25</v>
      </c>
      <c r="C25" s="7">
        <v>269.02999999999997</v>
      </c>
      <c r="D25" s="7"/>
      <c r="E25" s="7"/>
      <c r="F25" s="7">
        <f t="shared" si="0"/>
        <v>4.0499548154887313</v>
      </c>
      <c r="G25" s="7">
        <f t="shared" si="1"/>
        <v>16.402134007500365</v>
      </c>
      <c r="H25" s="7">
        <f t="shared" si="2"/>
        <v>16.38047984363671</v>
      </c>
      <c r="I25" s="7">
        <f t="shared" si="3"/>
        <v>0.13202040572130991</v>
      </c>
    </row>
    <row r="26" spans="1:9" x14ac:dyDescent="0.3">
      <c r="A26" s="7">
        <v>25</v>
      </c>
      <c r="B26" s="7" t="s">
        <v>26</v>
      </c>
      <c r="C26" s="7">
        <v>291.72000000000003</v>
      </c>
      <c r="D26" s="7"/>
      <c r="E26" s="7"/>
      <c r="F26" s="7">
        <f t="shared" si="0"/>
        <v>4.1327729970738112</v>
      </c>
      <c r="G26" s="7">
        <f t="shared" si="1"/>
        <v>17.079812645342454</v>
      </c>
      <c r="H26" s="7">
        <f t="shared" si="2"/>
        <v>16.33581073136941</v>
      </c>
      <c r="I26" s="7">
        <f t="shared" si="3"/>
        <v>4.3560308852446807</v>
      </c>
    </row>
    <row r="27" spans="1:9" x14ac:dyDescent="0.3">
      <c r="A27" s="7">
        <v>26</v>
      </c>
      <c r="B27" s="7" t="s">
        <v>27</v>
      </c>
      <c r="C27" s="7">
        <v>275.29000000000002</v>
      </c>
      <c r="D27" s="7"/>
      <c r="E27" s="7"/>
      <c r="F27" s="7">
        <f t="shared" si="0"/>
        <v>4.0733113650681236</v>
      </c>
      <c r="G27" s="7">
        <f t="shared" si="1"/>
        <v>16.591865476793139</v>
      </c>
      <c r="H27" s="7">
        <f t="shared" si="2"/>
        <v>16.29114161910211</v>
      </c>
      <c r="I27" s="7">
        <f t="shared" si="3"/>
        <v>1.812477675350298</v>
      </c>
    </row>
    <row r="28" spans="1:9" x14ac:dyDescent="0.3">
      <c r="A28" s="7">
        <v>27</v>
      </c>
      <c r="B28" s="7" t="s">
        <v>28</v>
      </c>
      <c r="C28" s="7">
        <v>276.38</v>
      </c>
      <c r="D28" s="7"/>
      <c r="E28" s="7"/>
      <c r="F28" s="7">
        <f t="shared" si="0"/>
        <v>4.0773374214132359</v>
      </c>
      <c r="G28" s="7">
        <f t="shared" si="1"/>
        <v>16.62468044805674</v>
      </c>
      <c r="H28" s="7">
        <f t="shared" si="2"/>
        <v>16.246472506834809</v>
      </c>
      <c r="I28" s="7">
        <f t="shared" si="3"/>
        <v>2.2749787125450527</v>
      </c>
    </row>
    <row r="29" spans="1:9" x14ac:dyDescent="0.3">
      <c r="A29" s="7">
        <v>28</v>
      </c>
      <c r="B29" s="7" t="s">
        <v>29</v>
      </c>
      <c r="C29" s="7">
        <v>274.68</v>
      </c>
      <c r="D29" s="7"/>
      <c r="E29" s="7"/>
      <c r="F29" s="7">
        <f t="shared" si="0"/>
        <v>4.0710530308901358</v>
      </c>
      <c r="G29" s="7">
        <f t="shared" si="1"/>
        <v>16.573472780319761</v>
      </c>
      <c r="H29" s="7">
        <f t="shared" si="2"/>
        <v>16.201803394567509</v>
      </c>
      <c r="I29" s="7">
        <f t="shared" si="3"/>
        <v>2.2425558642941299</v>
      </c>
    </row>
    <row r="30" spans="1:9" x14ac:dyDescent="0.3">
      <c r="A30" s="7">
        <v>29</v>
      </c>
      <c r="B30" s="7" t="s">
        <v>30</v>
      </c>
      <c r="C30" s="7">
        <v>273.7</v>
      </c>
      <c r="D30" s="7"/>
      <c r="E30" s="7"/>
      <c r="F30" s="7">
        <f t="shared" si="0"/>
        <v>4.067416999037567</v>
      </c>
      <c r="G30" s="7">
        <f t="shared" si="1"/>
        <v>16.543881044059763</v>
      </c>
      <c r="H30" s="7">
        <f t="shared" si="2"/>
        <v>16.157134282300213</v>
      </c>
      <c r="I30" s="7">
        <f t="shared" si="3"/>
        <v>2.3377027477988017</v>
      </c>
    </row>
    <row r="31" spans="1:9" x14ac:dyDescent="0.3">
      <c r="A31" s="7">
        <v>30</v>
      </c>
      <c r="B31" s="7" t="s">
        <v>31</v>
      </c>
      <c r="C31" s="7">
        <v>271.83999999999997</v>
      </c>
      <c r="D31" s="7"/>
      <c r="E31" s="7"/>
      <c r="F31" s="7">
        <f t="shared" si="0"/>
        <v>4.0604890193694594</v>
      </c>
      <c r="G31" s="7">
        <f t="shared" si="1"/>
        <v>16.487571076419957</v>
      </c>
      <c r="H31" s="7">
        <f t="shared" si="2"/>
        <v>16.112465170032912</v>
      </c>
      <c r="I31" s="7">
        <f t="shared" si="3"/>
        <v>2.2750828769648823</v>
      </c>
    </row>
    <row r="32" spans="1:9" x14ac:dyDescent="0.3">
      <c r="A32" s="7">
        <v>31</v>
      </c>
      <c r="B32" s="7" t="s">
        <v>32</v>
      </c>
      <c r="C32" s="7">
        <v>267.63</v>
      </c>
      <c r="D32" s="7"/>
      <c r="E32" s="7"/>
      <c r="F32" s="7">
        <f t="shared" si="0"/>
        <v>4.0446756318681603</v>
      </c>
      <c r="G32" s="7">
        <f t="shared" si="1"/>
        <v>16.359400967028101</v>
      </c>
      <c r="H32" s="7">
        <f t="shared" si="2"/>
        <v>16.067796057765612</v>
      </c>
      <c r="I32" s="7">
        <f t="shared" si="3"/>
        <v>1.7824913629185453</v>
      </c>
    </row>
    <row r="33" spans="1:9" x14ac:dyDescent="0.3">
      <c r="A33" s="7">
        <v>32</v>
      </c>
      <c r="B33" s="7" t="s">
        <v>33</v>
      </c>
      <c r="C33" s="7">
        <v>260.45</v>
      </c>
      <c r="D33" s="7"/>
      <c r="E33" s="7"/>
      <c r="F33" s="7">
        <f t="shared" si="0"/>
        <v>4.0172706371004203</v>
      </c>
      <c r="G33" s="7">
        <f t="shared" si="1"/>
        <v>16.138463371709214</v>
      </c>
      <c r="H33" s="7">
        <f t="shared" si="2"/>
        <v>16.023126945498312</v>
      </c>
      <c r="I33" s="7">
        <f t="shared" si="3"/>
        <v>0.71466795539584893</v>
      </c>
    </row>
    <row r="34" spans="1:9" x14ac:dyDescent="0.3">
      <c r="A34" s="7">
        <v>33</v>
      </c>
      <c r="B34" s="7" t="s">
        <v>34</v>
      </c>
      <c r="C34" s="7">
        <v>301.67</v>
      </c>
      <c r="D34" s="7"/>
      <c r="E34" s="7"/>
      <c r="F34" s="7">
        <f t="shared" si="0"/>
        <v>4.1675712253958279</v>
      </c>
      <c r="G34" s="7">
        <f t="shared" si="1"/>
        <v>17.368649918747284</v>
      </c>
      <c r="H34" s="7">
        <f t="shared" si="2"/>
        <v>15.978457833231012</v>
      </c>
      <c r="I34" s="7">
        <f t="shared" si="3"/>
        <v>8.0040307797080636</v>
      </c>
    </row>
    <row r="35" spans="1:9" x14ac:dyDescent="0.3">
      <c r="A35" s="7">
        <v>34</v>
      </c>
      <c r="B35" s="7" t="s">
        <v>35</v>
      </c>
      <c r="C35" s="7">
        <v>281.60000000000002</v>
      </c>
      <c r="D35" s="7"/>
      <c r="E35" s="7"/>
      <c r="F35" s="7">
        <f t="shared" si="0"/>
        <v>4.0964547563377804</v>
      </c>
      <c r="G35" s="7">
        <f t="shared" si="1"/>
        <v>16.780941570722426</v>
      </c>
      <c r="H35" s="7">
        <f t="shared" si="2"/>
        <v>15.933788720963712</v>
      </c>
      <c r="I35" s="7">
        <f t="shared" si="3"/>
        <v>5.0483034351107872</v>
      </c>
    </row>
    <row r="36" spans="1:9" x14ac:dyDescent="0.3">
      <c r="A36" s="7">
        <v>35</v>
      </c>
      <c r="B36" s="7" t="s">
        <v>36</v>
      </c>
      <c r="C36" s="7">
        <v>286.82</v>
      </c>
      <c r="D36" s="7"/>
      <c r="E36" s="7"/>
      <c r="F36" s="7">
        <f t="shared" si="0"/>
        <v>4.1153081270830487</v>
      </c>
      <c r="G36" s="7">
        <f t="shared" si="1"/>
        <v>16.935760980835788</v>
      </c>
      <c r="H36" s="7">
        <f t="shared" si="2"/>
        <v>15.889119608696411</v>
      </c>
      <c r="I36" s="7">
        <f t="shared" si="3"/>
        <v>6.1800669797107872</v>
      </c>
    </row>
    <row r="37" spans="1:9" x14ac:dyDescent="0.3">
      <c r="A37" s="7">
        <v>36</v>
      </c>
      <c r="B37" s="7" t="s">
        <v>37</v>
      </c>
      <c r="C37" s="7">
        <v>292.87</v>
      </c>
      <c r="D37" s="7"/>
      <c r="E37" s="7"/>
      <c r="F37" s="7">
        <f t="shared" si="0"/>
        <v>4.1368399783865906</v>
      </c>
      <c r="G37" s="7">
        <f t="shared" si="1"/>
        <v>17.113445006777567</v>
      </c>
      <c r="H37" s="7">
        <f t="shared" si="2"/>
        <v>15.844450496429111</v>
      </c>
      <c r="I37" s="7">
        <f t="shared" si="3"/>
        <v>7.4151902778539709</v>
      </c>
    </row>
    <row r="38" spans="1:9" x14ac:dyDescent="0.3">
      <c r="A38" s="7">
        <v>37</v>
      </c>
      <c r="B38" s="7" t="s">
        <v>38</v>
      </c>
      <c r="C38" s="7">
        <v>289.83999999999997</v>
      </c>
      <c r="D38" s="7"/>
      <c r="E38" s="7"/>
      <c r="F38" s="7">
        <f t="shared" si="0"/>
        <v>4.1260983938854796</v>
      </c>
      <c r="G38" s="7">
        <f t="shared" si="1"/>
        <v>17.024687956024334</v>
      </c>
      <c r="H38" s="7">
        <f t="shared" si="2"/>
        <v>15.799781384161811</v>
      </c>
      <c r="I38" s="7">
        <f t="shared" si="3"/>
        <v>7.1948841296035546</v>
      </c>
    </row>
    <row r="39" spans="1:9" x14ac:dyDescent="0.3">
      <c r="A39" s="7">
        <v>38</v>
      </c>
      <c r="B39" s="7" t="s">
        <v>39</v>
      </c>
      <c r="C39" s="7">
        <v>237.74</v>
      </c>
      <c r="D39" s="7"/>
      <c r="E39" s="7"/>
      <c r="F39" s="7">
        <f t="shared" si="0"/>
        <v>3.9266804898644145</v>
      </c>
      <c r="G39" s="7">
        <f t="shared" si="1"/>
        <v>15.418819669481838</v>
      </c>
      <c r="H39" s="7">
        <f t="shared" si="2"/>
        <v>15.755112271894513</v>
      </c>
      <c r="I39" s="7">
        <f t="shared" si="3"/>
        <v>2.1810528277874077</v>
      </c>
    </row>
    <row r="40" spans="1:9" x14ac:dyDescent="0.3">
      <c r="A40" s="7">
        <v>39</v>
      </c>
      <c r="B40" s="7" t="s">
        <v>40</v>
      </c>
      <c r="C40" s="7">
        <v>268.69</v>
      </c>
      <c r="D40" s="7"/>
      <c r="E40" s="7"/>
      <c r="F40" s="7">
        <f t="shared" si="0"/>
        <v>4.0486746258202855</v>
      </c>
      <c r="G40" s="7">
        <f t="shared" si="1"/>
        <v>16.391766225761028</v>
      </c>
      <c r="H40" s="7">
        <f t="shared" si="2"/>
        <v>15.710443159627212</v>
      </c>
      <c r="I40" s="7">
        <f t="shared" si="3"/>
        <v>4.1564957476215083</v>
      </c>
    </row>
    <row r="41" spans="1:9" x14ac:dyDescent="0.3">
      <c r="A41" s="7">
        <v>40</v>
      </c>
      <c r="B41" s="7" t="s">
        <v>41</v>
      </c>
      <c r="C41" s="7">
        <v>261.45999999999998</v>
      </c>
      <c r="D41" s="7"/>
      <c r="E41" s="7"/>
      <c r="F41" s="7">
        <f t="shared" si="0"/>
        <v>4.0211596333232809</v>
      </c>
      <c r="G41" s="7">
        <f t="shared" si="1"/>
        <v>16.169724796668618</v>
      </c>
      <c r="H41" s="7">
        <f t="shared" si="2"/>
        <v>15.665774047359912</v>
      </c>
      <c r="I41" s="7">
        <f t="shared" si="3"/>
        <v>3.1166315793607837</v>
      </c>
    </row>
    <row r="42" spans="1:9" x14ac:dyDescent="0.3">
      <c r="A42" s="7">
        <v>41</v>
      </c>
      <c r="B42" s="7" t="s">
        <v>42</v>
      </c>
      <c r="C42" s="7">
        <v>240.68</v>
      </c>
      <c r="D42" s="7"/>
      <c r="E42" s="7"/>
      <c r="F42" s="7">
        <f t="shared" si="0"/>
        <v>3.938764370550432</v>
      </c>
      <c r="G42" s="7">
        <f t="shared" si="1"/>
        <v>15.513864766717544</v>
      </c>
      <c r="H42" s="7">
        <f t="shared" si="2"/>
        <v>15.621104935092612</v>
      </c>
      <c r="I42" s="7">
        <f t="shared" si="3"/>
        <v>0.69125372682849406</v>
      </c>
    </row>
    <row r="43" spans="1:9" x14ac:dyDescent="0.3">
      <c r="A43" s="7">
        <v>42</v>
      </c>
      <c r="B43" s="7" t="s">
        <v>43</v>
      </c>
      <c r="C43" s="7">
        <v>231.89</v>
      </c>
      <c r="D43" s="7"/>
      <c r="E43" s="7"/>
      <c r="F43" s="7">
        <f t="shared" si="0"/>
        <v>3.9022986631860097</v>
      </c>
      <c r="G43" s="7">
        <f t="shared" si="1"/>
        <v>15.227934856703321</v>
      </c>
      <c r="H43" s="7">
        <f t="shared" si="2"/>
        <v>15.576435822825312</v>
      </c>
      <c r="I43" s="7">
        <f t="shared" si="3"/>
        <v>2.2885635472007624</v>
      </c>
    </row>
    <row r="44" spans="1:9" x14ac:dyDescent="0.3">
      <c r="A44" s="7">
        <v>43</v>
      </c>
      <c r="B44" s="7" t="s">
        <v>44</v>
      </c>
      <c r="C44" s="7">
        <v>212.18</v>
      </c>
      <c r="D44" s="7"/>
      <c r="E44" s="7"/>
      <c r="F44" s="7">
        <f t="shared" si="0"/>
        <v>3.8165953011084208</v>
      </c>
      <c r="G44" s="7">
        <f t="shared" si="1"/>
        <v>14.566399692442879</v>
      </c>
      <c r="H44" s="7">
        <f t="shared" si="2"/>
        <v>15.531766710558014</v>
      </c>
      <c r="I44" s="7">
        <f t="shared" si="3"/>
        <v>6.6273549984761999</v>
      </c>
    </row>
    <row r="45" spans="1:9" x14ac:dyDescent="0.3">
      <c r="A45" s="7">
        <v>44</v>
      </c>
      <c r="B45" s="7" t="s">
        <v>45</v>
      </c>
      <c r="C45" s="7">
        <v>218.16</v>
      </c>
      <c r="D45" s="7"/>
      <c r="E45" s="7"/>
      <c r="F45" s="7">
        <f t="shared" si="0"/>
        <v>3.8432070397142808</v>
      </c>
      <c r="G45" s="7">
        <f t="shared" si="1"/>
        <v>14.770240350109406</v>
      </c>
      <c r="H45" s="7">
        <f t="shared" si="2"/>
        <v>15.487097598290713</v>
      </c>
      <c r="I45" s="7">
        <f t="shared" si="3"/>
        <v>4.8533891879152646</v>
      </c>
    </row>
    <row r="46" spans="1:9" x14ac:dyDescent="0.3">
      <c r="A46" s="7">
        <v>45</v>
      </c>
      <c r="B46" s="7" t="s">
        <v>46</v>
      </c>
      <c r="C46" s="7">
        <v>219.96</v>
      </c>
      <c r="D46" s="7"/>
      <c r="E46" s="7"/>
      <c r="F46" s="7">
        <f t="shared" si="0"/>
        <v>3.851110036492067</v>
      </c>
      <c r="G46" s="7">
        <f t="shared" si="1"/>
        <v>14.831048513169931</v>
      </c>
      <c r="H46" s="7">
        <f t="shared" si="2"/>
        <v>15.442428486023413</v>
      </c>
      <c r="I46" s="7">
        <f t="shared" si="3"/>
        <v>4.1222977074788663</v>
      </c>
    </row>
    <row r="47" spans="1:9" x14ac:dyDescent="0.3">
      <c r="A47" s="7">
        <v>46</v>
      </c>
      <c r="B47" s="7" t="s">
        <v>47</v>
      </c>
      <c r="C47" s="7">
        <v>210.24</v>
      </c>
      <c r="D47" s="7"/>
      <c r="E47" s="7"/>
      <c r="F47" s="7">
        <f t="shared" si="0"/>
        <v>3.8078412740440601</v>
      </c>
      <c r="G47" s="7">
        <f t="shared" si="1"/>
        <v>14.499655168313486</v>
      </c>
      <c r="H47" s="7">
        <f t="shared" si="2"/>
        <v>15.397759373756113</v>
      </c>
      <c r="I47" s="7">
        <f t="shared" si="3"/>
        <v>6.1939694083572379</v>
      </c>
    </row>
    <row r="48" spans="1:9" x14ac:dyDescent="0.3">
      <c r="A48" s="7">
        <v>47</v>
      </c>
      <c r="B48" s="7" t="s">
        <v>48</v>
      </c>
      <c r="C48" s="7">
        <v>210.17</v>
      </c>
      <c r="D48" s="7"/>
      <c r="E48" s="7"/>
      <c r="F48" s="7">
        <f t="shared" si="0"/>
        <v>3.8075242765932598</v>
      </c>
      <c r="G48" s="7">
        <f t="shared" si="1"/>
        <v>14.497241116847025</v>
      </c>
      <c r="H48" s="7">
        <f t="shared" si="2"/>
        <v>15.353090261488813</v>
      </c>
      <c r="I48" s="7">
        <f t="shared" si="3"/>
        <v>5.9035311459862401</v>
      </c>
    </row>
    <row r="49" spans="1:9" x14ac:dyDescent="0.3">
      <c r="A49" s="7">
        <v>48</v>
      </c>
      <c r="B49" s="7" t="s">
        <v>49</v>
      </c>
      <c r="C49" s="7">
        <v>228.25</v>
      </c>
      <c r="D49" s="7"/>
      <c r="E49" s="7"/>
      <c r="F49" s="7">
        <f t="shared" si="0"/>
        <v>3.8868939951763708</v>
      </c>
      <c r="G49" s="7">
        <f t="shared" si="1"/>
        <v>15.107944929738128</v>
      </c>
      <c r="H49" s="7">
        <f t="shared" si="2"/>
        <v>15.308421149221513</v>
      </c>
      <c r="I49" s="7">
        <f t="shared" si="3"/>
        <v>1.3269588975584079</v>
      </c>
    </row>
    <row r="50" spans="1:9" x14ac:dyDescent="0.3">
      <c r="A50" s="7">
        <v>49</v>
      </c>
      <c r="B50" s="7" t="s">
        <v>50</v>
      </c>
      <c r="C50" s="7">
        <v>227.32</v>
      </c>
      <c r="D50" s="7"/>
      <c r="E50" s="7"/>
      <c r="F50" s="7">
        <f t="shared" si="0"/>
        <v>3.8829286635682347</v>
      </c>
      <c r="G50" s="7">
        <f t="shared" si="1"/>
        <v>15.077135006359796</v>
      </c>
      <c r="H50" s="7">
        <f t="shared" si="2"/>
        <v>15.263752036954212</v>
      </c>
      <c r="I50" s="7">
        <f t="shared" si="3"/>
        <v>1.2377486207803912</v>
      </c>
    </row>
    <row r="51" spans="1:9" x14ac:dyDescent="0.3">
      <c r="A51" s="7">
        <v>50</v>
      </c>
      <c r="B51" s="7" t="s">
        <v>51</v>
      </c>
      <c r="C51" s="7">
        <v>218.16</v>
      </c>
      <c r="D51" s="7"/>
      <c r="E51" s="7"/>
      <c r="F51" s="7">
        <f t="shared" si="0"/>
        <v>3.8432070397142808</v>
      </c>
      <c r="G51" s="7">
        <f t="shared" si="1"/>
        <v>14.770240350109406</v>
      </c>
      <c r="H51" s="7">
        <f t="shared" si="2"/>
        <v>15.219082924686914</v>
      </c>
      <c r="I51" s="7">
        <f t="shared" si="3"/>
        <v>3.0388305399118543</v>
      </c>
    </row>
    <row r="52" spans="1:9" x14ac:dyDescent="0.3">
      <c r="A52" s="7">
        <v>51</v>
      </c>
      <c r="B52" s="7" t="s">
        <v>52</v>
      </c>
      <c r="C52" s="7">
        <v>228.92</v>
      </c>
      <c r="D52" s="7"/>
      <c r="E52" s="7"/>
      <c r="F52" s="7">
        <f t="shared" si="0"/>
        <v>3.8897432364007964</v>
      </c>
      <c r="G52" s="7">
        <f t="shared" si="1"/>
        <v>15.130102445125743</v>
      </c>
      <c r="H52" s="7">
        <f t="shared" si="2"/>
        <v>15.174413812419614</v>
      </c>
      <c r="I52" s="7">
        <f t="shared" si="3"/>
        <v>0.29286891780528296</v>
      </c>
    </row>
    <row r="53" spans="1:9" x14ac:dyDescent="0.3">
      <c r="A53" s="7">
        <v>52</v>
      </c>
      <c r="B53" s="7" t="s">
        <v>53</v>
      </c>
      <c r="C53" s="7">
        <v>231.79</v>
      </c>
      <c r="D53" s="7"/>
      <c r="E53" s="7"/>
      <c r="F53" s="7">
        <f t="shared" si="0"/>
        <v>3.9018778893405797</v>
      </c>
      <c r="G53" s="7">
        <f t="shared" si="1"/>
        <v>15.224651063324899</v>
      </c>
      <c r="H53" s="7">
        <f t="shared" si="2"/>
        <v>15.129744700152314</v>
      </c>
      <c r="I53" s="7">
        <f t="shared" si="3"/>
        <v>0.62337299408593971</v>
      </c>
    </row>
    <row r="54" spans="1:9" x14ac:dyDescent="0.3">
      <c r="A54" s="7">
        <v>53</v>
      </c>
      <c r="B54" s="7" t="s">
        <v>54</v>
      </c>
      <c r="C54" s="7">
        <v>231.19</v>
      </c>
      <c r="D54" s="7"/>
      <c r="E54" s="7"/>
      <c r="F54" s="7">
        <f t="shared" si="0"/>
        <v>3.8993503830659617</v>
      </c>
      <c r="G54" s="7">
        <f t="shared" si="1"/>
        <v>15.204933409916665</v>
      </c>
      <c r="H54" s="7">
        <f t="shared" si="2"/>
        <v>15.085075587885013</v>
      </c>
      <c r="I54" s="7">
        <f t="shared" si="3"/>
        <v>0.78828245280890186</v>
      </c>
    </row>
    <row r="55" spans="1:9" x14ac:dyDescent="0.3">
      <c r="A55" s="7">
        <v>54</v>
      </c>
      <c r="B55" s="7" t="s">
        <v>55</v>
      </c>
      <c r="C55" s="7">
        <v>214.32</v>
      </c>
      <c r="D55" s="7"/>
      <c r="E55" s="7"/>
      <c r="F55" s="7">
        <f t="shared" si="0"/>
        <v>3.8261824482734847</v>
      </c>
      <c r="G55" s="7">
        <f t="shared" si="1"/>
        <v>14.639672127476079</v>
      </c>
      <c r="H55" s="7">
        <f t="shared" si="2"/>
        <v>15.040406475617715</v>
      </c>
      <c r="I55" s="7">
        <f t="shared" si="3"/>
        <v>2.7373177804271229</v>
      </c>
    </row>
    <row r="56" spans="1:9" x14ac:dyDescent="0.3">
      <c r="A56" s="7">
        <v>55</v>
      </c>
      <c r="B56" s="7" t="s">
        <v>56</v>
      </c>
      <c r="C56" s="7">
        <v>233.76</v>
      </c>
      <c r="D56" s="7"/>
      <c r="E56" s="7"/>
      <c r="F56" s="7">
        <f t="shared" si="0"/>
        <v>3.910142181928058</v>
      </c>
      <c r="G56" s="7">
        <f t="shared" si="1"/>
        <v>15.289211882893113</v>
      </c>
      <c r="H56" s="7">
        <f t="shared" si="2"/>
        <v>14.995737363350415</v>
      </c>
      <c r="I56" s="7">
        <f t="shared" si="3"/>
        <v>1.9194875562622231</v>
      </c>
    </row>
    <row r="57" spans="1:9" x14ac:dyDescent="0.3">
      <c r="A57" s="7">
        <v>56</v>
      </c>
      <c r="B57" s="7" t="s">
        <v>57</v>
      </c>
      <c r="C57" s="7">
        <v>231.12</v>
      </c>
      <c r="D57" s="7"/>
      <c r="E57" s="7"/>
      <c r="F57" s="7">
        <f t="shared" si="0"/>
        <v>3.8990551869887549</v>
      </c>
      <c r="G57" s="7">
        <f t="shared" si="1"/>
        <v>15.202631351183912</v>
      </c>
      <c r="H57" s="7">
        <f t="shared" si="2"/>
        <v>14.951068251083115</v>
      </c>
      <c r="I57" s="7">
        <f t="shared" si="3"/>
        <v>1.6547339357880781</v>
      </c>
    </row>
    <row r="58" spans="1:9" x14ac:dyDescent="0.3">
      <c r="A58" s="7">
        <v>57</v>
      </c>
      <c r="B58" s="7" t="s">
        <v>58</v>
      </c>
      <c r="C58" s="7">
        <v>224.72</v>
      </c>
      <c r="D58" s="7"/>
      <c r="E58" s="7"/>
      <c r="F58" s="7">
        <f t="shared" si="0"/>
        <v>3.8717778553469215</v>
      </c>
      <c r="G58" s="7">
        <f t="shared" si="1"/>
        <v>14.990663761154808</v>
      </c>
      <c r="H58" s="7">
        <f t="shared" si="2"/>
        <v>14.906399138815814</v>
      </c>
      <c r="I58" s="7">
        <f t="shared" si="3"/>
        <v>0.56211401764175417</v>
      </c>
    </row>
    <row r="59" spans="1:9" x14ac:dyDescent="0.3">
      <c r="A59" s="7">
        <v>58</v>
      </c>
      <c r="B59" s="7" t="s">
        <v>59</v>
      </c>
      <c r="C59" s="7">
        <v>216.19</v>
      </c>
      <c r="D59" s="7"/>
      <c r="E59" s="7"/>
      <c r="F59" s="7">
        <f t="shared" si="0"/>
        <v>3.8345013974600688</v>
      </c>
      <c r="G59" s="7">
        <f t="shared" si="1"/>
        <v>14.703400967123219</v>
      </c>
      <c r="H59" s="7">
        <f t="shared" si="2"/>
        <v>14.861730026548514</v>
      </c>
      <c r="I59" s="7">
        <f t="shared" si="3"/>
        <v>1.0768193003735571</v>
      </c>
    </row>
    <row r="60" spans="1:9" x14ac:dyDescent="0.3">
      <c r="A60" s="7">
        <v>59</v>
      </c>
      <c r="B60" s="7" t="s">
        <v>60</v>
      </c>
      <c r="C60" s="7">
        <v>216.75</v>
      </c>
      <c r="D60" s="7"/>
      <c r="E60" s="7"/>
      <c r="F60" s="7">
        <f t="shared" si="0"/>
        <v>3.8369821297909974</v>
      </c>
      <c r="G60" s="7">
        <f t="shared" si="1"/>
        <v>14.722431864335457</v>
      </c>
      <c r="H60" s="7">
        <f t="shared" si="2"/>
        <v>14.817060914281214</v>
      </c>
      <c r="I60" s="7">
        <f t="shared" si="3"/>
        <v>0.64275420540401695</v>
      </c>
    </row>
    <row r="61" spans="1:9" x14ac:dyDescent="0.3">
      <c r="A61" s="7">
        <v>60</v>
      </c>
      <c r="B61" s="7" t="s">
        <v>61</v>
      </c>
      <c r="C61" s="7">
        <v>211.68</v>
      </c>
      <c r="D61" s="7"/>
      <c r="E61" s="7"/>
      <c r="F61" s="7">
        <f t="shared" si="0"/>
        <v>3.8143448695127935</v>
      </c>
      <c r="G61" s="7">
        <f t="shared" si="1"/>
        <v>14.54922678357857</v>
      </c>
      <c r="H61" s="7">
        <f t="shared" si="2"/>
        <v>14.772391802013914</v>
      </c>
      <c r="I61" s="7">
        <f t="shared" si="3"/>
        <v>1.5338617079446846</v>
      </c>
    </row>
    <row r="62" spans="1:9" x14ac:dyDescent="0.3">
      <c r="A62" s="7">
        <v>61</v>
      </c>
      <c r="B62" s="7" t="s">
        <v>62</v>
      </c>
      <c r="C62" s="7">
        <v>209.41</v>
      </c>
      <c r="D62" s="7"/>
      <c r="E62" s="7"/>
      <c r="F62" s="7">
        <f t="shared" si="0"/>
        <v>3.8040774826158668</v>
      </c>
      <c r="G62" s="7">
        <f t="shared" si="1"/>
        <v>14.47100549374507</v>
      </c>
      <c r="H62" s="7">
        <f t="shared" si="2"/>
        <v>14.727722689746615</v>
      </c>
      <c r="I62" s="7">
        <f t="shared" si="3"/>
        <v>1.774010770105152</v>
      </c>
    </row>
    <row r="63" spans="1:9" x14ac:dyDescent="0.3">
      <c r="A63" s="7">
        <v>62</v>
      </c>
      <c r="B63" s="7" t="s">
        <v>63</v>
      </c>
      <c r="C63" s="7">
        <v>219.99</v>
      </c>
      <c r="D63" s="7"/>
      <c r="E63" s="7"/>
      <c r="F63" s="7">
        <f t="shared" si="0"/>
        <v>3.8512413414935875</v>
      </c>
      <c r="G63" s="7">
        <f t="shared" si="1"/>
        <v>14.832059870429326</v>
      </c>
      <c r="H63" s="7">
        <f t="shared" si="2"/>
        <v>14.683053577479315</v>
      </c>
      <c r="I63" s="7">
        <f t="shared" si="3"/>
        <v>1.0046230547321664</v>
      </c>
    </row>
    <row r="64" spans="1:9" x14ac:dyDescent="0.3">
      <c r="A64" s="7">
        <v>63</v>
      </c>
      <c r="B64" s="7" t="s">
        <v>64</v>
      </c>
      <c r="C64" s="7">
        <v>205.17</v>
      </c>
      <c r="D64" s="7"/>
      <c r="E64" s="7"/>
      <c r="F64" s="7">
        <f t="shared" si="0"/>
        <v>3.7846738948725802</v>
      </c>
      <c r="G64" s="7">
        <f t="shared" si="1"/>
        <v>14.323756490529989</v>
      </c>
      <c r="H64" s="7">
        <f t="shared" si="2"/>
        <v>14.638384465212015</v>
      </c>
      <c r="I64" s="7">
        <f t="shared" si="3"/>
        <v>2.1965465196929221</v>
      </c>
    </row>
    <row r="65" spans="1:9" x14ac:dyDescent="0.3">
      <c r="A65" s="7">
        <v>64</v>
      </c>
      <c r="B65" s="7" t="s">
        <v>65</v>
      </c>
      <c r="C65" s="7">
        <v>195.25</v>
      </c>
      <c r="D65" s="7"/>
      <c r="E65" s="7"/>
      <c r="F65" s="7">
        <f t="shared" si="0"/>
        <v>3.7380728474017357</v>
      </c>
      <c r="G65" s="7">
        <f t="shared" si="1"/>
        <v>13.973188612482121</v>
      </c>
      <c r="H65" s="7">
        <f t="shared" si="2"/>
        <v>14.593715352944715</v>
      </c>
      <c r="I65" s="7">
        <f t="shared" si="3"/>
        <v>4.4408385063111755</v>
      </c>
    </row>
    <row r="66" spans="1:9" x14ac:dyDescent="0.3">
      <c r="A66" s="7">
        <v>65</v>
      </c>
      <c r="B66" s="7" t="s">
        <v>66</v>
      </c>
      <c r="C66" s="7">
        <v>212.45</v>
      </c>
      <c r="D66" s="7"/>
      <c r="E66" s="7"/>
      <c r="F66" s="7">
        <f t="shared" si="0"/>
        <v>3.8178088808069526</v>
      </c>
      <c r="G66" s="7">
        <f t="shared" si="1"/>
        <v>14.575664650368434</v>
      </c>
      <c r="H66" s="7">
        <f t="shared" si="2"/>
        <v>14.549046240677416</v>
      </c>
      <c r="I66" s="7">
        <f t="shared" si="3"/>
        <v>0.18262227026707278</v>
      </c>
    </row>
    <row r="67" spans="1:9" x14ac:dyDescent="0.3">
      <c r="A67" s="7">
        <v>66</v>
      </c>
      <c r="B67" s="7" t="s">
        <v>67</v>
      </c>
      <c r="C67" s="7">
        <v>232.21</v>
      </c>
      <c r="D67" s="7"/>
      <c r="E67" s="7"/>
      <c r="F67" s="7">
        <f t="shared" ref="F67:F82" si="4">C67^0.25</f>
        <v>3.9036442256162656</v>
      </c>
      <c r="G67" s="7">
        <f t="shared" ref="G67:G93" si="5">C67^0.5</f>
        <v>15.238438240187214</v>
      </c>
      <c r="H67" s="7">
        <f t="shared" ref="H67:H82" si="6">$M$15+$M$16*A67</f>
        <v>14.504377128410116</v>
      </c>
      <c r="I67" s="7">
        <f t="shared" ref="I67:I93" si="7">ABS(G67-H67)/G67*100</f>
        <v>4.8171676139436181</v>
      </c>
    </row>
    <row r="68" spans="1:9" x14ac:dyDescent="0.3">
      <c r="A68" s="7">
        <v>67</v>
      </c>
      <c r="B68" s="7" t="s">
        <v>68</v>
      </c>
      <c r="C68" s="7">
        <v>236.31</v>
      </c>
      <c r="D68" s="7"/>
      <c r="E68" s="7"/>
      <c r="F68" s="7">
        <f t="shared" si="4"/>
        <v>3.9207624035609716</v>
      </c>
      <c r="G68" s="7">
        <f t="shared" si="5"/>
        <v>15.37237782517721</v>
      </c>
      <c r="H68" s="7">
        <f t="shared" si="6"/>
        <v>14.459708016142816</v>
      </c>
      <c r="I68" s="7">
        <f t="shared" si="7"/>
        <v>5.9370763548343453</v>
      </c>
    </row>
    <row r="69" spans="1:9" x14ac:dyDescent="0.3">
      <c r="A69" s="7">
        <v>68</v>
      </c>
      <c r="B69" s="7" t="s">
        <v>69</v>
      </c>
      <c r="C69" s="7">
        <v>219.91</v>
      </c>
      <c r="D69" s="7"/>
      <c r="E69" s="7"/>
      <c r="F69" s="7">
        <f t="shared" si="4"/>
        <v>3.8508911649722841</v>
      </c>
      <c r="G69" s="7">
        <f t="shared" si="5"/>
        <v>14.829362764461594</v>
      </c>
      <c r="H69" s="7">
        <f t="shared" si="6"/>
        <v>14.415038903875516</v>
      </c>
      <c r="I69" s="7">
        <f t="shared" si="7"/>
        <v>2.7939424449107215</v>
      </c>
    </row>
    <row r="70" spans="1:9" x14ac:dyDescent="0.3">
      <c r="A70" s="7">
        <v>69</v>
      </c>
      <c r="B70" s="7" t="s">
        <v>70</v>
      </c>
      <c r="C70" s="7">
        <v>193.84</v>
      </c>
      <c r="D70" s="7"/>
      <c r="E70" s="7"/>
      <c r="F70" s="7">
        <f t="shared" si="4"/>
        <v>3.7313058608435856</v>
      </c>
      <c r="G70" s="7">
        <f t="shared" si="5"/>
        <v>13.92264342716569</v>
      </c>
      <c r="H70" s="7">
        <f t="shared" si="6"/>
        <v>14.370369791608216</v>
      </c>
      <c r="I70" s="7">
        <f t="shared" si="7"/>
        <v>3.2158143443430229</v>
      </c>
    </row>
    <row r="71" spans="1:9" x14ac:dyDescent="0.3">
      <c r="A71" s="7">
        <v>70</v>
      </c>
      <c r="B71" s="7" t="s">
        <v>71</v>
      </c>
      <c r="C71" s="7">
        <v>201.3</v>
      </c>
      <c r="D71" s="7"/>
      <c r="E71" s="7"/>
      <c r="F71" s="7">
        <f t="shared" si="4"/>
        <v>3.7666992338265026</v>
      </c>
      <c r="G71" s="7">
        <f t="shared" si="5"/>
        <v>14.188023118109161</v>
      </c>
      <c r="H71" s="7">
        <f t="shared" si="6"/>
        <v>14.325700679340915</v>
      </c>
      <c r="I71" s="7">
        <f t="shared" si="7"/>
        <v>0.97037874893244991</v>
      </c>
    </row>
    <row r="72" spans="1:9" x14ac:dyDescent="0.3">
      <c r="A72" s="7">
        <v>71</v>
      </c>
      <c r="B72" s="7" t="s">
        <v>72</v>
      </c>
      <c r="C72" s="7">
        <v>198.4</v>
      </c>
      <c r="D72" s="7"/>
      <c r="E72" s="7"/>
      <c r="F72" s="7">
        <f t="shared" si="4"/>
        <v>3.753059217402146</v>
      </c>
      <c r="G72" s="7">
        <f t="shared" si="5"/>
        <v>14.085453489327207</v>
      </c>
      <c r="H72" s="7">
        <f t="shared" si="6"/>
        <v>14.281031567073615</v>
      </c>
      <c r="I72" s="7">
        <f t="shared" si="7"/>
        <v>1.3885110471920603</v>
      </c>
    </row>
    <row r="73" spans="1:9" x14ac:dyDescent="0.3">
      <c r="A73" s="7">
        <v>72</v>
      </c>
      <c r="B73" s="7" t="s">
        <v>73</v>
      </c>
      <c r="C73" s="7">
        <v>170.74</v>
      </c>
      <c r="D73" s="7"/>
      <c r="E73" s="7"/>
      <c r="F73" s="7">
        <f t="shared" si="4"/>
        <v>3.6147962183785114</v>
      </c>
      <c r="G73" s="7">
        <f t="shared" si="5"/>
        <v>13.066751700403586</v>
      </c>
      <c r="H73" s="7">
        <f t="shared" si="6"/>
        <v>14.236362454806317</v>
      </c>
      <c r="I73" s="7">
        <f t="shared" si="7"/>
        <v>8.9510444616974389</v>
      </c>
    </row>
    <row r="74" spans="1:9" x14ac:dyDescent="0.3">
      <c r="A74" s="7">
        <v>73</v>
      </c>
      <c r="B74" s="7" t="s">
        <v>74</v>
      </c>
      <c r="C74" s="7">
        <v>206.61</v>
      </c>
      <c r="D74" s="7"/>
      <c r="E74" s="7"/>
      <c r="F74" s="7">
        <f t="shared" si="4"/>
        <v>3.7912972375083385</v>
      </c>
      <c r="G74" s="7">
        <f t="shared" si="5"/>
        <v>14.37393474313836</v>
      </c>
      <c r="H74" s="7">
        <f t="shared" si="6"/>
        <v>14.191693342539017</v>
      </c>
      <c r="I74" s="7">
        <f t="shared" si="7"/>
        <v>1.2678602195988078</v>
      </c>
    </row>
    <row r="75" spans="1:9" x14ac:dyDescent="0.3">
      <c r="A75" s="7">
        <v>74</v>
      </c>
      <c r="B75" s="7" t="s">
        <v>75</v>
      </c>
      <c r="C75" s="7">
        <v>188.68</v>
      </c>
      <c r="D75" s="7"/>
      <c r="E75" s="7"/>
      <c r="F75" s="7">
        <f t="shared" si="4"/>
        <v>3.7062223175295652</v>
      </c>
      <c r="G75" s="7">
        <f t="shared" si="5"/>
        <v>13.736083866954221</v>
      </c>
      <c r="H75" s="7">
        <f t="shared" si="6"/>
        <v>14.147024230271716</v>
      </c>
      <c r="I75" s="7">
        <f t="shared" si="7"/>
        <v>2.9916850195281706</v>
      </c>
    </row>
    <row r="76" spans="1:9" x14ac:dyDescent="0.3">
      <c r="A76" s="7">
        <v>75</v>
      </c>
      <c r="B76" s="7" t="s">
        <v>76</v>
      </c>
      <c r="C76" s="7">
        <v>197.64</v>
      </c>
      <c r="D76" s="7"/>
      <c r="E76" s="7"/>
      <c r="F76" s="7">
        <f t="shared" si="4"/>
        <v>3.7494598833207937</v>
      </c>
      <c r="G76" s="7">
        <f t="shared" si="5"/>
        <v>14.058449416631978</v>
      </c>
      <c r="H76" s="7">
        <f t="shared" si="6"/>
        <v>14.102355118004416</v>
      </c>
      <c r="I76" s="7">
        <f t="shared" si="7"/>
        <v>0.31230827861069049</v>
      </c>
    </row>
    <row r="77" spans="1:9" x14ac:dyDescent="0.3">
      <c r="A77" s="7">
        <v>76</v>
      </c>
      <c r="B77" s="7" t="s">
        <v>77</v>
      </c>
      <c r="C77" s="7">
        <v>193.16</v>
      </c>
      <c r="D77" s="7"/>
      <c r="E77" s="7"/>
      <c r="F77" s="7">
        <f t="shared" si="4"/>
        <v>3.7280291472134914</v>
      </c>
      <c r="G77" s="7">
        <f t="shared" si="5"/>
        <v>13.898201322473351</v>
      </c>
      <c r="H77" s="7">
        <f t="shared" si="6"/>
        <v>14.057686005737116</v>
      </c>
      <c r="I77" s="7">
        <f t="shared" si="7"/>
        <v>1.1475203126168447</v>
      </c>
    </row>
    <row r="78" spans="1:9" x14ac:dyDescent="0.3">
      <c r="A78" s="7">
        <v>77</v>
      </c>
      <c r="B78" s="7" t="s">
        <v>78</v>
      </c>
      <c r="C78" s="7">
        <v>184.74</v>
      </c>
      <c r="D78" s="7"/>
      <c r="E78" s="7"/>
      <c r="F78" s="7">
        <f t="shared" si="4"/>
        <v>3.6867206780747459</v>
      </c>
      <c r="G78" s="7">
        <f t="shared" si="5"/>
        <v>13.59190935814391</v>
      </c>
      <c r="H78" s="7">
        <f t="shared" si="6"/>
        <v>14.013016893469818</v>
      </c>
      <c r="I78" s="7">
        <f t="shared" si="7"/>
        <v>3.0982220689515625</v>
      </c>
    </row>
    <row r="79" spans="1:9" x14ac:dyDescent="0.3">
      <c r="A79" s="7">
        <v>78</v>
      </c>
      <c r="B79" s="7" t="s">
        <v>79</v>
      </c>
      <c r="C79" s="7">
        <v>188.88</v>
      </c>
      <c r="D79" s="7"/>
      <c r="E79" s="7"/>
      <c r="F79" s="7">
        <f t="shared" si="4"/>
        <v>3.7072040723552817</v>
      </c>
      <c r="G79" s="7">
        <f t="shared" si="5"/>
        <v>13.743362034087584</v>
      </c>
      <c r="H79" s="7">
        <f t="shared" si="6"/>
        <v>13.968347781202517</v>
      </c>
      <c r="I79" s="7">
        <f t="shared" si="7"/>
        <v>1.6370502833069727</v>
      </c>
    </row>
    <row r="80" spans="1:9" x14ac:dyDescent="0.3">
      <c r="A80" s="7">
        <v>79</v>
      </c>
      <c r="B80" s="7" t="s">
        <v>80</v>
      </c>
      <c r="C80" s="7">
        <v>224.85</v>
      </c>
      <c r="D80" s="7"/>
      <c r="E80" s="7"/>
      <c r="F80" s="7">
        <f t="shared" si="4"/>
        <v>3.8723376875459574</v>
      </c>
      <c r="G80" s="7">
        <f t="shared" si="5"/>
        <v>14.994999166388773</v>
      </c>
      <c r="H80" s="7">
        <f t="shared" si="6"/>
        <v>13.923678668935217</v>
      </c>
      <c r="I80" s="7">
        <f t="shared" si="7"/>
        <v>7.1445185529247377</v>
      </c>
    </row>
    <row r="81" spans="1:9" x14ac:dyDescent="0.3">
      <c r="A81" s="7">
        <v>80</v>
      </c>
      <c r="B81" s="7" t="s">
        <v>81</v>
      </c>
      <c r="C81" s="7">
        <v>186.91</v>
      </c>
      <c r="D81" s="7"/>
      <c r="E81" s="7"/>
      <c r="F81" s="7">
        <f t="shared" si="4"/>
        <v>3.6974995888073474</v>
      </c>
      <c r="G81" s="7">
        <f t="shared" si="5"/>
        <v>13.671503209230504</v>
      </c>
      <c r="H81" s="7">
        <f t="shared" si="6"/>
        <v>13.879009556667917</v>
      </c>
      <c r="I81" s="7">
        <f t="shared" si="7"/>
        <v>1.517801987548171</v>
      </c>
    </row>
    <row r="82" spans="1:9" x14ac:dyDescent="0.3">
      <c r="A82" s="7">
        <v>81</v>
      </c>
      <c r="B82" s="7" t="s">
        <v>82</v>
      </c>
      <c r="C82" s="7">
        <v>192.65</v>
      </c>
      <c r="D82" s="7"/>
      <c r="E82" s="7"/>
      <c r="F82" s="7">
        <f t="shared" si="4"/>
        <v>3.7255659298493256</v>
      </c>
      <c r="G82" s="7">
        <f t="shared" si="5"/>
        <v>13.879841497654072</v>
      </c>
      <c r="H82" s="7">
        <f t="shared" si="6"/>
        <v>13.834340444400617</v>
      </c>
      <c r="I82" s="7">
        <f t="shared" si="7"/>
        <v>0.32782113009824515</v>
      </c>
    </row>
    <row r="83" spans="1:9" x14ac:dyDescent="0.3">
      <c r="A83" s="9">
        <v>82</v>
      </c>
      <c r="B83" s="9" t="s">
        <v>83</v>
      </c>
      <c r="C83" s="9">
        <v>200.88</v>
      </c>
      <c r="D83" s="9"/>
      <c r="E83" s="9"/>
      <c r="F83" s="9"/>
      <c r="G83" s="9">
        <f t="shared" si="5"/>
        <v>14.173214173221259</v>
      </c>
      <c r="H83" s="9">
        <f>$M$15+$M$16*A83</f>
        <v>13.789671332133317</v>
      </c>
      <c r="I83" s="9">
        <f t="shared" si="7"/>
        <v>2.7061105293434782</v>
      </c>
    </row>
    <row r="84" spans="1:9" x14ac:dyDescent="0.3">
      <c r="A84" s="9">
        <v>83</v>
      </c>
      <c r="B84" s="9" t="s">
        <v>84</v>
      </c>
      <c r="C84" s="9">
        <v>198.88</v>
      </c>
      <c r="D84" s="9"/>
      <c r="E84" s="9"/>
      <c r="F84" s="9"/>
      <c r="G84" s="9">
        <f t="shared" si="5"/>
        <v>14.102482051043355</v>
      </c>
      <c r="H84" s="9">
        <f t="shared" ref="H84:H93" si="8">$M$15+$M$16*A84</f>
        <v>13.745002219866016</v>
      </c>
      <c r="I84" s="9">
        <f t="shared" si="7"/>
        <v>2.534871733099568</v>
      </c>
    </row>
    <row r="85" spans="1:9" x14ac:dyDescent="0.3">
      <c r="A85" s="9">
        <v>84</v>
      </c>
      <c r="B85" s="9" t="s">
        <v>85</v>
      </c>
      <c r="C85" s="9">
        <v>227.61</v>
      </c>
      <c r="D85" s="9"/>
      <c r="E85" s="9"/>
      <c r="F85" s="9"/>
      <c r="G85" s="9">
        <f t="shared" si="5"/>
        <v>15.086749152816189</v>
      </c>
      <c r="H85" s="9">
        <f t="shared" si="8"/>
        <v>13.700333107598718</v>
      </c>
      <c r="I85" s="9">
        <f t="shared" si="7"/>
        <v>9.1896274749068372</v>
      </c>
    </row>
    <row r="86" spans="1:9" x14ac:dyDescent="0.3">
      <c r="A86" s="9">
        <v>85</v>
      </c>
      <c r="B86" s="9" t="s">
        <v>86</v>
      </c>
      <c r="C86" s="9">
        <v>214.15</v>
      </c>
      <c r="D86" s="9"/>
      <c r="E86" s="9"/>
      <c r="F86" s="9"/>
      <c r="G86" s="9">
        <f t="shared" si="5"/>
        <v>14.633864834690801</v>
      </c>
      <c r="H86" s="9">
        <f t="shared" si="8"/>
        <v>13.655663995331418</v>
      </c>
      <c r="I86" s="9">
        <f t="shared" si="7"/>
        <v>6.6845009873295824</v>
      </c>
    </row>
    <row r="87" spans="1:9" x14ac:dyDescent="0.3">
      <c r="A87" s="9">
        <v>86</v>
      </c>
      <c r="B87" s="9" t="s">
        <v>87</v>
      </c>
      <c r="C87" s="9">
        <v>191.91</v>
      </c>
      <c r="D87" s="9"/>
      <c r="E87" s="9"/>
      <c r="F87" s="9"/>
      <c r="G87" s="9">
        <f t="shared" si="5"/>
        <v>13.853158484620032</v>
      </c>
      <c r="H87" s="9">
        <f t="shared" si="8"/>
        <v>13.610994883064118</v>
      </c>
      <c r="I87" s="9">
        <f t="shared" si="7"/>
        <v>1.7480750099319768</v>
      </c>
    </row>
    <row r="88" spans="1:9" x14ac:dyDescent="0.3">
      <c r="A88" s="9">
        <v>87</v>
      </c>
      <c r="B88" s="9" t="s">
        <v>88</v>
      </c>
      <c r="C88" s="9">
        <v>208.17</v>
      </c>
      <c r="D88" s="9"/>
      <c r="E88" s="9"/>
      <c r="F88" s="9"/>
      <c r="G88" s="9">
        <f t="shared" si="5"/>
        <v>14.428097587693257</v>
      </c>
      <c r="H88" s="9">
        <f t="shared" si="8"/>
        <v>13.566325770796817</v>
      </c>
      <c r="I88" s="9">
        <f t="shared" si="7"/>
        <v>5.9728721105373275</v>
      </c>
    </row>
    <row r="89" spans="1:9" x14ac:dyDescent="0.3">
      <c r="A89" s="9">
        <v>88</v>
      </c>
      <c r="B89" s="9" t="s">
        <v>89</v>
      </c>
      <c r="C89" s="9">
        <v>204.2</v>
      </c>
      <c r="D89" s="9"/>
      <c r="E89" s="9"/>
      <c r="F89" s="9"/>
      <c r="G89" s="9">
        <f t="shared" si="5"/>
        <v>14.289856542317001</v>
      </c>
      <c r="H89" s="9">
        <f t="shared" si="8"/>
        <v>13.521656658529519</v>
      </c>
      <c r="I89" s="9">
        <f t="shared" si="7"/>
        <v>5.3758404187794824</v>
      </c>
    </row>
    <row r="90" spans="1:9" x14ac:dyDescent="0.3">
      <c r="A90" s="9">
        <v>89</v>
      </c>
      <c r="B90" s="9" t="s">
        <v>90</v>
      </c>
      <c r="C90" s="9">
        <v>200.61</v>
      </c>
      <c r="D90" s="9"/>
      <c r="E90" s="9"/>
      <c r="F90" s="9"/>
      <c r="G90" s="9">
        <f t="shared" si="5"/>
        <v>14.163685960935451</v>
      </c>
      <c r="H90" s="9">
        <f t="shared" si="8"/>
        <v>13.476987546262219</v>
      </c>
      <c r="I90" s="9">
        <f t="shared" si="7"/>
        <v>4.8483030234304838</v>
      </c>
    </row>
    <row r="91" spans="1:9" x14ac:dyDescent="0.3">
      <c r="A91" s="9">
        <v>90</v>
      </c>
      <c r="B91" s="9" t="s">
        <v>91</v>
      </c>
      <c r="C91" s="9">
        <v>208.56</v>
      </c>
      <c r="D91" s="9"/>
      <c r="E91" s="9"/>
      <c r="F91" s="9"/>
      <c r="G91" s="9">
        <f t="shared" si="5"/>
        <v>14.441606558828557</v>
      </c>
      <c r="H91" s="9">
        <f t="shared" si="8"/>
        <v>13.432318433994919</v>
      </c>
      <c r="I91" s="9">
        <f t="shared" si="7"/>
        <v>6.9887523989956106</v>
      </c>
    </row>
    <row r="92" spans="1:9" x14ac:dyDescent="0.3">
      <c r="A92" s="9">
        <v>91</v>
      </c>
      <c r="B92" s="9" t="s">
        <v>92</v>
      </c>
      <c r="C92" s="9">
        <v>191.74</v>
      </c>
      <c r="D92" s="9"/>
      <c r="E92" s="9"/>
      <c r="F92" s="9"/>
      <c r="G92" s="9">
        <f t="shared" si="5"/>
        <v>13.847021340346089</v>
      </c>
      <c r="H92" s="9">
        <f t="shared" si="8"/>
        <v>13.387649321727618</v>
      </c>
      <c r="I92" s="9">
        <f t="shared" si="7"/>
        <v>3.3174789532532709</v>
      </c>
    </row>
    <row r="93" spans="1:9" x14ac:dyDescent="0.3">
      <c r="A93" s="9">
        <v>92</v>
      </c>
      <c r="B93" s="9" t="s">
        <v>93</v>
      </c>
      <c r="C93" s="9">
        <v>222.07</v>
      </c>
      <c r="D93" s="9"/>
      <c r="E93" s="9"/>
      <c r="F93" s="9"/>
      <c r="G93" s="9">
        <f t="shared" si="5"/>
        <v>14.902013286801216</v>
      </c>
      <c r="H93" s="9">
        <f t="shared" si="8"/>
        <v>13.342980209460318</v>
      </c>
      <c r="I93" s="9">
        <f t="shared" si="7"/>
        <v>10.461895633402371</v>
      </c>
    </row>
    <row r="94" spans="1:9" x14ac:dyDescent="0.3">
      <c r="H94" s="8" t="s">
        <v>137</v>
      </c>
      <c r="I94" s="8">
        <f>AVERAGE(I83:I93)</f>
        <v>5.4389389339099985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Regression</vt:lpstr>
      <vt:lpstr>TVRating_Data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ramanath</dc:creator>
  <cp:lastModifiedBy>Kavya</cp:lastModifiedBy>
  <dcterms:created xsi:type="dcterms:W3CDTF">2009-06-16T07:05:27Z</dcterms:created>
  <dcterms:modified xsi:type="dcterms:W3CDTF">2017-09-08T15:18:30Z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4f58a294-8c7c-4d62-9924-4c5e7fe60dd2</vt:lpwstr>
  </property>
</Properties>
</file>