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Github\"/>
    </mc:Choice>
  </mc:AlternateContent>
  <xr:revisionPtr revIDLastSave="0" documentId="13_ncr:1_{508B0E58-5982-4C9A-A870-5DADB9ED8DE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orts_Data_Analysis" sheetId="1" r:id="rId1"/>
  </sheets>
  <definedNames>
    <definedName name="_xlnm._FilterDatabase" localSheetId="0" hidden="1">Sports_Data_Analysis!$A$1:$O$129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" i="1" l="1"/>
  <c r="Q4" i="1"/>
  <c r="Q27" i="1"/>
  <c r="Q34" i="1"/>
  <c r="Q7" i="1"/>
  <c r="Q17" i="1"/>
  <c r="Q35" i="1"/>
  <c r="Q18" i="1"/>
  <c r="Q28" i="1"/>
  <c r="Q8" i="1"/>
  <c r="Q36" i="1"/>
  <c r="Q29" i="1"/>
  <c r="Q37" i="1"/>
  <c r="Q14" i="1"/>
  <c r="Q38" i="1"/>
  <c r="Q39" i="1"/>
  <c r="Q19" i="1"/>
  <c r="Q23" i="1"/>
  <c r="Q11" i="1"/>
  <c r="Q40" i="1"/>
  <c r="Q9" i="1"/>
  <c r="Q20" i="1"/>
  <c r="Q10" i="1"/>
  <c r="Q30" i="1"/>
  <c r="Q21" i="1"/>
  <c r="Q12" i="1"/>
  <c r="Q41" i="1"/>
  <c r="Q5" i="1"/>
  <c r="Q31" i="1"/>
  <c r="Q6" i="1"/>
  <c r="Q25" i="1"/>
  <c r="Q3" i="1"/>
  <c r="Q26" i="1"/>
  <c r="Q2" i="1"/>
  <c r="Q16" i="1"/>
  <c r="Q42" i="1"/>
  <c r="Q13" i="1"/>
  <c r="Q24" i="1"/>
  <c r="Q43" i="1"/>
  <c r="Q44" i="1"/>
  <c r="Q45" i="1"/>
  <c r="Q46" i="1"/>
  <c r="Q22" i="1"/>
  <c r="Q32" i="1"/>
  <c r="Q47" i="1"/>
  <c r="Q48" i="1"/>
  <c r="Q49" i="1"/>
  <c r="Q50" i="1"/>
  <c r="Q51" i="1"/>
  <c r="Q15" i="1"/>
  <c r="O10" i="1"/>
  <c r="O5" i="1"/>
  <c r="O2" i="1"/>
  <c r="N8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</calcChain>
</file>

<file path=xl/sharedStrings.xml><?xml version="1.0" encoding="utf-8"?>
<sst xmlns="http://schemas.openxmlformats.org/spreadsheetml/2006/main" count="883" uniqueCount="291">
  <si>
    <t>Team 1</t>
  </si>
  <si>
    <t>Team 2</t>
  </si>
  <si>
    <t>Winner</t>
  </si>
  <si>
    <t>Margin</t>
  </si>
  <si>
    <t>Ground</t>
  </si>
  <si>
    <t>Match Date</t>
  </si>
  <si>
    <t>Scorecard</t>
  </si>
  <si>
    <t>New Zealand</t>
  </si>
  <si>
    <t>Pakistan</t>
  </si>
  <si>
    <t>61 runs</t>
  </si>
  <si>
    <t>Wellington</t>
  </si>
  <si>
    <t>ODI # 3946</t>
  </si>
  <si>
    <t>8 wickets</t>
  </si>
  <si>
    <t>Nelson</t>
  </si>
  <si>
    <t>ODI # 3947</t>
  </si>
  <si>
    <t>U.A.E.</t>
  </si>
  <si>
    <t>Ireland</t>
  </si>
  <si>
    <t>4 wickets</t>
  </si>
  <si>
    <t>ICCA Dubai</t>
  </si>
  <si>
    <t>ODI # 3948</t>
  </si>
  <si>
    <t>183 runs</t>
  </si>
  <si>
    <t>Dunedin</t>
  </si>
  <si>
    <t>ODI # 3949</t>
  </si>
  <si>
    <t>67 runs</t>
  </si>
  <si>
    <t>ODI # 3950</t>
  </si>
  <si>
    <t>Australia</t>
  </si>
  <si>
    <t>England</t>
  </si>
  <si>
    <t>5 wickets</t>
  </si>
  <si>
    <t>Melbourne</t>
  </si>
  <si>
    <t>ODI # 3951</t>
  </si>
  <si>
    <t>Bangladesh</t>
  </si>
  <si>
    <t>Zimbabwe</t>
  </si>
  <si>
    <t>Dhaka</t>
  </si>
  <si>
    <t>ODI # 3952</t>
  </si>
  <si>
    <t>Hamilton</t>
  </si>
  <si>
    <t>ODI # 3953</t>
  </si>
  <si>
    <t>Scotland</t>
  </si>
  <si>
    <t>6 wickets</t>
  </si>
  <si>
    <t>ODI # 3954</t>
  </si>
  <si>
    <t>Sri Lanka</t>
  </si>
  <si>
    <t>12 runs</t>
  </si>
  <si>
    <t>ODI # 3955</t>
  </si>
  <si>
    <t>24 runs</t>
  </si>
  <si>
    <t>ODI # 3956</t>
  </si>
  <si>
    <t>15 runs</t>
  </si>
  <si>
    <t>ODI # 3957</t>
  </si>
  <si>
    <t>Brisbane</t>
  </si>
  <si>
    <t>ODI # 3958</t>
  </si>
  <si>
    <t>163 runs</t>
  </si>
  <si>
    <t>ODI # 3959</t>
  </si>
  <si>
    <t>16 runs</t>
  </si>
  <si>
    <t>Sydney</t>
  </si>
  <si>
    <t>ODI # 3960</t>
  </si>
  <si>
    <t>31 runs</t>
  </si>
  <si>
    <t>ODI # 3961</t>
  </si>
  <si>
    <t>ODI # 3962</t>
  </si>
  <si>
    <t>ODI # 3963</t>
  </si>
  <si>
    <t>91 runs</t>
  </si>
  <si>
    <t>ODI # 3964</t>
  </si>
  <si>
    <t>10 wickets</t>
  </si>
  <si>
    <t>ODI # 3965</t>
  </si>
  <si>
    <t>3 wickets</t>
  </si>
  <si>
    <t>Adelaide</t>
  </si>
  <si>
    <t>ODI # 3966</t>
  </si>
  <si>
    <t>79 runs</t>
  </si>
  <si>
    <t>ODI # 3967</t>
  </si>
  <si>
    <t>Perth</t>
  </si>
  <si>
    <t>ODI # 3968</t>
  </si>
  <si>
    <t>South Africa</t>
  </si>
  <si>
    <t>India</t>
  </si>
  <si>
    <t>Durban</t>
  </si>
  <si>
    <t>ODI # 3969</t>
  </si>
  <si>
    <t>9 wickets</t>
  </si>
  <si>
    <t>Centurion</t>
  </si>
  <si>
    <t>ODI # 3970</t>
  </si>
  <si>
    <t>124 runs</t>
  </si>
  <si>
    <t>Cape Town</t>
  </si>
  <si>
    <t>ODI # 3971</t>
  </si>
  <si>
    <t>Afghanistan</t>
  </si>
  <si>
    <t>154 runs</t>
  </si>
  <si>
    <t>Sharjah</t>
  </si>
  <si>
    <t>ODI # 3972</t>
  </si>
  <si>
    <t>Johannesburg</t>
  </si>
  <si>
    <t>ODI # 3973</t>
  </si>
  <si>
    <t>ODI # 3974</t>
  </si>
  <si>
    <t>ODI # 3975</t>
  </si>
  <si>
    <t>73 runs</t>
  </si>
  <si>
    <t>Port Elizabeth</t>
  </si>
  <si>
    <t>ODI # 3976</t>
  </si>
  <si>
    <t>ODI # 3977</t>
  </si>
  <si>
    <t>ODI # 3978</t>
  </si>
  <si>
    <t>146 runs</t>
  </si>
  <si>
    <t>ODI # 3979</t>
  </si>
  <si>
    <t>ODI # 3980</t>
  </si>
  <si>
    <t>Mount Maunganui</t>
  </si>
  <si>
    <t>ODI # 3981</t>
  </si>
  <si>
    <t>4 runs</t>
  </si>
  <si>
    <t>ODI # 3982</t>
  </si>
  <si>
    <t>7 wickets</t>
  </si>
  <si>
    <t>Bulawayo</t>
  </si>
  <si>
    <t>ODI # 3983</t>
  </si>
  <si>
    <t>P.N.G.</t>
  </si>
  <si>
    <t>56 runs</t>
  </si>
  <si>
    <t>Harare</t>
  </si>
  <si>
    <t>ODI # 3984</t>
  </si>
  <si>
    <t>Hong Kong</t>
  </si>
  <si>
    <t>ODI # 3985</t>
  </si>
  <si>
    <t>ODI # 3986</t>
  </si>
  <si>
    <t>West Indies</t>
  </si>
  <si>
    <t>60 runs</t>
  </si>
  <si>
    <t>ODI # 3987</t>
  </si>
  <si>
    <t>2 runs</t>
  </si>
  <si>
    <t>ODI # 3988</t>
  </si>
  <si>
    <t>ODI # 3989</t>
  </si>
  <si>
    <t>30 runs</t>
  </si>
  <si>
    <t>ODI # 3990</t>
  </si>
  <si>
    <t>ODI # 3991</t>
  </si>
  <si>
    <t>Christchurch</t>
  </si>
  <si>
    <t>ODI # 3992</t>
  </si>
  <si>
    <t>52 runs</t>
  </si>
  <si>
    <t>ODI # 3993</t>
  </si>
  <si>
    <t>89 runs</t>
  </si>
  <si>
    <t>ODI # 3994</t>
  </si>
  <si>
    <t>226 runs</t>
  </si>
  <si>
    <t>ODI # 3995</t>
  </si>
  <si>
    <t>tied</t>
  </si>
  <si>
    <t>ODI # 3996</t>
  </si>
  <si>
    <t>ODI # 3997</t>
  </si>
  <si>
    <t>ODI # 3998</t>
  </si>
  <si>
    <t>107 runs</t>
  </si>
  <si>
    <t>ODI # 3999</t>
  </si>
  <si>
    <t>58 runs</t>
  </si>
  <si>
    <t>ODI # 4000</t>
  </si>
  <si>
    <t>25 runs</t>
  </si>
  <si>
    <t>ODI # 4001</t>
  </si>
  <si>
    <t>ODI # 4002</t>
  </si>
  <si>
    <t>ODI # 4003</t>
  </si>
  <si>
    <t>5 runs</t>
  </si>
  <si>
    <t>ODI # 4004</t>
  </si>
  <si>
    <t>3 runs</t>
  </si>
  <si>
    <t>ODI # 4005</t>
  </si>
  <si>
    <t>ODI # 4006</t>
  </si>
  <si>
    <t>ODI # 4007</t>
  </si>
  <si>
    <t>6 runs</t>
  </si>
  <si>
    <t>Edinburgh</t>
  </si>
  <si>
    <t>ODI # 4008</t>
  </si>
  <si>
    <t>The Oval</t>
  </si>
  <si>
    <t>ODI # 4009</t>
  </si>
  <si>
    <t>38 runs</t>
  </si>
  <si>
    <t>Cardiff</t>
  </si>
  <si>
    <t>ODI # 4010</t>
  </si>
  <si>
    <t>242 runs</t>
  </si>
  <si>
    <t>Nottingham</t>
  </si>
  <si>
    <t>ODI # 4011</t>
  </si>
  <si>
    <t>Chester-le-Street</t>
  </si>
  <si>
    <t>ODI # 4012</t>
  </si>
  <si>
    <t>1 wicket</t>
  </si>
  <si>
    <t>Manchester</t>
  </si>
  <si>
    <t>ODI # 4013</t>
  </si>
  <si>
    <t>ODI # 4014</t>
  </si>
  <si>
    <t>201 runs</t>
  </si>
  <si>
    <t>ODI # 4015</t>
  </si>
  <si>
    <t>86 runs</t>
  </si>
  <si>
    <t>Lord's</t>
  </si>
  <si>
    <t>ODI # 4016</t>
  </si>
  <si>
    <t>ODI # 4017</t>
  </si>
  <si>
    <t>Leeds</t>
  </si>
  <si>
    <t>ODI # 4018</t>
  </si>
  <si>
    <t>ODI # 4019</t>
  </si>
  <si>
    <t>244 runs</t>
  </si>
  <si>
    <t>ODI # 4020</t>
  </si>
  <si>
    <t>131 runs</t>
  </si>
  <si>
    <t>ODI # 4021</t>
  </si>
  <si>
    <t>48 runs</t>
  </si>
  <si>
    <t>Providence</t>
  </si>
  <si>
    <t>ODI # 4022</t>
  </si>
  <si>
    <t>ODI # 4023</t>
  </si>
  <si>
    <t>18 runs</t>
  </si>
  <si>
    <t>Basseterre</t>
  </si>
  <si>
    <t>ODI # 4024</t>
  </si>
  <si>
    <t>Dambulla</t>
  </si>
  <si>
    <t>ODI # 4025</t>
  </si>
  <si>
    <t>Netherlands</t>
  </si>
  <si>
    <t>Nepal</t>
  </si>
  <si>
    <t>55 runs</t>
  </si>
  <si>
    <t>Amstelveen</t>
  </si>
  <si>
    <t>ODI # 4026</t>
  </si>
  <si>
    <t>ODI # 4027</t>
  </si>
  <si>
    <t>1 run</t>
  </si>
  <si>
    <t>ODI # 4028</t>
  </si>
  <si>
    <t>78 runs</t>
  </si>
  <si>
    <t>Pallekele</t>
  </si>
  <si>
    <t>ODI # 4029</t>
  </si>
  <si>
    <t>ODI # 4030</t>
  </si>
  <si>
    <t>178 runs</t>
  </si>
  <si>
    <t>Colombo (RPS)</t>
  </si>
  <si>
    <t>ODI # 4031</t>
  </si>
  <si>
    <t>29 runs</t>
  </si>
  <si>
    <t>Belfast</t>
  </si>
  <si>
    <t>ODI # 4032</t>
  </si>
  <si>
    <t>ODI # 4033</t>
  </si>
  <si>
    <t>Kuala Lumpur</t>
  </si>
  <si>
    <t>ODI # 4034</t>
  </si>
  <si>
    <t>ODI # 4035</t>
  </si>
  <si>
    <t>137 runs</t>
  </si>
  <si>
    <t>Dubai (DSC)</t>
  </si>
  <si>
    <t>ODI # 4036</t>
  </si>
  <si>
    <t>ODI # 4037</t>
  </si>
  <si>
    <t>Abu Dhabi</t>
  </si>
  <si>
    <t>ODI # 4038</t>
  </si>
  <si>
    <t>26 runs</t>
  </si>
  <si>
    <t>ODI # 4039</t>
  </si>
  <si>
    <t>ODI # 4040</t>
  </si>
  <si>
    <t>136 runs</t>
  </si>
  <si>
    <t>ODI # 4041</t>
  </si>
  <si>
    <t>ODI # 4042</t>
  </si>
  <si>
    <t>ODI # 4043</t>
  </si>
  <si>
    <t>ODI # 4044</t>
  </si>
  <si>
    <t>ODI # 4045</t>
  </si>
  <si>
    <t>ODI # 4046</t>
  </si>
  <si>
    <t>37 runs</t>
  </si>
  <si>
    <t>ODI # 4047</t>
  </si>
  <si>
    <t>ODI # 4048</t>
  </si>
  <si>
    <t>Kimberley</t>
  </si>
  <si>
    <t>ODI # 4049</t>
  </si>
  <si>
    <t>120 runs</t>
  </si>
  <si>
    <t>Bloemfontein</t>
  </si>
  <si>
    <t>ODI # 4050</t>
  </si>
  <si>
    <t>Paarl</t>
  </si>
  <si>
    <t>ODI # 4051</t>
  </si>
  <si>
    <t>no result</t>
  </si>
  <si>
    <t>ODI # 4052</t>
  </si>
  <si>
    <t>ODI # 4053</t>
  </si>
  <si>
    <t>ODI # 4054</t>
  </si>
  <si>
    <t>ODI # 4055</t>
  </si>
  <si>
    <t>Guwahati</t>
  </si>
  <si>
    <t>ODI # 4056</t>
  </si>
  <si>
    <t>28 runs</t>
  </si>
  <si>
    <t>ODI # 4057</t>
  </si>
  <si>
    <t>219 runs</t>
  </si>
  <si>
    <t>ODI # 4058</t>
  </si>
  <si>
    <t>Visakhapatnam</t>
  </si>
  <si>
    <t>ODI # 4059</t>
  </si>
  <si>
    <t>Chattogram</t>
  </si>
  <si>
    <t>ODI # 4060</t>
  </si>
  <si>
    <t>ODI # 4061</t>
  </si>
  <si>
    <t>43 runs</t>
  </si>
  <si>
    <t>Pune</t>
  </si>
  <si>
    <t>ODI # 4062</t>
  </si>
  <si>
    <t>224 runs</t>
  </si>
  <si>
    <t>Mumbai (BS)</t>
  </si>
  <si>
    <t>ODI # 4063</t>
  </si>
  <si>
    <t>Thiruvananthapuram</t>
  </si>
  <si>
    <t>ODI # 4064</t>
  </si>
  <si>
    <t>ODI # 4065</t>
  </si>
  <si>
    <t>47 runs</t>
  </si>
  <si>
    <t>ODI # 4066</t>
  </si>
  <si>
    <t>7 runs</t>
  </si>
  <si>
    <t>ODI # 4067</t>
  </si>
  <si>
    <t>ODI # 4068</t>
  </si>
  <si>
    <t>40 runs</t>
  </si>
  <si>
    <t>Hobart</t>
  </si>
  <si>
    <t>ODI # 4069</t>
  </si>
  <si>
    <t>ODI # 4070</t>
  </si>
  <si>
    <t>ODI # 4071</t>
  </si>
  <si>
    <t>ODI # 4072</t>
  </si>
  <si>
    <t>Sylhet</t>
  </si>
  <si>
    <t>ODI # 4073</t>
  </si>
  <si>
    <t>Win by Runs</t>
  </si>
  <si>
    <t>Win by Wickets</t>
  </si>
  <si>
    <t xml:space="preserve">Countries </t>
  </si>
  <si>
    <t>Total_matches</t>
  </si>
  <si>
    <t>Total_win_matches</t>
  </si>
  <si>
    <t>Sri_Lanka</t>
  </si>
  <si>
    <t>Total_Matches</t>
  </si>
  <si>
    <t>Winning SriLanka</t>
  </si>
  <si>
    <t>Winnig_Number</t>
  </si>
  <si>
    <t xml:space="preserve">Winning Percentage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</si>
  <si>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</si>
  <si>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</si>
  <si>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</si>
  <si>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</si>
  <si>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</si>
  <si>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</si>
  <si>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</si>
  <si>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</si>
  <si>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</si>
  <si>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</si>
  <si>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</si>
  <si>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</si>
  <si>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 of Matches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</si>
</sst>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2">
    <dxf>
      <font>
        <color theme="4" tint="-0.24994659260841701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9"/>
  <sheetViews>
    <sheetView tabSelected="1" workbookViewId="0">
      <selection activeCell="C12" sqref="C12"/>
    </sheetView>
  </sheetViews>
  <sheetFormatPr defaultRowHeight="15" x14ac:dyDescent="0.25"/>
  <cols>
    <col min="1" max="1" width="15.85546875" customWidth="1"/>
    <col min="2" max="2" width="12.42578125" customWidth="1"/>
    <col min="3" max="3" width="14.85546875" customWidth="1"/>
    <col min="4" max="4" width="12.42578125" customWidth="1"/>
    <col min="5" max="5" width="12.85546875" customWidth="1"/>
    <col min="6" max="6" width="9" customWidth="1"/>
    <col min="7" max="8" width="11.85546875" customWidth="1"/>
    <col min="9" max="9" width="12" customWidth="1"/>
    <col min="10" max="10" width="12.5703125" bestFit="1" customWidth="1"/>
    <col min="11" max="11" width="14" bestFit="1" customWidth="1"/>
    <col min="12" max="12" width="12.5703125" bestFit="1" customWidth="1"/>
    <col min="13" max="13" width="18.42578125" bestFit="1" customWidth="1"/>
    <col min="14" max="14" width="19.5703125" bestFit="1" customWidth="1"/>
    <col min="15" max="15" width="15.7109375" bestFit="1" customWidth="1"/>
    <col min="16" max="16" width="19.7109375" bestFit="1" customWidth="1"/>
    <col min="17" max="17" width="20.570312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268</v>
      </c>
      <c r="F1" s="2" t="s">
        <v>269</v>
      </c>
      <c r="G1" s="2" t="s">
        <v>4</v>
      </c>
      <c r="H1" s="2" t="s">
        <v>5</v>
      </c>
      <c r="I1" s="2" t="s">
        <v>6</v>
      </c>
      <c r="J1" s="2" t="s">
        <v>270</v>
      </c>
      <c r="K1" s="2" t="s">
        <v>271</v>
      </c>
      <c r="L1" s="2" t="s">
        <v>270</v>
      </c>
      <c r="M1" s="2" t="s">
        <v>272</v>
      </c>
      <c r="N1" s="2" t="s">
        <v>273</v>
      </c>
      <c r="O1" s="2" t="s">
        <v>274</v>
      </c>
      <c r="P1" s="2" t="s">
        <v>4</v>
      </c>
      <c r="Q1" s="2" t="s">
        <v>290</v>
      </c>
    </row>
    <row r="2" spans="1:17" x14ac:dyDescent="0.25">
      <c r="A2" t="s">
        <v>7</v>
      </c>
      <c r="B2" t="s">
        <v>8</v>
      </c>
      <c r="C2" t="s">
        <v>7</v>
      </c>
      <c r="D2" t="s">
        <v>9</v>
      </c>
      <c r="E2" t="str">
        <f>IF(ISNUMBER(SEARCH("runs",D2)),D2,"null")</f>
        <v>61 runs</v>
      </c>
      <c r="F2" t="str">
        <f>IF(ISNUMBER(SEARCH("wickets",D2)),D2,"null")</f>
        <v>null</v>
      </c>
      <c r="G2" t="s">
        <v>10</v>
      </c>
      <c r="H2" s="1">
        <v>43106</v>
      </c>
      <c r="I2" t="s">
        <v>11</v>
      </c>
      <c r="J2" t="s">
        <v>7</v>
      </c>
      <c r="K2">
        <f>COUNTIF(B$2:C$129,J2)</f>
        <v>8</v>
      </c>
      <c r="L2" t="s">
        <v>7</v>
      </c>
      <c r="M2">
        <f>COUNTIF(C$2:C$129,L2)</f>
        <v>8</v>
      </c>
      <c r="N2" t="s">
        <v>39</v>
      </c>
      <c r="O2">
        <f>COUNTIF(A2:B129,N2)</f>
        <v>17</v>
      </c>
      <c r="P2" t="s">
        <v>103</v>
      </c>
      <c r="Q2">
        <f>COUNTIF(G$2:G$129,P2)</f>
        <v>16</v>
      </c>
    </row>
    <row r="3" spans="1:17" x14ac:dyDescent="0.25">
      <c r="A3" t="s">
        <v>7</v>
      </c>
      <c r="B3" t="s">
        <v>8</v>
      </c>
      <c r="C3" t="s">
        <v>7</v>
      </c>
      <c r="D3" t="s">
        <v>12</v>
      </c>
      <c r="E3" t="str">
        <f t="shared" ref="E3:E66" si="0">IF(ISNUMBER(SEARCH("runs",D3)),D3,"null")</f>
        <v>null</v>
      </c>
      <c r="F3" t="str">
        <f t="shared" ref="F3:F66" si="1">IF(ISNUMBER(SEARCH("wickets",D3)),D3,"null")</f>
        <v>8 wickets</v>
      </c>
      <c r="G3" t="s">
        <v>13</v>
      </c>
      <c r="H3" s="1">
        <v>43109</v>
      </c>
      <c r="I3" t="s">
        <v>14</v>
      </c>
      <c r="J3" t="s">
        <v>15</v>
      </c>
      <c r="K3">
        <f t="shared" ref="K3:K19" si="2">COUNTIF(B$2:C$129,J3)</f>
        <v>10</v>
      </c>
      <c r="L3" t="s">
        <v>15</v>
      </c>
      <c r="M3">
        <f t="shared" ref="M3:M19" si="3">COUNTIF(C$2:C$129,L3)</f>
        <v>4</v>
      </c>
      <c r="P3" t="s">
        <v>99</v>
      </c>
      <c r="Q3">
        <f>COUNTIF(G$2:G$129,P3)</f>
        <v>12</v>
      </c>
    </row>
    <row r="4" spans="1:17" x14ac:dyDescent="0.25">
      <c r="A4" t="s">
        <v>15</v>
      </c>
      <c r="B4" t="s">
        <v>16</v>
      </c>
      <c r="C4" t="s">
        <v>16</v>
      </c>
      <c r="D4" t="s">
        <v>17</v>
      </c>
      <c r="E4" t="str">
        <f t="shared" si="0"/>
        <v>null</v>
      </c>
      <c r="F4" t="str">
        <f t="shared" si="1"/>
        <v>4 wickets</v>
      </c>
      <c r="G4" t="s">
        <v>18</v>
      </c>
      <c r="H4" s="1">
        <v>43111</v>
      </c>
      <c r="I4" t="s">
        <v>19</v>
      </c>
      <c r="J4" t="s">
        <v>25</v>
      </c>
      <c r="K4">
        <f t="shared" si="2"/>
        <v>7</v>
      </c>
      <c r="L4" t="s">
        <v>25</v>
      </c>
      <c r="M4">
        <f t="shared" si="3"/>
        <v>2</v>
      </c>
      <c r="N4" s="2" t="s">
        <v>275</v>
      </c>
      <c r="O4" s="2" t="s">
        <v>276</v>
      </c>
      <c r="P4" t="s">
        <v>32</v>
      </c>
      <c r="Q4">
        <f>COUNTIF(G$2:G$129,P4)</f>
        <v>10</v>
      </c>
    </row>
    <row r="5" spans="1:17" x14ac:dyDescent="0.25">
      <c r="A5" t="s">
        <v>7</v>
      </c>
      <c r="B5" t="s">
        <v>8</v>
      </c>
      <c r="C5" t="s">
        <v>7</v>
      </c>
      <c r="D5" t="s">
        <v>20</v>
      </c>
      <c r="E5" t="str">
        <f t="shared" si="0"/>
        <v>183 runs</v>
      </c>
      <c r="F5" t="str">
        <f t="shared" si="1"/>
        <v>null</v>
      </c>
      <c r="G5" t="s">
        <v>21</v>
      </c>
      <c r="H5" s="1">
        <v>43113</v>
      </c>
      <c r="I5" t="s">
        <v>22</v>
      </c>
      <c r="J5" t="s">
        <v>30</v>
      </c>
      <c r="K5">
        <f t="shared" si="2"/>
        <v>18</v>
      </c>
      <c r="L5" t="s">
        <v>30</v>
      </c>
      <c r="M5">
        <f t="shared" si="3"/>
        <v>13</v>
      </c>
      <c r="N5" t="s">
        <v>39</v>
      </c>
      <c r="O5">
        <f>COUNTIF(C2:C129,N5)</f>
        <v>6</v>
      </c>
      <c r="P5" t="s">
        <v>205</v>
      </c>
      <c r="Q5">
        <f>COUNTIF(G$2:G$129,P5)</f>
        <v>9</v>
      </c>
    </row>
    <row r="6" spans="1:17" x14ac:dyDescent="0.25">
      <c r="A6" t="s">
        <v>15</v>
      </c>
      <c r="B6" t="s">
        <v>16</v>
      </c>
      <c r="C6" t="s">
        <v>16</v>
      </c>
      <c r="D6" t="s">
        <v>23</v>
      </c>
      <c r="E6" t="str">
        <f t="shared" si="0"/>
        <v>67 runs</v>
      </c>
      <c r="F6" t="str">
        <f t="shared" si="1"/>
        <v>null</v>
      </c>
      <c r="G6" t="s">
        <v>18</v>
      </c>
      <c r="H6" s="1">
        <v>43113</v>
      </c>
      <c r="I6" t="s">
        <v>24</v>
      </c>
      <c r="J6" t="s">
        <v>16</v>
      </c>
      <c r="K6">
        <f t="shared" si="2"/>
        <v>12</v>
      </c>
      <c r="L6" t="s">
        <v>16</v>
      </c>
      <c r="M6">
        <f t="shared" si="3"/>
        <v>8</v>
      </c>
      <c r="P6" t="s">
        <v>208</v>
      </c>
      <c r="Q6">
        <f>COUNTIF(G$2:G$129,P6)</f>
        <v>7</v>
      </c>
    </row>
    <row r="7" spans="1:17" x14ac:dyDescent="0.25">
      <c r="A7" t="s">
        <v>25</v>
      </c>
      <c r="B7" t="s">
        <v>26</v>
      </c>
      <c r="C7" t="s">
        <v>26</v>
      </c>
      <c r="D7" t="s">
        <v>27</v>
      </c>
      <c r="E7" t="str">
        <f t="shared" si="0"/>
        <v>null</v>
      </c>
      <c r="F7" t="str">
        <f t="shared" si="1"/>
        <v>5 wickets</v>
      </c>
      <c r="G7" t="s">
        <v>28</v>
      </c>
      <c r="H7" s="1">
        <v>43114</v>
      </c>
      <c r="I7" t="s">
        <v>29</v>
      </c>
      <c r="J7" t="s">
        <v>39</v>
      </c>
      <c r="K7">
        <f t="shared" si="2"/>
        <v>11</v>
      </c>
      <c r="L7" t="s">
        <v>39</v>
      </c>
      <c r="M7">
        <f t="shared" si="3"/>
        <v>6</v>
      </c>
      <c r="N7" s="2" t="s">
        <v>277</v>
      </c>
      <c r="P7" t="s">
        <v>18</v>
      </c>
      <c r="Q7">
        <f>COUNTIF(G$2:G$129,P7)</f>
        <v>6</v>
      </c>
    </row>
    <row r="8" spans="1:17" x14ac:dyDescent="0.25">
      <c r="A8" t="s">
        <v>30</v>
      </c>
      <c r="B8" t="s">
        <v>31</v>
      </c>
      <c r="C8" t="s">
        <v>30</v>
      </c>
      <c r="D8" t="s">
        <v>12</v>
      </c>
      <c r="E8" t="str">
        <f t="shared" si="0"/>
        <v>null</v>
      </c>
      <c r="F8" t="str">
        <f t="shared" si="1"/>
        <v>8 wickets</v>
      </c>
      <c r="G8" t="s">
        <v>32</v>
      </c>
      <c r="H8" s="1">
        <v>43115</v>
      </c>
      <c r="I8" t="s">
        <v>33</v>
      </c>
      <c r="J8" t="s">
        <v>68</v>
      </c>
      <c r="K8">
        <f t="shared" si="2"/>
        <v>17</v>
      </c>
      <c r="L8" t="s">
        <v>68</v>
      </c>
      <c r="M8">
        <f t="shared" si="3"/>
        <v>9</v>
      </c>
      <c r="N8" s="3">
        <f>(O5*100)/O2</f>
        <v>35.294117647058826</v>
      </c>
      <c r="P8" t="s">
        <v>80</v>
      </c>
      <c r="Q8">
        <f>COUNTIF(G$2:G$129,P8)</f>
        <v>5</v>
      </c>
    </row>
    <row r="9" spans="1:17" x14ac:dyDescent="0.25">
      <c r="A9" t="s">
        <v>7</v>
      </c>
      <c r="B9" t="s">
        <v>8</v>
      </c>
      <c r="C9" t="s">
        <v>7</v>
      </c>
      <c r="D9" t="s">
        <v>27</v>
      </c>
      <c r="E9" t="str">
        <f t="shared" si="0"/>
        <v>null</v>
      </c>
      <c r="F9" t="str">
        <f t="shared" si="1"/>
        <v>5 wickets</v>
      </c>
      <c r="G9" t="s">
        <v>34</v>
      </c>
      <c r="H9" s="1">
        <v>43116</v>
      </c>
      <c r="I9" t="s">
        <v>35</v>
      </c>
      <c r="J9" t="s">
        <v>78</v>
      </c>
      <c r="K9">
        <f t="shared" si="2"/>
        <v>16</v>
      </c>
      <c r="L9" t="s">
        <v>78</v>
      </c>
      <c r="M9">
        <f t="shared" si="3"/>
        <v>12</v>
      </c>
      <c r="P9" t="s">
        <v>180</v>
      </c>
      <c r="Q9">
        <f>COUNTIF(G$2:G$129,P9)</f>
        <v>4</v>
      </c>
    </row>
    <row r="10" spans="1:17" x14ac:dyDescent="0.25">
      <c r="A10" t="s">
        <v>16</v>
      </c>
      <c r="B10" t="s">
        <v>36</v>
      </c>
      <c r="C10" t="s">
        <v>16</v>
      </c>
      <c r="D10" t="s">
        <v>37</v>
      </c>
      <c r="E10" t="str">
        <f t="shared" si="0"/>
        <v>null</v>
      </c>
      <c r="F10" t="str">
        <f t="shared" si="1"/>
        <v>6 wickets</v>
      </c>
      <c r="G10" t="s">
        <v>18</v>
      </c>
      <c r="H10" s="1">
        <v>43116</v>
      </c>
      <c r="I10" t="s">
        <v>38</v>
      </c>
      <c r="J10" t="s">
        <v>101</v>
      </c>
      <c r="K10">
        <f t="shared" si="2"/>
        <v>3</v>
      </c>
      <c r="L10" t="s">
        <v>101</v>
      </c>
      <c r="M10">
        <f t="shared" si="3"/>
        <v>1</v>
      </c>
      <c r="N10" t="s">
        <v>278</v>
      </c>
      <c r="O10">
        <f>COUNTIF(H2:H129,"*Jan*")</f>
        <v>0</v>
      </c>
      <c r="P10" t="s">
        <v>191</v>
      </c>
      <c r="Q10">
        <f>COUNTIF(G$2:G$129,P10)</f>
        <v>4</v>
      </c>
    </row>
    <row r="11" spans="1:17" x14ac:dyDescent="0.25">
      <c r="A11" t="s">
        <v>39</v>
      </c>
      <c r="B11" t="s">
        <v>31</v>
      </c>
      <c r="C11" t="s">
        <v>31</v>
      </c>
      <c r="D11" t="s">
        <v>40</v>
      </c>
      <c r="E11" t="str">
        <f t="shared" si="0"/>
        <v>12 runs</v>
      </c>
      <c r="F11" t="str">
        <f t="shared" si="1"/>
        <v>null</v>
      </c>
      <c r="G11" t="s">
        <v>32</v>
      </c>
      <c r="H11" s="1">
        <v>43117</v>
      </c>
      <c r="I11" t="s">
        <v>41</v>
      </c>
      <c r="J11" t="s">
        <v>105</v>
      </c>
      <c r="K11">
        <f t="shared" si="2"/>
        <v>3</v>
      </c>
      <c r="L11" t="s">
        <v>105</v>
      </c>
      <c r="M11">
        <f t="shared" si="3"/>
        <v>1</v>
      </c>
      <c r="N11" t="s">
        <v>279</v>
      </c>
      <c r="P11" t="s">
        <v>10</v>
      </c>
      <c r="Q11">
        <f>COUNTIF(G$2:G$129,P11)</f>
        <v>3</v>
      </c>
    </row>
    <row r="12" spans="1:17" x14ac:dyDescent="0.25">
      <c r="A12" t="s">
        <v>16</v>
      </c>
      <c r="B12" t="s">
        <v>36</v>
      </c>
      <c r="C12" t="s">
        <v>16</v>
      </c>
      <c r="D12" t="s">
        <v>42</v>
      </c>
      <c r="E12" t="str">
        <f t="shared" si="0"/>
        <v>24 runs</v>
      </c>
      <c r="F12" t="str">
        <f t="shared" si="1"/>
        <v>null</v>
      </c>
      <c r="G12" t="s">
        <v>18</v>
      </c>
      <c r="H12" s="1">
        <v>43118</v>
      </c>
      <c r="I12" t="s">
        <v>43</v>
      </c>
      <c r="J12" t="s">
        <v>31</v>
      </c>
      <c r="K12">
        <f t="shared" si="2"/>
        <v>20</v>
      </c>
      <c r="L12" t="s">
        <v>31</v>
      </c>
      <c r="M12">
        <f t="shared" si="3"/>
        <v>5</v>
      </c>
      <c r="N12" t="s">
        <v>280</v>
      </c>
      <c r="P12" t="s">
        <v>198</v>
      </c>
      <c r="Q12">
        <f>COUNTIF(G$2:G$129,P12)</f>
        <v>3</v>
      </c>
    </row>
    <row r="13" spans="1:17" x14ac:dyDescent="0.25">
      <c r="A13" t="s">
        <v>7</v>
      </c>
      <c r="B13" t="s">
        <v>8</v>
      </c>
      <c r="C13" t="s">
        <v>7</v>
      </c>
      <c r="D13" t="s">
        <v>44</v>
      </c>
      <c r="E13" t="str">
        <f t="shared" si="0"/>
        <v>15 runs</v>
      </c>
      <c r="F13" t="str">
        <f t="shared" si="1"/>
        <v>null</v>
      </c>
      <c r="G13" t="s">
        <v>10</v>
      </c>
      <c r="H13" s="1">
        <v>43119</v>
      </c>
      <c r="I13" t="s">
        <v>45</v>
      </c>
      <c r="J13" t="s">
        <v>36</v>
      </c>
      <c r="K13">
        <f t="shared" si="2"/>
        <v>13</v>
      </c>
      <c r="L13" t="s">
        <v>36</v>
      </c>
      <c r="M13">
        <f t="shared" si="3"/>
        <v>5</v>
      </c>
      <c r="N13" t="s">
        <v>281</v>
      </c>
      <c r="P13" t="s">
        <v>21</v>
      </c>
      <c r="Q13">
        <f>COUNTIF(G$2:G$129,P13)</f>
        <v>2</v>
      </c>
    </row>
    <row r="14" spans="1:17" x14ac:dyDescent="0.25">
      <c r="A14" t="s">
        <v>25</v>
      </c>
      <c r="B14" t="s">
        <v>26</v>
      </c>
      <c r="C14" t="s">
        <v>26</v>
      </c>
      <c r="D14" t="s">
        <v>17</v>
      </c>
      <c r="E14" t="str">
        <f t="shared" si="0"/>
        <v>null</v>
      </c>
      <c r="F14" t="str">
        <f t="shared" si="1"/>
        <v>4 wickets</v>
      </c>
      <c r="G14" t="s">
        <v>46</v>
      </c>
      <c r="H14" s="1">
        <v>43119</v>
      </c>
      <c r="I14" t="s">
        <v>47</v>
      </c>
      <c r="J14" t="s">
        <v>26</v>
      </c>
      <c r="K14">
        <f t="shared" si="2"/>
        <v>33</v>
      </c>
      <c r="L14" t="s">
        <v>26</v>
      </c>
      <c r="M14">
        <f t="shared" si="3"/>
        <v>17</v>
      </c>
      <c r="N14" t="s">
        <v>282</v>
      </c>
      <c r="P14" t="s">
        <v>34</v>
      </c>
      <c r="Q14">
        <f>COUNTIF(G$2:G$129,P14)</f>
        <v>2</v>
      </c>
    </row>
    <row r="15" spans="1:17" x14ac:dyDescent="0.25">
      <c r="A15" t="s">
        <v>30</v>
      </c>
      <c r="B15" t="s">
        <v>39</v>
      </c>
      <c r="C15" t="s">
        <v>30</v>
      </c>
      <c r="D15" t="s">
        <v>48</v>
      </c>
      <c r="E15" t="str">
        <f t="shared" si="0"/>
        <v>163 runs</v>
      </c>
      <c r="F15" t="str">
        <f t="shared" si="1"/>
        <v>null</v>
      </c>
      <c r="G15" t="s">
        <v>32</v>
      </c>
      <c r="H15" s="1">
        <v>43119</v>
      </c>
      <c r="I15" t="s">
        <v>49</v>
      </c>
      <c r="J15" t="s">
        <v>108</v>
      </c>
      <c r="K15">
        <f t="shared" si="2"/>
        <v>23</v>
      </c>
      <c r="L15" t="s">
        <v>108</v>
      </c>
      <c r="M15">
        <f t="shared" si="3"/>
        <v>8</v>
      </c>
      <c r="N15" t="s">
        <v>283</v>
      </c>
      <c r="P15" t="s">
        <v>62</v>
      </c>
      <c r="Q15">
        <f>COUNTIF(G$2:G$129,P15)</f>
        <v>2</v>
      </c>
    </row>
    <row r="16" spans="1:17" x14ac:dyDescent="0.25">
      <c r="A16" t="s">
        <v>25</v>
      </c>
      <c r="B16" t="s">
        <v>26</v>
      </c>
      <c r="C16" t="s">
        <v>26</v>
      </c>
      <c r="D16" t="s">
        <v>50</v>
      </c>
      <c r="E16" t="str">
        <f t="shared" si="0"/>
        <v>16 runs</v>
      </c>
      <c r="F16" t="str">
        <f t="shared" si="1"/>
        <v>null</v>
      </c>
      <c r="G16" t="s">
        <v>51</v>
      </c>
      <c r="H16" s="1">
        <v>43121</v>
      </c>
      <c r="I16" t="s">
        <v>52</v>
      </c>
      <c r="J16" t="s">
        <v>182</v>
      </c>
      <c r="K16">
        <f t="shared" si="2"/>
        <v>1</v>
      </c>
      <c r="L16" t="s">
        <v>182</v>
      </c>
      <c r="M16">
        <f t="shared" si="3"/>
        <v>1</v>
      </c>
      <c r="N16" t="s">
        <v>284</v>
      </c>
      <c r="P16" t="s">
        <v>66</v>
      </c>
      <c r="Q16">
        <f>COUNTIF(G$2:G$129,P16)</f>
        <v>2</v>
      </c>
    </row>
    <row r="17" spans="1:17" x14ac:dyDescent="0.25">
      <c r="A17" t="s">
        <v>15</v>
      </c>
      <c r="B17" t="s">
        <v>36</v>
      </c>
      <c r="C17" t="s">
        <v>36</v>
      </c>
      <c r="D17" t="s">
        <v>53</v>
      </c>
      <c r="E17" t="str">
        <f t="shared" si="0"/>
        <v>31 runs</v>
      </c>
      <c r="F17" t="str">
        <f t="shared" si="1"/>
        <v>null</v>
      </c>
      <c r="G17" t="s">
        <v>18</v>
      </c>
      <c r="H17" s="1">
        <v>43121</v>
      </c>
      <c r="I17" t="s">
        <v>54</v>
      </c>
      <c r="J17" t="s">
        <v>183</v>
      </c>
      <c r="K17">
        <f t="shared" si="2"/>
        <v>3</v>
      </c>
      <c r="L17" t="s">
        <v>183</v>
      </c>
      <c r="M17">
        <f t="shared" si="3"/>
        <v>1</v>
      </c>
      <c r="N17" t="s">
        <v>285</v>
      </c>
      <c r="P17" t="s">
        <v>73</v>
      </c>
      <c r="Q17">
        <f>COUNTIF(G$2:G$129,P17)</f>
        <v>2</v>
      </c>
    </row>
    <row r="18" spans="1:17" x14ac:dyDescent="0.25">
      <c r="A18" t="s">
        <v>39</v>
      </c>
      <c r="B18" t="s">
        <v>31</v>
      </c>
      <c r="C18" t="s">
        <v>39</v>
      </c>
      <c r="D18" t="s">
        <v>27</v>
      </c>
      <c r="E18" t="str">
        <f t="shared" si="0"/>
        <v>null</v>
      </c>
      <c r="F18" t="str">
        <f t="shared" si="1"/>
        <v>5 wickets</v>
      </c>
      <c r="G18" t="s">
        <v>32</v>
      </c>
      <c r="H18" s="1">
        <v>43121</v>
      </c>
      <c r="I18" t="s">
        <v>55</v>
      </c>
      <c r="J18" t="s">
        <v>69</v>
      </c>
      <c r="K18">
        <f t="shared" si="2"/>
        <v>27</v>
      </c>
      <c r="L18" t="s">
        <v>69</v>
      </c>
      <c r="M18">
        <f t="shared" si="3"/>
        <v>14</v>
      </c>
      <c r="N18" t="s">
        <v>286</v>
      </c>
      <c r="P18" t="s">
        <v>152</v>
      </c>
      <c r="Q18">
        <f>COUNTIF(G$2:G$129,P18)</f>
        <v>2</v>
      </c>
    </row>
    <row r="19" spans="1:17" x14ac:dyDescent="0.25">
      <c r="A19" t="s">
        <v>15</v>
      </c>
      <c r="B19" t="s">
        <v>36</v>
      </c>
      <c r="C19" t="s">
        <v>15</v>
      </c>
      <c r="D19" t="s">
        <v>17</v>
      </c>
      <c r="E19" t="str">
        <f t="shared" si="0"/>
        <v>null</v>
      </c>
      <c r="F19" t="str">
        <f t="shared" si="1"/>
        <v>4 wickets</v>
      </c>
      <c r="G19" t="s">
        <v>18</v>
      </c>
      <c r="H19" s="1">
        <v>43123</v>
      </c>
      <c r="I19" t="s">
        <v>56</v>
      </c>
      <c r="J19" t="s">
        <v>8</v>
      </c>
      <c r="K19">
        <f t="shared" si="2"/>
        <v>26</v>
      </c>
      <c r="L19" t="s">
        <v>8</v>
      </c>
      <c r="M19">
        <f t="shared" si="3"/>
        <v>8</v>
      </c>
      <c r="N19" t="s">
        <v>287</v>
      </c>
      <c r="P19" t="s">
        <v>174</v>
      </c>
      <c r="Q19">
        <f>COUNTIF(G$2:G$129,P19)</f>
        <v>2</v>
      </c>
    </row>
    <row r="20" spans="1:17" x14ac:dyDescent="0.25">
      <c r="A20" t="s">
        <v>30</v>
      </c>
      <c r="B20" t="s">
        <v>31</v>
      </c>
      <c r="C20" t="s">
        <v>30</v>
      </c>
      <c r="D20" t="s">
        <v>57</v>
      </c>
      <c r="E20" t="str">
        <f t="shared" si="0"/>
        <v>91 runs</v>
      </c>
      <c r="F20" t="str">
        <f t="shared" si="1"/>
        <v>null</v>
      </c>
      <c r="G20" t="s">
        <v>32</v>
      </c>
      <c r="H20" s="1">
        <v>43123</v>
      </c>
      <c r="I20" t="s">
        <v>58</v>
      </c>
      <c r="N20" t="s">
        <v>288</v>
      </c>
      <c r="P20" t="s">
        <v>185</v>
      </c>
      <c r="Q20">
        <f>COUNTIF(G$2:G$129,P20)</f>
        <v>2</v>
      </c>
    </row>
    <row r="21" spans="1:17" x14ac:dyDescent="0.25">
      <c r="A21" t="s">
        <v>30</v>
      </c>
      <c r="B21" t="s">
        <v>39</v>
      </c>
      <c r="C21" t="s">
        <v>39</v>
      </c>
      <c r="D21" t="s">
        <v>59</v>
      </c>
      <c r="E21" t="str">
        <f t="shared" si="0"/>
        <v>null</v>
      </c>
      <c r="F21" t="str">
        <f t="shared" si="1"/>
        <v>10 wickets</v>
      </c>
      <c r="G21" t="s">
        <v>32</v>
      </c>
      <c r="H21" s="1">
        <v>43125</v>
      </c>
      <c r="I21" t="s">
        <v>60</v>
      </c>
      <c r="N21" t="s">
        <v>289</v>
      </c>
      <c r="P21" t="s">
        <v>195</v>
      </c>
      <c r="Q21">
        <f>COUNTIF(G$2:G$129,P21)</f>
        <v>2</v>
      </c>
    </row>
    <row r="22" spans="1:17" x14ac:dyDescent="0.25">
      <c r="A22" t="s">
        <v>25</v>
      </c>
      <c r="B22" t="s">
        <v>26</v>
      </c>
      <c r="C22" t="s">
        <v>25</v>
      </c>
      <c r="D22" t="s">
        <v>61</v>
      </c>
      <c r="E22" t="str">
        <f t="shared" si="0"/>
        <v>null</v>
      </c>
      <c r="F22" t="str">
        <f t="shared" si="1"/>
        <v>3 wickets</v>
      </c>
      <c r="G22" t="s">
        <v>62</v>
      </c>
      <c r="H22" s="1">
        <v>43126</v>
      </c>
      <c r="I22" t="s">
        <v>63</v>
      </c>
      <c r="P22" t="s">
        <v>243</v>
      </c>
      <c r="Q22">
        <f>COUNTIF(G$2:G$129,P22)</f>
        <v>2</v>
      </c>
    </row>
    <row r="23" spans="1:17" x14ac:dyDescent="0.25">
      <c r="A23" t="s">
        <v>30</v>
      </c>
      <c r="B23" t="s">
        <v>39</v>
      </c>
      <c r="C23" t="s">
        <v>39</v>
      </c>
      <c r="D23" t="s">
        <v>64</v>
      </c>
      <c r="E23" t="str">
        <f t="shared" si="0"/>
        <v>79 runs</v>
      </c>
      <c r="F23" t="str">
        <f t="shared" si="1"/>
        <v>null</v>
      </c>
      <c r="G23" t="s">
        <v>32</v>
      </c>
      <c r="H23" s="1">
        <v>43127</v>
      </c>
      <c r="I23" t="s">
        <v>65</v>
      </c>
      <c r="P23" t="s">
        <v>13</v>
      </c>
      <c r="Q23">
        <f>COUNTIF(G$2:G$129,P23)</f>
        <v>1</v>
      </c>
    </row>
    <row r="24" spans="1:17" x14ac:dyDescent="0.25">
      <c r="A24" t="s">
        <v>25</v>
      </c>
      <c r="B24" t="s">
        <v>26</v>
      </c>
      <c r="C24" t="s">
        <v>26</v>
      </c>
      <c r="D24" t="s">
        <v>40</v>
      </c>
      <c r="E24" t="str">
        <f t="shared" si="0"/>
        <v>12 runs</v>
      </c>
      <c r="F24" t="str">
        <f t="shared" si="1"/>
        <v>null</v>
      </c>
      <c r="G24" t="s">
        <v>66</v>
      </c>
      <c r="H24" s="1">
        <v>43128</v>
      </c>
      <c r="I24" t="s">
        <v>67</v>
      </c>
      <c r="P24" t="s">
        <v>28</v>
      </c>
      <c r="Q24">
        <f>COUNTIF(G$2:G$129,P24)</f>
        <v>1</v>
      </c>
    </row>
    <row r="25" spans="1:17" x14ac:dyDescent="0.25">
      <c r="A25" t="s">
        <v>68</v>
      </c>
      <c r="B25" t="s">
        <v>69</v>
      </c>
      <c r="C25" t="s">
        <v>69</v>
      </c>
      <c r="D25" t="s">
        <v>37</v>
      </c>
      <c r="E25" t="str">
        <f t="shared" si="0"/>
        <v>null</v>
      </c>
      <c r="F25" t="str">
        <f t="shared" si="1"/>
        <v>6 wickets</v>
      </c>
      <c r="G25" t="s">
        <v>70</v>
      </c>
      <c r="H25" s="1">
        <v>43132</v>
      </c>
      <c r="I25" t="s">
        <v>71</v>
      </c>
      <c r="P25" t="s">
        <v>46</v>
      </c>
      <c r="Q25">
        <f>COUNTIF(G$2:G$129,P25)</f>
        <v>1</v>
      </c>
    </row>
    <row r="26" spans="1:17" x14ac:dyDescent="0.25">
      <c r="A26" t="s">
        <v>68</v>
      </c>
      <c r="B26" t="s">
        <v>69</v>
      </c>
      <c r="C26" t="s">
        <v>69</v>
      </c>
      <c r="D26" t="s">
        <v>72</v>
      </c>
      <c r="E26" t="str">
        <f t="shared" si="0"/>
        <v>null</v>
      </c>
      <c r="F26" t="str">
        <f t="shared" si="1"/>
        <v>9 wickets</v>
      </c>
      <c r="G26" t="s">
        <v>73</v>
      </c>
      <c r="H26" s="1">
        <v>43135</v>
      </c>
      <c r="I26" t="s">
        <v>74</v>
      </c>
      <c r="P26" t="s">
        <v>51</v>
      </c>
      <c r="Q26">
        <f>COUNTIF(G$2:G$129,P26)</f>
        <v>1</v>
      </c>
    </row>
    <row r="27" spans="1:17" x14ac:dyDescent="0.25">
      <c r="A27" t="s">
        <v>68</v>
      </c>
      <c r="B27" t="s">
        <v>69</v>
      </c>
      <c r="C27" t="s">
        <v>69</v>
      </c>
      <c r="D27" t="s">
        <v>75</v>
      </c>
      <c r="E27" t="str">
        <f t="shared" si="0"/>
        <v>124 runs</v>
      </c>
      <c r="F27" t="str">
        <f t="shared" si="1"/>
        <v>null</v>
      </c>
      <c r="G27" t="s">
        <v>76</v>
      </c>
      <c r="H27" s="1">
        <v>43138</v>
      </c>
      <c r="I27" t="s">
        <v>77</v>
      </c>
      <c r="P27" t="s">
        <v>70</v>
      </c>
      <c r="Q27">
        <f>COUNTIF(G$2:G$129,P27)</f>
        <v>1</v>
      </c>
    </row>
    <row r="28" spans="1:17" x14ac:dyDescent="0.25">
      <c r="A28" t="s">
        <v>78</v>
      </c>
      <c r="B28" t="s">
        <v>31</v>
      </c>
      <c r="C28" t="s">
        <v>78</v>
      </c>
      <c r="D28" t="s">
        <v>79</v>
      </c>
      <c r="E28" t="str">
        <f t="shared" si="0"/>
        <v>154 runs</v>
      </c>
      <c r="F28" t="str">
        <f t="shared" si="1"/>
        <v>null</v>
      </c>
      <c r="G28" t="s">
        <v>80</v>
      </c>
      <c r="H28" s="1">
        <v>43140</v>
      </c>
      <c r="I28" t="s">
        <v>81</v>
      </c>
      <c r="P28" t="s">
        <v>76</v>
      </c>
      <c r="Q28">
        <f>COUNTIF(G$2:G$129,P28)</f>
        <v>1</v>
      </c>
    </row>
    <row r="29" spans="1:17" x14ac:dyDescent="0.25">
      <c r="A29" t="s">
        <v>68</v>
      </c>
      <c r="B29" t="s">
        <v>69</v>
      </c>
      <c r="C29" t="s">
        <v>68</v>
      </c>
      <c r="D29" t="s">
        <v>27</v>
      </c>
      <c r="E29" t="str">
        <f t="shared" si="0"/>
        <v>null</v>
      </c>
      <c r="F29" t="str">
        <f t="shared" si="1"/>
        <v>5 wickets</v>
      </c>
      <c r="G29" t="s">
        <v>82</v>
      </c>
      <c r="H29" s="1">
        <v>43141</v>
      </c>
      <c r="I29" t="s">
        <v>83</v>
      </c>
      <c r="P29" t="s">
        <v>82</v>
      </c>
      <c r="Q29">
        <f>COUNTIF(G$2:G$129,P29)</f>
        <v>1</v>
      </c>
    </row>
    <row r="30" spans="1:17" x14ac:dyDescent="0.25">
      <c r="A30" t="s">
        <v>78</v>
      </c>
      <c r="B30" t="s">
        <v>31</v>
      </c>
      <c r="C30" t="s">
        <v>31</v>
      </c>
      <c r="D30" t="s">
        <v>79</v>
      </c>
      <c r="E30" t="str">
        <f t="shared" si="0"/>
        <v>154 runs</v>
      </c>
      <c r="F30" t="str">
        <f t="shared" si="1"/>
        <v>null</v>
      </c>
      <c r="G30" t="s">
        <v>80</v>
      </c>
      <c r="H30" s="1">
        <v>43142</v>
      </c>
      <c r="I30" t="s">
        <v>84</v>
      </c>
      <c r="P30" t="s">
        <v>87</v>
      </c>
      <c r="Q30">
        <f>COUNTIF(G$2:G$129,P30)</f>
        <v>1</v>
      </c>
    </row>
    <row r="31" spans="1:17" x14ac:dyDescent="0.25">
      <c r="A31" t="s">
        <v>78</v>
      </c>
      <c r="B31" t="s">
        <v>31</v>
      </c>
      <c r="C31" t="s">
        <v>78</v>
      </c>
      <c r="D31" t="s">
        <v>37</v>
      </c>
      <c r="E31" t="str">
        <f t="shared" si="0"/>
        <v>null</v>
      </c>
      <c r="F31" t="str">
        <f t="shared" si="1"/>
        <v>6 wickets</v>
      </c>
      <c r="G31" t="s">
        <v>80</v>
      </c>
      <c r="H31" s="1">
        <v>43144</v>
      </c>
      <c r="I31" t="s">
        <v>85</v>
      </c>
      <c r="P31" t="s">
        <v>94</v>
      </c>
      <c r="Q31">
        <f>COUNTIF(G$2:G$129,P31)</f>
        <v>1</v>
      </c>
    </row>
    <row r="32" spans="1:17" x14ac:dyDescent="0.25">
      <c r="A32" t="s">
        <v>68</v>
      </c>
      <c r="B32" t="s">
        <v>69</v>
      </c>
      <c r="C32" t="s">
        <v>69</v>
      </c>
      <c r="D32" t="s">
        <v>86</v>
      </c>
      <c r="E32" t="str">
        <f t="shared" si="0"/>
        <v>73 runs</v>
      </c>
      <c r="F32" t="str">
        <f t="shared" si="1"/>
        <v>null</v>
      </c>
      <c r="G32" t="s">
        <v>87</v>
      </c>
      <c r="H32" s="1">
        <v>43144</v>
      </c>
      <c r="I32" t="s">
        <v>88</v>
      </c>
      <c r="P32" t="s">
        <v>117</v>
      </c>
      <c r="Q32">
        <f>COUNTIF(G$2:G$129,P32)</f>
        <v>1</v>
      </c>
    </row>
    <row r="33" spans="1:17" x14ac:dyDescent="0.25">
      <c r="A33" t="s">
        <v>78</v>
      </c>
      <c r="B33" t="s">
        <v>31</v>
      </c>
      <c r="C33" t="s">
        <v>78</v>
      </c>
      <c r="D33" t="s">
        <v>59</v>
      </c>
      <c r="E33" t="str">
        <f t="shared" si="0"/>
        <v>null</v>
      </c>
      <c r="F33" t="str">
        <f t="shared" si="1"/>
        <v>10 wickets</v>
      </c>
      <c r="G33" t="s">
        <v>80</v>
      </c>
      <c r="H33" s="1">
        <v>43147</v>
      </c>
      <c r="I33" t="s">
        <v>89</v>
      </c>
      <c r="P33" t="s">
        <v>144</v>
      </c>
      <c r="Q33">
        <f>COUNTIF(G$2:G$129,P33)</f>
        <v>1</v>
      </c>
    </row>
    <row r="34" spans="1:17" x14ac:dyDescent="0.25">
      <c r="A34" t="s">
        <v>68</v>
      </c>
      <c r="B34" t="s">
        <v>69</v>
      </c>
      <c r="C34" t="s">
        <v>69</v>
      </c>
      <c r="D34" t="s">
        <v>12</v>
      </c>
      <c r="E34" t="str">
        <f t="shared" si="0"/>
        <v>null</v>
      </c>
      <c r="F34" t="str">
        <f t="shared" si="1"/>
        <v>8 wickets</v>
      </c>
      <c r="G34" t="s">
        <v>73</v>
      </c>
      <c r="H34" s="1">
        <v>43147</v>
      </c>
      <c r="I34" t="s">
        <v>90</v>
      </c>
      <c r="P34" t="s">
        <v>146</v>
      </c>
      <c r="Q34">
        <f>COUNTIF(G$2:G$129,P34)</f>
        <v>1</v>
      </c>
    </row>
    <row r="35" spans="1:17" x14ac:dyDescent="0.25">
      <c r="A35" t="s">
        <v>78</v>
      </c>
      <c r="B35" t="s">
        <v>31</v>
      </c>
      <c r="C35" t="s">
        <v>78</v>
      </c>
      <c r="D35" t="s">
        <v>91</v>
      </c>
      <c r="E35" t="str">
        <f t="shared" si="0"/>
        <v>146 runs</v>
      </c>
      <c r="F35" t="str">
        <f t="shared" si="1"/>
        <v>null</v>
      </c>
      <c r="G35" t="s">
        <v>80</v>
      </c>
      <c r="H35" s="1">
        <v>43150</v>
      </c>
      <c r="I35" t="s">
        <v>92</v>
      </c>
      <c r="P35" t="s">
        <v>149</v>
      </c>
      <c r="Q35">
        <f>COUNTIF(G$2:G$129,P35)</f>
        <v>1</v>
      </c>
    </row>
    <row r="36" spans="1:17" x14ac:dyDescent="0.25">
      <c r="A36" t="s">
        <v>7</v>
      </c>
      <c r="B36" t="s">
        <v>26</v>
      </c>
      <c r="C36" t="s">
        <v>7</v>
      </c>
      <c r="D36" t="s">
        <v>61</v>
      </c>
      <c r="E36" t="str">
        <f t="shared" si="0"/>
        <v>null</v>
      </c>
      <c r="F36" t="str">
        <f t="shared" si="1"/>
        <v>3 wickets</v>
      </c>
      <c r="G36" t="s">
        <v>34</v>
      </c>
      <c r="H36" s="1">
        <v>43156</v>
      </c>
      <c r="I36" t="s">
        <v>93</v>
      </c>
      <c r="P36" t="s">
        <v>154</v>
      </c>
      <c r="Q36">
        <f>COUNTIF(G$2:G$129,P36)</f>
        <v>1</v>
      </c>
    </row>
    <row r="37" spans="1:17" x14ac:dyDescent="0.25">
      <c r="A37" t="s">
        <v>7</v>
      </c>
      <c r="B37" t="s">
        <v>26</v>
      </c>
      <c r="C37" t="s">
        <v>26</v>
      </c>
      <c r="D37" t="s">
        <v>37</v>
      </c>
      <c r="E37" t="str">
        <f t="shared" si="0"/>
        <v>null</v>
      </c>
      <c r="F37" t="str">
        <f t="shared" si="1"/>
        <v>6 wickets</v>
      </c>
      <c r="G37" t="s">
        <v>94</v>
      </c>
      <c r="H37" s="1">
        <v>43159</v>
      </c>
      <c r="I37" t="s">
        <v>95</v>
      </c>
      <c r="P37" t="s">
        <v>157</v>
      </c>
      <c r="Q37">
        <f>COUNTIF(G$2:G$129,P37)</f>
        <v>1</v>
      </c>
    </row>
    <row r="38" spans="1:17" x14ac:dyDescent="0.25">
      <c r="A38" t="s">
        <v>7</v>
      </c>
      <c r="B38" t="s">
        <v>26</v>
      </c>
      <c r="C38" t="s">
        <v>26</v>
      </c>
      <c r="D38" t="s">
        <v>96</v>
      </c>
      <c r="E38" t="str">
        <f t="shared" si="0"/>
        <v>4 runs</v>
      </c>
      <c r="F38" t="str">
        <f t="shared" si="1"/>
        <v>null</v>
      </c>
      <c r="G38" t="s">
        <v>10</v>
      </c>
      <c r="H38" s="1">
        <v>43162</v>
      </c>
      <c r="I38" t="s">
        <v>97</v>
      </c>
      <c r="P38" t="s">
        <v>163</v>
      </c>
      <c r="Q38">
        <f>COUNTIF(G$2:G$129,P38)</f>
        <v>1</v>
      </c>
    </row>
    <row r="39" spans="1:17" x14ac:dyDescent="0.25">
      <c r="A39" t="s">
        <v>78</v>
      </c>
      <c r="B39" t="s">
        <v>36</v>
      </c>
      <c r="C39" t="s">
        <v>36</v>
      </c>
      <c r="D39" t="s">
        <v>98</v>
      </c>
      <c r="E39" t="str">
        <f t="shared" si="0"/>
        <v>null</v>
      </c>
      <c r="F39" t="str">
        <f t="shared" si="1"/>
        <v>7 wickets</v>
      </c>
      <c r="G39" t="s">
        <v>99</v>
      </c>
      <c r="H39" s="1">
        <v>43163</v>
      </c>
      <c r="I39" t="s">
        <v>100</v>
      </c>
      <c r="P39" t="s">
        <v>166</v>
      </c>
      <c r="Q39">
        <f>COUNTIF(G$2:G$129,P39)</f>
        <v>1</v>
      </c>
    </row>
    <row r="40" spans="1:17" x14ac:dyDescent="0.25">
      <c r="A40" t="s">
        <v>101</v>
      </c>
      <c r="B40" t="s">
        <v>15</v>
      </c>
      <c r="C40" t="s">
        <v>15</v>
      </c>
      <c r="D40" t="s">
        <v>102</v>
      </c>
      <c r="E40" t="str">
        <f t="shared" si="0"/>
        <v>56 runs</v>
      </c>
      <c r="F40" t="str">
        <f t="shared" si="1"/>
        <v>null</v>
      </c>
      <c r="G40" t="s">
        <v>103</v>
      </c>
      <c r="H40" s="1">
        <v>43163</v>
      </c>
      <c r="I40" t="s">
        <v>104</v>
      </c>
      <c r="P40" t="s">
        <v>178</v>
      </c>
      <c r="Q40">
        <f>COUNTIF(G$2:G$129,P40)</f>
        <v>1</v>
      </c>
    </row>
    <row r="41" spans="1:17" x14ac:dyDescent="0.25">
      <c r="A41" t="s">
        <v>105</v>
      </c>
      <c r="B41" t="s">
        <v>36</v>
      </c>
      <c r="C41" t="s">
        <v>36</v>
      </c>
      <c r="D41" t="s">
        <v>17</v>
      </c>
      <c r="E41" t="str">
        <f t="shared" si="0"/>
        <v>null</v>
      </c>
      <c r="F41" t="str">
        <f t="shared" si="1"/>
        <v>4 wickets</v>
      </c>
      <c r="G41" t="s">
        <v>99</v>
      </c>
      <c r="H41" s="1">
        <v>43165</v>
      </c>
      <c r="I41" t="s">
        <v>106</v>
      </c>
      <c r="P41" t="s">
        <v>201</v>
      </c>
      <c r="Q41">
        <f>COUNTIF(G$2:G$129,P41)</f>
        <v>1</v>
      </c>
    </row>
    <row r="42" spans="1:17" x14ac:dyDescent="0.25">
      <c r="A42" t="s">
        <v>16</v>
      </c>
      <c r="B42" t="s">
        <v>101</v>
      </c>
      <c r="C42" t="s">
        <v>16</v>
      </c>
      <c r="D42" t="s">
        <v>17</v>
      </c>
      <c r="E42" t="str">
        <f t="shared" si="0"/>
        <v>null</v>
      </c>
      <c r="F42" t="str">
        <f t="shared" si="1"/>
        <v>4 wickets</v>
      </c>
      <c r="G42" t="s">
        <v>103</v>
      </c>
      <c r="H42" s="1">
        <v>43165</v>
      </c>
      <c r="I42" t="s">
        <v>107</v>
      </c>
      <c r="P42" t="s">
        <v>223</v>
      </c>
      <c r="Q42">
        <f>COUNTIF(G$2:G$129,P42)</f>
        <v>1</v>
      </c>
    </row>
    <row r="43" spans="1:17" x14ac:dyDescent="0.25">
      <c r="A43" t="s">
        <v>15</v>
      </c>
      <c r="B43" t="s">
        <v>108</v>
      </c>
      <c r="C43" t="s">
        <v>108</v>
      </c>
      <c r="D43" t="s">
        <v>109</v>
      </c>
      <c r="E43" t="str">
        <f t="shared" si="0"/>
        <v>60 runs</v>
      </c>
      <c r="F43" t="str">
        <f t="shared" si="1"/>
        <v>null</v>
      </c>
      <c r="G43" t="s">
        <v>103</v>
      </c>
      <c r="H43" s="1">
        <v>43165</v>
      </c>
      <c r="I43" t="s">
        <v>110</v>
      </c>
      <c r="P43" t="s">
        <v>226</v>
      </c>
      <c r="Q43">
        <f>COUNTIF(G$2:G$129,P43)</f>
        <v>1</v>
      </c>
    </row>
    <row r="44" spans="1:17" x14ac:dyDescent="0.25">
      <c r="A44" t="s">
        <v>31</v>
      </c>
      <c r="B44" t="s">
        <v>78</v>
      </c>
      <c r="C44" t="s">
        <v>31</v>
      </c>
      <c r="D44" t="s">
        <v>111</v>
      </c>
      <c r="E44" t="str">
        <f t="shared" si="0"/>
        <v>2 runs</v>
      </c>
      <c r="F44" t="str">
        <f t="shared" si="1"/>
        <v>null</v>
      </c>
      <c r="G44" t="s">
        <v>99</v>
      </c>
      <c r="H44" s="1">
        <v>43165</v>
      </c>
      <c r="I44" t="s">
        <v>112</v>
      </c>
      <c r="P44" t="s">
        <v>228</v>
      </c>
      <c r="Q44">
        <f>COUNTIF(G$2:G$129,P44)</f>
        <v>1</v>
      </c>
    </row>
    <row r="45" spans="1:17" x14ac:dyDescent="0.25">
      <c r="A45" t="s">
        <v>7</v>
      </c>
      <c r="B45" t="s">
        <v>26</v>
      </c>
      <c r="C45" t="s">
        <v>7</v>
      </c>
      <c r="D45" t="s">
        <v>27</v>
      </c>
      <c r="E45" t="str">
        <f t="shared" si="0"/>
        <v>null</v>
      </c>
      <c r="F45" t="str">
        <f t="shared" si="1"/>
        <v>5 wickets</v>
      </c>
      <c r="G45" t="s">
        <v>21</v>
      </c>
      <c r="H45" s="1">
        <v>43166</v>
      </c>
      <c r="I45" t="s">
        <v>113</v>
      </c>
      <c r="P45" t="s">
        <v>235</v>
      </c>
      <c r="Q45">
        <f>COUNTIF(G$2:G$129,P45)</f>
        <v>1</v>
      </c>
    </row>
    <row r="46" spans="1:17" x14ac:dyDescent="0.25">
      <c r="A46" t="s">
        <v>78</v>
      </c>
      <c r="B46" t="s">
        <v>105</v>
      </c>
      <c r="C46" t="s">
        <v>105</v>
      </c>
      <c r="D46" t="s">
        <v>114</v>
      </c>
      <c r="E46" t="str">
        <f t="shared" si="0"/>
        <v>30 runs</v>
      </c>
      <c r="F46" t="str">
        <f t="shared" si="1"/>
        <v>null</v>
      </c>
      <c r="G46" t="s">
        <v>99</v>
      </c>
      <c r="H46" s="1">
        <v>43167</v>
      </c>
      <c r="I46" t="s">
        <v>115</v>
      </c>
      <c r="P46" t="s">
        <v>241</v>
      </c>
      <c r="Q46">
        <f>COUNTIF(G$2:G$129,P46)</f>
        <v>1</v>
      </c>
    </row>
    <row r="47" spans="1:17" x14ac:dyDescent="0.25">
      <c r="A47" t="s">
        <v>101</v>
      </c>
      <c r="B47" t="s">
        <v>108</v>
      </c>
      <c r="C47" t="s">
        <v>108</v>
      </c>
      <c r="D47" t="s">
        <v>37</v>
      </c>
      <c r="E47" t="str">
        <f t="shared" si="0"/>
        <v>null</v>
      </c>
      <c r="F47" t="str">
        <f t="shared" si="1"/>
        <v>6 wickets</v>
      </c>
      <c r="G47" t="s">
        <v>103</v>
      </c>
      <c r="H47" s="1">
        <v>43167</v>
      </c>
      <c r="I47" t="s">
        <v>116</v>
      </c>
      <c r="P47" t="s">
        <v>247</v>
      </c>
      <c r="Q47">
        <f>COUNTIF(G$2:G$129,P47)</f>
        <v>1</v>
      </c>
    </row>
    <row r="48" spans="1:17" x14ac:dyDescent="0.25">
      <c r="A48" t="s">
        <v>7</v>
      </c>
      <c r="B48" t="s">
        <v>26</v>
      </c>
      <c r="C48" t="s">
        <v>26</v>
      </c>
      <c r="D48" t="s">
        <v>98</v>
      </c>
      <c r="E48" t="str">
        <f t="shared" si="0"/>
        <v>null</v>
      </c>
      <c r="F48" t="str">
        <f t="shared" si="1"/>
        <v>7 wickets</v>
      </c>
      <c r="G48" t="s">
        <v>117</v>
      </c>
      <c r="H48" s="1">
        <v>43169</v>
      </c>
      <c r="I48" t="s">
        <v>118</v>
      </c>
      <c r="P48" t="s">
        <v>250</v>
      </c>
      <c r="Q48">
        <f>COUNTIF(G$2:G$129,P48)</f>
        <v>1</v>
      </c>
    </row>
    <row r="49" spans="1:17" x14ac:dyDescent="0.25">
      <c r="A49" t="s">
        <v>16</v>
      </c>
      <c r="B49" t="s">
        <v>108</v>
      </c>
      <c r="C49" t="s">
        <v>108</v>
      </c>
      <c r="D49" t="s">
        <v>119</v>
      </c>
      <c r="E49" t="str">
        <f t="shared" si="0"/>
        <v>52 runs</v>
      </c>
      <c r="F49" t="str">
        <f t="shared" si="1"/>
        <v>null</v>
      </c>
      <c r="G49" t="s">
        <v>103</v>
      </c>
      <c r="H49" s="1">
        <v>43169</v>
      </c>
      <c r="I49" t="s">
        <v>120</v>
      </c>
      <c r="P49" t="s">
        <v>252</v>
      </c>
      <c r="Q49">
        <f>COUNTIF(G$2:G$129,P49)</f>
        <v>1</v>
      </c>
    </row>
    <row r="50" spans="1:17" x14ac:dyDescent="0.25">
      <c r="A50" t="s">
        <v>31</v>
      </c>
      <c r="B50" t="s">
        <v>105</v>
      </c>
      <c r="C50" t="s">
        <v>31</v>
      </c>
      <c r="D50" t="s">
        <v>121</v>
      </c>
      <c r="E50" t="str">
        <f t="shared" si="0"/>
        <v>89 runs</v>
      </c>
      <c r="F50" t="str">
        <f t="shared" si="1"/>
        <v>null</v>
      </c>
      <c r="G50" t="s">
        <v>99</v>
      </c>
      <c r="H50" s="1">
        <v>43169</v>
      </c>
      <c r="I50" t="s">
        <v>122</v>
      </c>
      <c r="P50" t="s">
        <v>261</v>
      </c>
      <c r="Q50">
        <f>COUNTIF(G$2:G$129,P50)</f>
        <v>1</v>
      </c>
    </row>
    <row r="51" spans="1:17" x14ac:dyDescent="0.25">
      <c r="A51" t="s">
        <v>16</v>
      </c>
      <c r="B51" t="s">
        <v>15</v>
      </c>
      <c r="C51" t="s">
        <v>16</v>
      </c>
      <c r="D51" t="s">
        <v>123</v>
      </c>
      <c r="E51" t="str">
        <f t="shared" si="0"/>
        <v>226 runs</v>
      </c>
      <c r="F51" t="str">
        <f t="shared" si="1"/>
        <v>null</v>
      </c>
      <c r="G51" t="s">
        <v>103</v>
      </c>
      <c r="H51" s="1">
        <v>43171</v>
      </c>
      <c r="I51" t="s">
        <v>124</v>
      </c>
      <c r="P51" t="s">
        <v>266</v>
      </c>
      <c r="Q51">
        <f>COUNTIF(G$2:G$129,P51)</f>
        <v>1</v>
      </c>
    </row>
    <row r="52" spans="1:17" x14ac:dyDescent="0.25">
      <c r="A52" t="s">
        <v>31</v>
      </c>
      <c r="B52" t="s">
        <v>36</v>
      </c>
      <c r="C52" t="s">
        <v>125</v>
      </c>
      <c r="E52" t="str">
        <f t="shared" si="0"/>
        <v>null</v>
      </c>
      <c r="F52" t="str">
        <f t="shared" si="1"/>
        <v>null</v>
      </c>
      <c r="G52" t="s">
        <v>99</v>
      </c>
      <c r="H52" s="1">
        <v>43171</v>
      </c>
      <c r="I52" t="s">
        <v>126</v>
      </c>
    </row>
    <row r="53" spans="1:17" x14ac:dyDescent="0.25">
      <c r="A53" t="s">
        <v>78</v>
      </c>
      <c r="B53" t="s">
        <v>108</v>
      </c>
      <c r="C53" t="s">
        <v>78</v>
      </c>
      <c r="D53" t="s">
        <v>61</v>
      </c>
      <c r="E53" t="str">
        <f t="shared" si="0"/>
        <v>null</v>
      </c>
      <c r="F53" t="str">
        <f t="shared" si="1"/>
        <v>3 wickets</v>
      </c>
      <c r="G53" t="s">
        <v>103</v>
      </c>
      <c r="H53" s="1">
        <v>43174</v>
      </c>
      <c r="I53" t="s">
        <v>127</v>
      </c>
    </row>
    <row r="54" spans="1:17" x14ac:dyDescent="0.25">
      <c r="A54" t="s">
        <v>36</v>
      </c>
      <c r="B54" t="s">
        <v>15</v>
      </c>
      <c r="C54" t="s">
        <v>36</v>
      </c>
      <c r="D54" t="s">
        <v>86</v>
      </c>
      <c r="E54" t="str">
        <f t="shared" si="0"/>
        <v>73 runs</v>
      </c>
      <c r="F54" t="str">
        <f t="shared" si="1"/>
        <v>null</v>
      </c>
      <c r="G54" t="s">
        <v>99</v>
      </c>
      <c r="H54" s="1">
        <v>43174</v>
      </c>
      <c r="I54" t="s">
        <v>128</v>
      </c>
    </row>
    <row r="55" spans="1:17" x14ac:dyDescent="0.25">
      <c r="A55" t="s">
        <v>31</v>
      </c>
      <c r="B55" t="s">
        <v>16</v>
      </c>
      <c r="C55" t="s">
        <v>31</v>
      </c>
      <c r="D55" t="s">
        <v>129</v>
      </c>
      <c r="E55" t="str">
        <f t="shared" si="0"/>
        <v>107 runs</v>
      </c>
      <c r="F55" t="str">
        <f t="shared" si="1"/>
        <v>null</v>
      </c>
      <c r="G55" t="s">
        <v>103</v>
      </c>
      <c r="H55" s="1">
        <v>43175</v>
      </c>
      <c r="I55" t="s">
        <v>130</v>
      </c>
    </row>
    <row r="56" spans="1:17" x14ac:dyDescent="0.25">
      <c r="A56" t="s">
        <v>105</v>
      </c>
      <c r="B56" t="s">
        <v>101</v>
      </c>
      <c r="C56" t="s">
        <v>101</v>
      </c>
      <c r="D56" t="s">
        <v>131</v>
      </c>
      <c r="E56" t="str">
        <f t="shared" si="0"/>
        <v>58 runs</v>
      </c>
      <c r="F56" t="str">
        <f t="shared" si="1"/>
        <v>null</v>
      </c>
      <c r="G56" t="s">
        <v>103</v>
      </c>
      <c r="H56" s="1">
        <v>43176</v>
      </c>
      <c r="I56" t="s">
        <v>132</v>
      </c>
    </row>
    <row r="57" spans="1:17" x14ac:dyDescent="0.25">
      <c r="A57" t="s">
        <v>16</v>
      </c>
      <c r="B57" t="s">
        <v>36</v>
      </c>
      <c r="C57" t="s">
        <v>16</v>
      </c>
      <c r="D57" t="s">
        <v>133</v>
      </c>
      <c r="E57" t="str">
        <f t="shared" si="0"/>
        <v>25 runs</v>
      </c>
      <c r="F57" t="str">
        <f t="shared" si="1"/>
        <v>null</v>
      </c>
      <c r="G57" t="s">
        <v>103</v>
      </c>
      <c r="H57" s="1">
        <v>43177</v>
      </c>
      <c r="I57" t="s">
        <v>134</v>
      </c>
    </row>
    <row r="58" spans="1:17" x14ac:dyDescent="0.25">
      <c r="A58" t="s">
        <v>31</v>
      </c>
      <c r="B58" t="s">
        <v>108</v>
      </c>
      <c r="C58" t="s">
        <v>108</v>
      </c>
      <c r="D58" t="s">
        <v>17</v>
      </c>
      <c r="E58" t="str">
        <f t="shared" si="0"/>
        <v>null</v>
      </c>
      <c r="F58" t="str">
        <f t="shared" si="1"/>
        <v>4 wickets</v>
      </c>
      <c r="G58" t="s">
        <v>103</v>
      </c>
      <c r="H58" s="1">
        <v>43178</v>
      </c>
      <c r="I58" t="s">
        <v>135</v>
      </c>
    </row>
    <row r="59" spans="1:17" x14ac:dyDescent="0.25">
      <c r="A59" t="s">
        <v>78</v>
      </c>
      <c r="B59" t="s">
        <v>15</v>
      </c>
      <c r="C59" t="s">
        <v>78</v>
      </c>
      <c r="D59" t="s">
        <v>27</v>
      </c>
      <c r="E59" t="str">
        <f t="shared" si="0"/>
        <v>null</v>
      </c>
      <c r="F59" t="str">
        <f t="shared" si="1"/>
        <v>5 wickets</v>
      </c>
      <c r="G59" t="s">
        <v>103</v>
      </c>
      <c r="H59" s="1">
        <v>43179</v>
      </c>
      <c r="I59" t="s">
        <v>136</v>
      </c>
    </row>
    <row r="60" spans="1:17" x14ac:dyDescent="0.25">
      <c r="A60" t="s">
        <v>36</v>
      </c>
      <c r="B60" t="s">
        <v>108</v>
      </c>
      <c r="C60" t="s">
        <v>108</v>
      </c>
      <c r="D60" t="s">
        <v>137</v>
      </c>
      <c r="E60" t="str">
        <f t="shared" si="0"/>
        <v>5 runs</v>
      </c>
      <c r="F60" t="str">
        <f t="shared" si="1"/>
        <v>null</v>
      </c>
      <c r="G60" t="s">
        <v>103</v>
      </c>
      <c r="H60" s="1">
        <v>43180</v>
      </c>
      <c r="I60" t="s">
        <v>138</v>
      </c>
    </row>
    <row r="61" spans="1:17" x14ac:dyDescent="0.25">
      <c r="A61" t="s">
        <v>31</v>
      </c>
      <c r="B61" t="s">
        <v>15</v>
      </c>
      <c r="C61" t="s">
        <v>15</v>
      </c>
      <c r="D61" t="s">
        <v>139</v>
      </c>
      <c r="E61" t="str">
        <f t="shared" si="0"/>
        <v>3 runs</v>
      </c>
      <c r="F61" t="str">
        <f t="shared" si="1"/>
        <v>null</v>
      </c>
      <c r="G61" t="s">
        <v>103</v>
      </c>
      <c r="H61" s="1">
        <v>43181</v>
      </c>
      <c r="I61" t="s">
        <v>140</v>
      </c>
    </row>
    <row r="62" spans="1:17" x14ac:dyDescent="0.25">
      <c r="A62" t="s">
        <v>78</v>
      </c>
      <c r="B62" t="s">
        <v>16</v>
      </c>
      <c r="C62" t="s">
        <v>78</v>
      </c>
      <c r="D62" t="s">
        <v>27</v>
      </c>
      <c r="E62" t="str">
        <f t="shared" si="0"/>
        <v>null</v>
      </c>
      <c r="F62" t="str">
        <f t="shared" si="1"/>
        <v>5 wickets</v>
      </c>
      <c r="G62" t="s">
        <v>103</v>
      </c>
      <c r="H62" s="1">
        <v>43182</v>
      </c>
      <c r="I62" t="s">
        <v>141</v>
      </c>
    </row>
    <row r="63" spans="1:17" x14ac:dyDescent="0.25">
      <c r="A63" t="s">
        <v>78</v>
      </c>
      <c r="B63" t="s">
        <v>108</v>
      </c>
      <c r="C63" t="s">
        <v>78</v>
      </c>
      <c r="D63" t="s">
        <v>98</v>
      </c>
      <c r="E63" t="str">
        <f t="shared" si="0"/>
        <v>null</v>
      </c>
      <c r="F63" t="str">
        <f t="shared" si="1"/>
        <v>7 wickets</v>
      </c>
      <c r="G63" t="s">
        <v>103</v>
      </c>
      <c r="H63" s="1">
        <v>43184</v>
      </c>
      <c r="I63" t="s">
        <v>142</v>
      </c>
    </row>
    <row r="64" spans="1:17" x14ac:dyDescent="0.25">
      <c r="A64" t="s">
        <v>36</v>
      </c>
      <c r="B64" t="s">
        <v>26</v>
      </c>
      <c r="C64" t="s">
        <v>36</v>
      </c>
      <c r="D64" t="s">
        <v>143</v>
      </c>
      <c r="E64" t="str">
        <f t="shared" si="0"/>
        <v>6 runs</v>
      </c>
      <c r="F64" t="str">
        <f t="shared" si="1"/>
        <v>null</v>
      </c>
      <c r="G64" t="s">
        <v>144</v>
      </c>
      <c r="H64" s="1">
        <v>43261</v>
      </c>
      <c r="I64" t="s">
        <v>145</v>
      </c>
    </row>
    <row r="65" spans="1:9" x14ac:dyDescent="0.25">
      <c r="A65" t="s">
        <v>26</v>
      </c>
      <c r="B65" t="s">
        <v>25</v>
      </c>
      <c r="C65" t="s">
        <v>26</v>
      </c>
      <c r="D65" t="s">
        <v>61</v>
      </c>
      <c r="E65" t="str">
        <f t="shared" si="0"/>
        <v>null</v>
      </c>
      <c r="F65" t="str">
        <f t="shared" si="1"/>
        <v>3 wickets</v>
      </c>
      <c r="G65" t="s">
        <v>146</v>
      </c>
      <c r="H65" s="1">
        <v>43264</v>
      </c>
      <c r="I65" t="s">
        <v>147</v>
      </c>
    </row>
    <row r="66" spans="1:9" x14ac:dyDescent="0.25">
      <c r="A66" t="s">
        <v>26</v>
      </c>
      <c r="B66" t="s">
        <v>25</v>
      </c>
      <c r="C66" t="s">
        <v>26</v>
      </c>
      <c r="D66" t="s">
        <v>148</v>
      </c>
      <c r="E66" t="str">
        <f t="shared" si="0"/>
        <v>38 runs</v>
      </c>
      <c r="F66" t="str">
        <f t="shared" si="1"/>
        <v>null</v>
      </c>
      <c r="G66" t="s">
        <v>149</v>
      </c>
      <c r="H66" s="1">
        <v>43267</v>
      </c>
      <c r="I66" t="s">
        <v>150</v>
      </c>
    </row>
    <row r="67" spans="1:9" x14ac:dyDescent="0.25">
      <c r="A67" t="s">
        <v>26</v>
      </c>
      <c r="B67" t="s">
        <v>25</v>
      </c>
      <c r="C67" t="s">
        <v>26</v>
      </c>
      <c r="D67" t="s">
        <v>151</v>
      </c>
      <c r="E67" t="str">
        <f t="shared" ref="E67:E129" si="4">IF(ISNUMBER(SEARCH("runs",D67)),D67,"null")</f>
        <v>242 runs</v>
      </c>
      <c r="F67" t="str">
        <f t="shared" ref="F67:F129" si="5">IF(ISNUMBER(SEARCH("wickets",D67)),D67,"null")</f>
        <v>null</v>
      </c>
      <c r="G67" t="s">
        <v>152</v>
      </c>
      <c r="H67" s="1">
        <v>43270</v>
      </c>
      <c r="I67" t="s">
        <v>153</v>
      </c>
    </row>
    <row r="68" spans="1:9" x14ac:dyDescent="0.25">
      <c r="A68" t="s">
        <v>26</v>
      </c>
      <c r="B68" t="s">
        <v>25</v>
      </c>
      <c r="C68" t="s">
        <v>26</v>
      </c>
      <c r="D68" t="s">
        <v>37</v>
      </c>
      <c r="E68" t="str">
        <f t="shared" si="4"/>
        <v>null</v>
      </c>
      <c r="F68" t="str">
        <f t="shared" si="5"/>
        <v>6 wickets</v>
      </c>
      <c r="G68" t="s">
        <v>154</v>
      </c>
      <c r="H68" s="1">
        <v>43272</v>
      </c>
      <c r="I68" t="s">
        <v>155</v>
      </c>
    </row>
    <row r="69" spans="1:9" x14ac:dyDescent="0.25">
      <c r="A69" t="s">
        <v>26</v>
      </c>
      <c r="B69" t="s">
        <v>25</v>
      </c>
      <c r="C69" t="s">
        <v>26</v>
      </c>
      <c r="D69" t="s">
        <v>156</v>
      </c>
      <c r="E69" t="str">
        <f t="shared" si="4"/>
        <v>null</v>
      </c>
      <c r="F69" t="str">
        <f t="shared" si="5"/>
        <v>null</v>
      </c>
      <c r="G69" t="s">
        <v>157</v>
      </c>
      <c r="H69" s="1">
        <v>43275</v>
      </c>
      <c r="I69" t="s">
        <v>158</v>
      </c>
    </row>
    <row r="70" spans="1:9" x14ac:dyDescent="0.25">
      <c r="A70" t="s">
        <v>26</v>
      </c>
      <c r="B70" t="s">
        <v>69</v>
      </c>
      <c r="C70" t="s">
        <v>69</v>
      </c>
      <c r="D70" t="s">
        <v>12</v>
      </c>
      <c r="E70" t="str">
        <f t="shared" si="4"/>
        <v>null</v>
      </c>
      <c r="F70" t="str">
        <f t="shared" si="5"/>
        <v>8 wickets</v>
      </c>
      <c r="G70" t="s">
        <v>152</v>
      </c>
      <c r="H70" s="1">
        <v>43293</v>
      </c>
      <c r="I70" t="s">
        <v>159</v>
      </c>
    </row>
    <row r="71" spans="1:9" x14ac:dyDescent="0.25">
      <c r="A71" t="s">
        <v>31</v>
      </c>
      <c r="B71" t="s">
        <v>8</v>
      </c>
      <c r="C71" t="s">
        <v>8</v>
      </c>
      <c r="D71" t="s">
        <v>160</v>
      </c>
      <c r="E71" t="str">
        <f t="shared" si="4"/>
        <v>201 runs</v>
      </c>
      <c r="F71" t="str">
        <f t="shared" si="5"/>
        <v>null</v>
      </c>
      <c r="G71" t="s">
        <v>99</v>
      </c>
      <c r="H71" s="1">
        <v>43294</v>
      </c>
      <c r="I71" t="s">
        <v>161</v>
      </c>
    </row>
    <row r="72" spans="1:9" x14ac:dyDescent="0.25">
      <c r="A72" t="s">
        <v>26</v>
      </c>
      <c r="B72" t="s">
        <v>69</v>
      </c>
      <c r="C72" t="s">
        <v>26</v>
      </c>
      <c r="D72" t="s">
        <v>162</v>
      </c>
      <c r="E72" t="str">
        <f t="shared" si="4"/>
        <v>86 runs</v>
      </c>
      <c r="F72" t="str">
        <f t="shared" si="5"/>
        <v>null</v>
      </c>
      <c r="G72" t="s">
        <v>163</v>
      </c>
      <c r="H72" s="1">
        <v>43295</v>
      </c>
      <c r="I72" t="s">
        <v>164</v>
      </c>
    </row>
    <row r="73" spans="1:9" x14ac:dyDescent="0.25">
      <c r="A73" t="s">
        <v>31</v>
      </c>
      <c r="B73" t="s">
        <v>8</v>
      </c>
      <c r="C73" t="s">
        <v>8</v>
      </c>
      <c r="D73" t="s">
        <v>72</v>
      </c>
      <c r="E73" t="str">
        <f t="shared" si="4"/>
        <v>null</v>
      </c>
      <c r="F73" t="str">
        <f t="shared" si="5"/>
        <v>9 wickets</v>
      </c>
      <c r="G73" t="s">
        <v>99</v>
      </c>
      <c r="H73" s="1">
        <v>43297</v>
      </c>
      <c r="I73" t="s">
        <v>165</v>
      </c>
    </row>
    <row r="74" spans="1:9" x14ac:dyDescent="0.25">
      <c r="A74" t="s">
        <v>26</v>
      </c>
      <c r="B74" t="s">
        <v>69</v>
      </c>
      <c r="C74" t="s">
        <v>26</v>
      </c>
      <c r="D74" t="s">
        <v>12</v>
      </c>
      <c r="E74" t="str">
        <f t="shared" si="4"/>
        <v>null</v>
      </c>
      <c r="F74" t="str">
        <f t="shared" si="5"/>
        <v>8 wickets</v>
      </c>
      <c r="G74" t="s">
        <v>166</v>
      </c>
      <c r="H74" s="1">
        <v>43298</v>
      </c>
      <c r="I74" t="s">
        <v>167</v>
      </c>
    </row>
    <row r="75" spans="1:9" x14ac:dyDescent="0.25">
      <c r="A75" t="s">
        <v>31</v>
      </c>
      <c r="B75" t="s">
        <v>8</v>
      </c>
      <c r="C75" t="s">
        <v>8</v>
      </c>
      <c r="D75" t="s">
        <v>72</v>
      </c>
      <c r="E75" t="str">
        <f t="shared" si="4"/>
        <v>null</v>
      </c>
      <c r="F75" t="str">
        <f t="shared" si="5"/>
        <v>9 wickets</v>
      </c>
      <c r="G75" t="s">
        <v>99</v>
      </c>
      <c r="H75" s="1">
        <v>43299</v>
      </c>
      <c r="I75" t="s">
        <v>168</v>
      </c>
    </row>
    <row r="76" spans="1:9" x14ac:dyDescent="0.25">
      <c r="A76" t="s">
        <v>31</v>
      </c>
      <c r="B76" t="s">
        <v>8</v>
      </c>
      <c r="C76" t="s">
        <v>8</v>
      </c>
      <c r="D76" t="s">
        <v>169</v>
      </c>
      <c r="E76" t="str">
        <f t="shared" si="4"/>
        <v>244 runs</v>
      </c>
      <c r="F76" t="str">
        <f t="shared" si="5"/>
        <v>null</v>
      </c>
      <c r="G76" t="s">
        <v>99</v>
      </c>
      <c r="H76" s="1">
        <v>43301</v>
      </c>
      <c r="I76" t="s">
        <v>170</v>
      </c>
    </row>
    <row r="77" spans="1:9" x14ac:dyDescent="0.25">
      <c r="A77" t="s">
        <v>31</v>
      </c>
      <c r="B77" t="s">
        <v>8</v>
      </c>
      <c r="C77" t="s">
        <v>8</v>
      </c>
      <c r="D77" t="s">
        <v>171</v>
      </c>
      <c r="E77" t="str">
        <f t="shared" si="4"/>
        <v>131 runs</v>
      </c>
      <c r="F77" t="str">
        <f t="shared" si="5"/>
        <v>null</v>
      </c>
      <c r="G77" t="s">
        <v>99</v>
      </c>
      <c r="H77" s="1">
        <v>43303</v>
      </c>
      <c r="I77" t="s">
        <v>172</v>
      </c>
    </row>
    <row r="78" spans="1:9" x14ac:dyDescent="0.25">
      <c r="A78" t="s">
        <v>108</v>
      </c>
      <c r="B78" t="s">
        <v>30</v>
      </c>
      <c r="C78" t="s">
        <v>30</v>
      </c>
      <c r="D78" t="s">
        <v>173</v>
      </c>
      <c r="E78" t="str">
        <f t="shared" si="4"/>
        <v>48 runs</v>
      </c>
      <c r="F78" t="str">
        <f t="shared" si="5"/>
        <v>null</v>
      </c>
      <c r="G78" t="s">
        <v>174</v>
      </c>
      <c r="H78" s="1">
        <v>43303</v>
      </c>
      <c r="I78" t="s">
        <v>175</v>
      </c>
    </row>
    <row r="79" spans="1:9" x14ac:dyDescent="0.25">
      <c r="A79" t="s">
        <v>108</v>
      </c>
      <c r="B79" t="s">
        <v>30</v>
      </c>
      <c r="C79" t="s">
        <v>108</v>
      </c>
      <c r="D79" t="s">
        <v>139</v>
      </c>
      <c r="E79" t="str">
        <f t="shared" si="4"/>
        <v>3 runs</v>
      </c>
      <c r="F79" t="str">
        <f t="shared" si="5"/>
        <v>null</v>
      </c>
      <c r="G79" t="s">
        <v>174</v>
      </c>
      <c r="H79" s="1">
        <v>43306</v>
      </c>
      <c r="I79" t="s">
        <v>176</v>
      </c>
    </row>
    <row r="80" spans="1:9" x14ac:dyDescent="0.25">
      <c r="A80" t="s">
        <v>108</v>
      </c>
      <c r="B80" t="s">
        <v>30</v>
      </c>
      <c r="C80" t="s">
        <v>30</v>
      </c>
      <c r="D80" t="s">
        <v>177</v>
      </c>
      <c r="E80" t="str">
        <f t="shared" si="4"/>
        <v>18 runs</v>
      </c>
      <c r="F80" t="str">
        <f t="shared" si="5"/>
        <v>null</v>
      </c>
      <c r="G80" t="s">
        <v>178</v>
      </c>
      <c r="H80" s="1">
        <v>43309</v>
      </c>
      <c r="I80" t="s">
        <v>179</v>
      </c>
    </row>
    <row r="81" spans="1:9" x14ac:dyDescent="0.25">
      <c r="A81" t="s">
        <v>39</v>
      </c>
      <c r="B81" t="s">
        <v>68</v>
      </c>
      <c r="C81" t="s">
        <v>68</v>
      </c>
      <c r="D81" t="s">
        <v>27</v>
      </c>
      <c r="E81" t="str">
        <f t="shared" si="4"/>
        <v>null</v>
      </c>
      <c r="F81" t="str">
        <f t="shared" si="5"/>
        <v>5 wickets</v>
      </c>
      <c r="G81" t="s">
        <v>180</v>
      </c>
      <c r="H81" s="1">
        <v>43310</v>
      </c>
      <c r="I81" t="s">
        <v>181</v>
      </c>
    </row>
    <row r="82" spans="1:9" x14ac:dyDescent="0.25">
      <c r="A82" t="s">
        <v>182</v>
      </c>
      <c r="B82" t="s">
        <v>183</v>
      </c>
      <c r="C82" t="s">
        <v>182</v>
      </c>
      <c r="D82" t="s">
        <v>184</v>
      </c>
      <c r="E82" t="str">
        <f t="shared" si="4"/>
        <v>55 runs</v>
      </c>
      <c r="F82" t="str">
        <f t="shared" si="5"/>
        <v>null</v>
      </c>
      <c r="G82" t="s">
        <v>185</v>
      </c>
      <c r="H82" s="1">
        <v>43313</v>
      </c>
      <c r="I82" t="s">
        <v>186</v>
      </c>
    </row>
    <row r="83" spans="1:9" x14ac:dyDescent="0.25">
      <c r="A83" t="s">
        <v>39</v>
      </c>
      <c r="B83" t="s">
        <v>68</v>
      </c>
      <c r="C83" t="s">
        <v>68</v>
      </c>
      <c r="D83" t="s">
        <v>17</v>
      </c>
      <c r="E83" t="str">
        <f t="shared" si="4"/>
        <v>null</v>
      </c>
      <c r="F83" t="str">
        <f t="shared" si="5"/>
        <v>4 wickets</v>
      </c>
      <c r="G83" t="s">
        <v>180</v>
      </c>
      <c r="H83" s="1">
        <v>43313</v>
      </c>
      <c r="I83" t="s">
        <v>187</v>
      </c>
    </row>
    <row r="84" spans="1:9" x14ac:dyDescent="0.25">
      <c r="A84" t="s">
        <v>182</v>
      </c>
      <c r="B84" t="s">
        <v>183</v>
      </c>
      <c r="C84" t="s">
        <v>183</v>
      </c>
      <c r="D84" t="s">
        <v>188</v>
      </c>
      <c r="E84" t="str">
        <f t="shared" si="4"/>
        <v>null</v>
      </c>
      <c r="F84" t="str">
        <f t="shared" si="5"/>
        <v>null</v>
      </c>
      <c r="G84" t="s">
        <v>185</v>
      </c>
      <c r="H84" s="1">
        <v>43315</v>
      </c>
      <c r="I84" t="s">
        <v>189</v>
      </c>
    </row>
    <row r="85" spans="1:9" x14ac:dyDescent="0.25">
      <c r="A85" t="s">
        <v>39</v>
      </c>
      <c r="B85" t="s">
        <v>68</v>
      </c>
      <c r="C85" t="s">
        <v>68</v>
      </c>
      <c r="D85" t="s">
        <v>190</v>
      </c>
      <c r="E85" t="str">
        <f t="shared" si="4"/>
        <v>78 runs</v>
      </c>
      <c r="F85" t="str">
        <f t="shared" si="5"/>
        <v>null</v>
      </c>
      <c r="G85" t="s">
        <v>191</v>
      </c>
      <c r="H85" s="1">
        <v>43317</v>
      </c>
      <c r="I85" t="s">
        <v>192</v>
      </c>
    </row>
    <row r="86" spans="1:9" x14ac:dyDescent="0.25">
      <c r="A86" t="s">
        <v>39</v>
      </c>
      <c r="B86" t="s">
        <v>68</v>
      </c>
      <c r="C86" t="s">
        <v>39</v>
      </c>
      <c r="D86" t="s">
        <v>139</v>
      </c>
      <c r="E86" t="str">
        <f t="shared" si="4"/>
        <v>3 runs</v>
      </c>
      <c r="F86" t="str">
        <f t="shared" si="5"/>
        <v>null</v>
      </c>
      <c r="G86" t="s">
        <v>191</v>
      </c>
      <c r="H86" s="1">
        <v>43320</v>
      </c>
      <c r="I86" t="s">
        <v>193</v>
      </c>
    </row>
    <row r="87" spans="1:9" x14ac:dyDescent="0.25">
      <c r="A87" t="s">
        <v>39</v>
      </c>
      <c r="B87" t="s">
        <v>68</v>
      </c>
      <c r="C87" t="s">
        <v>39</v>
      </c>
      <c r="D87" t="s">
        <v>194</v>
      </c>
      <c r="E87" t="str">
        <f t="shared" si="4"/>
        <v>178 runs</v>
      </c>
      <c r="F87" t="str">
        <f t="shared" si="5"/>
        <v>null</v>
      </c>
      <c r="G87" t="s">
        <v>195</v>
      </c>
      <c r="H87" s="1">
        <v>43324</v>
      </c>
      <c r="I87" t="s">
        <v>196</v>
      </c>
    </row>
    <row r="88" spans="1:9" x14ac:dyDescent="0.25">
      <c r="A88" t="s">
        <v>16</v>
      </c>
      <c r="B88" t="s">
        <v>78</v>
      </c>
      <c r="C88" t="s">
        <v>78</v>
      </c>
      <c r="D88" t="s">
        <v>197</v>
      </c>
      <c r="E88" t="str">
        <f t="shared" si="4"/>
        <v>29 runs</v>
      </c>
      <c r="F88" t="str">
        <f t="shared" si="5"/>
        <v>null</v>
      </c>
      <c r="G88" t="s">
        <v>198</v>
      </c>
      <c r="H88" s="1">
        <v>43339</v>
      </c>
      <c r="I88" t="s">
        <v>199</v>
      </c>
    </row>
    <row r="89" spans="1:9" x14ac:dyDescent="0.25">
      <c r="A89" t="s">
        <v>16</v>
      </c>
      <c r="B89" t="s">
        <v>78</v>
      </c>
      <c r="C89" t="s">
        <v>16</v>
      </c>
      <c r="D89" t="s">
        <v>61</v>
      </c>
      <c r="E89" t="str">
        <f t="shared" si="4"/>
        <v>null</v>
      </c>
      <c r="F89" t="str">
        <f t="shared" si="5"/>
        <v>3 wickets</v>
      </c>
      <c r="G89" t="s">
        <v>198</v>
      </c>
      <c r="H89" s="1">
        <v>43341</v>
      </c>
      <c r="I89" t="s">
        <v>200</v>
      </c>
    </row>
    <row r="90" spans="1:9" x14ac:dyDescent="0.25">
      <c r="A90" t="s">
        <v>183</v>
      </c>
      <c r="B90" t="s">
        <v>15</v>
      </c>
      <c r="C90" t="s">
        <v>15</v>
      </c>
      <c r="D90" t="s">
        <v>190</v>
      </c>
      <c r="E90" t="str">
        <f t="shared" si="4"/>
        <v>78 runs</v>
      </c>
      <c r="F90" t="str">
        <f t="shared" si="5"/>
        <v>null</v>
      </c>
      <c r="G90" t="s">
        <v>201</v>
      </c>
      <c r="H90" s="1">
        <v>43342</v>
      </c>
      <c r="I90" t="s">
        <v>202</v>
      </c>
    </row>
    <row r="91" spans="1:9" x14ac:dyDescent="0.25">
      <c r="A91" t="s">
        <v>16</v>
      </c>
      <c r="B91" t="s">
        <v>78</v>
      </c>
      <c r="C91" t="s">
        <v>78</v>
      </c>
      <c r="D91" t="s">
        <v>12</v>
      </c>
      <c r="E91" t="str">
        <f t="shared" si="4"/>
        <v>null</v>
      </c>
      <c r="F91" t="str">
        <f t="shared" si="5"/>
        <v>8 wickets</v>
      </c>
      <c r="G91" t="s">
        <v>198</v>
      </c>
      <c r="H91" s="1">
        <v>43343</v>
      </c>
      <c r="I91" t="s">
        <v>203</v>
      </c>
    </row>
    <row r="92" spans="1:9" x14ac:dyDescent="0.25">
      <c r="A92" t="s">
        <v>30</v>
      </c>
      <c r="B92" t="s">
        <v>39</v>
      </c>
      <c r="C92" t="s">
        <v>30</v>
      </c>
      <c r="D92" t="s">
        <v>204</v>
      </c>
      <c r="E92" t="str">
        <f t="shared" si="4"/>
        <v>137 runs</v>
      </c>
      <c r="F92" t="str">
        <f t="shared" si="5"/>
        <v>null</v>
      </c>
      <c r="G92" t="s">
        <v>205</v>
      </c>
      <c r="H92" s="1">
        <v>43358</v>
      </c>
      <c r="I92" t="s">
        <v>206</v>
      </c>
    </row>
    <row r="93" spans="1:9" x14ac:dyDescent="0.25">
      <c r="A93" t="s">
        <v>105</v>
      </c>
      <c r="B93" t="s">
        <v>8</v>
      </c>
      <c r="C93" t="s">
        <v>8</v>
      </c>
      <c r="D93" t="s">
        <v>12</v>
      </c>
      <c r="E93" t="str">
        <f t="shared" si="4"/>
        <v>null</v>
      </c>
      <c r="F93" t="str">
        <f t="shared" si="5"/>
        <v>8 wickets</v>
      </c>
      <c r="G93" t="s">
        <v>205</v>
      </c>
      <c r="H93" s="1">
        <v>43359</v>
      </c>
      <c r="I93" t="s">
        <v>207</v>
      </c>
    </row>
    <row r="94" spans="1:9" x14ac:dyDescent="0.25">
      <c r="A94" t="s">
        <v>78</v>
      </c>
      <c r="B94" t="s">
        <v>39</v>
      </c>
      <c r="C94" t="s">
        <v>78</v>
      </c>
      <c r="D94" t="s">
        <v>57</v>
      </c>
      <c r="E94" t="str">
        <f t="shared" si="4"/>
        <v>91 runs</v>
      </c>
      <c r="F94" t="str">
        <f t="shared" si="5"/>
        <v>null</v>
      </c>
      <c r="G94" t="s">
        <v>208</v>
      </c>
      <c r="H94" s="1">
        <v>43360</v>
      </c>
      <c r="I94" t="s">
        <v>209</v>
      </c>
    </row>
    <row r="95" spans="1:9" x14ac:dyDescent="0.25">
      <c r="A95" t="s">
        <v>105</v>
      </c>
      <c r="B95" t="s">
        <v>69</v>
      </c>
      <c r="C95" t="s">
        <v>69</v>
      </c>
      <c r="D95" t="s">
        <v>210</v>
      </c>
      <c r="E95" t="str">
        <f t="shared" si="4"/>
        <v>26 runs</v>
      </c>
      <c r="F95" t="str">
        <f t="shared" si="5"/>
        <v>null</v>
      </c>
      <c r="G95" t="s">
        <v>205</v>
      </c>
      <c r="H95" s="1">
        <v>43361</v>
      </c>
      <c r="I95" t="s">
        <v>211</v>
      </c>
    </row>
    <row r="96" spans="1:9" x14ac:dyDescent="0.25">
      <c r="A96" t="s">
        <v>69</v>
      </c>
      <c r="B96" t="s">
        <v>8</v>
      </c>
      <c r="C96" t="s">
        <v>69</v>
      </c>
      <c r="D96" t="s">
        <v>12</v>
      </c>
      <c r="E96" t="str">
        <f t="shared" si="4"/>
        <v>null</v>
      </c>
      <c r="F96" t="str">
        <f t="shared" si="5"/>
        <v>8 wickets</v>
      </c>
      <c r="G96" t="s">
        <v>205</v>
      </c>
      <c r="H96" s="1">
        <v>43362</v>
      </c>
      <c r="I96" t="s">
        <v>212</v>
      </c>
    </row>
    <row r="97" spans="1:9" x14ac:dyDescent="0.25">
      <c r="A97" t="s">
        <v>78</v>
      </c>
      <c r="B97" t="s">
        <v>30</v>
      </c>
      <c r="C97" t="s">
        <v>78</v>
      </c>
      <c r="D97" t="s">
        <v>213</v>
      </c>
      <c r="E97" t="str">
        <f t="shared" si="4"/>
        <v>136 runs</v>
      </c>
      <c r="F97" t="str">
        <f t="shared" si="5"/>
        <v>null</v>
      </c>
      <c r="G97" t="s">
        <v>208</v>
      </c>
      <c r="H97" s="1">
        <v>43363</v>
      </c>
      <c r="I97" t="s">
        <v>214</v>
      </c>
    </row>
    <row r="98" spans="1:9" x14ac:dyDescent="0.25">
      <c r="A98" t="s">
        <v>30</v>
      </c>
      <c r="B98" t="s">
        <v>69</v>
      </c>
      <c r="C98" t="s">
        <v>69</v>
      </c>
      <c r="D98" t="s">
        <v>98</v>
      </c>
      <c r="E98" t="str">
        <f t="shared" si="4"/>
        <v>null</v>
      </c>
      <c r="F98" t="str">
        <f t="shared" si="5"/>
        <v>7 wickets</v>
      </c>
      <c r="G98" t="s">
        <v>205</v>
      </c>
      <c r="H98" s="1">
        <v>43364</v>
      </c>
      <c r="I98" t="s">
        <v>215</v>
      </c>
    </row>
    <row r="99" spans="1:9" x14ac:dyDescent="0.25">
      <c r="A99" t="s">
        <v>78</v>
      </c>
      <c r="B99" t="s">
        <v>8</v>
      </c>
      <c r="C99" t="s">
        <v>8</v>
      </c>
      <c r="D99" t="s">
        <v>61</v>
      </c>
      <c r="E99" t="str">
        <f t="shared" si="4"/>
        <v>null</v>
      </c>
      <c r="F99" t="str">
        <f t="shared" si="5"/>
        <v>3 wickets</v>
      </c>
      <c r="G99" t="s">
        <v>208</v>
      </c>
      <c r="H99" s="1">
        <v>43364</v>
      </c>
      <c r="I99" t="s">
        <v>216</v>
      </c>
    </row>
    <row r="100" spans="1:9" x14ac:dyDescent="0.25">
      <c r="A100" t="s">
        <v>69</v>
      </c>
      <c r="B100" t="s">
        <v>8</v>
      </c>
      <c r="C100" t="s">
        <v>69</v>
      </c>
      <c r="D100" t="s">
        <v>72</v>
      </c>
      <c r="E100" t="str">
        <f t="shared" si="4"/>
        <v>null</v>
      </c>
      <c r="F100" t="str">
        <f t="shared" si="5"/>
        <v>9 wickets</v>
      </c>
      <c r="G100" t="s">
        <v>205</v>
      </c>
      <c r="H100" s="1">
        <v>43366</v>
      </c>
      <c r="I100" t="s">
        <v>217</v>
      </c>
    </row>
    <row r="101" spans="1:9" x14ac:dyDescent="0.25">
      <c r="A101" t="s">
        <v>78</v>
      </c>
      <c r="B101" t="s">
        <v>30</v>
      </c>
      <c r="C101" t="s">
        <v>30</v>
      </c>
      <c r="D101" t="s">
        <v>139</v>
      </c>
      <c r="E101" t="str">
        <f t="shared" si="4"/>
        <v>3 runs</v>
      </c>
      <c r="F101" t="str">
        <f t="shared" si="5"/>
        <v>null</v>
      </c>
      <c r="G101" t="s">
        <v>208</v>
      </c>
      <c r="H101" s="1">
        <v>43366</v>
      </c>
      <c r="I101" t="s">
        <v>218</v>
      </c>
    </row>
    <row r="102" spans="1:9" x14ac:dyDescent="0.25">
      <c r="A102" t="s">
        <v>78</v>
      </c>
      <c r="B102" t="s">
        <v>69</v>
      </c>
      <c r="C102" t="s">
        <v>125</v>
      </c>
      <c r="E102" t="str">
        <f t="shared" si="4"/>
        <v>null</v>
      </c>
      <c r="F102" t="str">
        <f t="shared" si="5"/>
        <v>null</v>
      </c>
      <c r="G102" t="s">
        <v>205</v>
      </c>
      <c r="H102" s="1">
        <v>43368</v>
      </c>
      <c r="I102" t="s">
        <v>219</v>
      </c>
    </row>
    <row r="103" spans="1:9" x14ac:dyDescent="0.25">
      <c r="A103" t="s">
        <v>30</v>
      </c>
      <c r="B103" t="s">
        <v>8</v>
      </c>
      <c r="C103" t="s">
        <v>30</v>
      </c>
      <c r="D103" t="s">
        <v>220</v>
      </c>
      <c r="E103" t="str">
        <f t="shared" si="4"/>
        <v>37 runs</v>
      </c>
      <c r="F103" t="str">
        <f t="shared" si="5"/>
        <v>null</v>
      </c>
      <c r="G103" t="s">
        <v>208</v>
      </c>
      <c r="H103" s="1">
        <v>43369</v>
      </c>
      <c r="I103" t="s">
        <v>221</v>
      </c>
    </row>
    <row r="104" spans="1:9" x14ac:dyDescent="0.25">
      <c r="A104" t="s">
        <v>30</v>
      </c>
      <c r="B104" t="s">
        <v>69</v>
      </c>
      <c r="C104" t="s">
        <v>69</v>
      </c>
      <c r="D104" t="s">
        <v>61</v>
      </c>
      <c r="E104" t="str">
        <f t="shared" si="4"/>
        <v>null</v>
      </c>
      <c r="F104" t="str">
        <f t="shared" si="5"/>
        <v>3 wickets</v>
      </c>
      <c r="G104" t="s">
        <v>205</v>
      </c>
      <c r="H104" s="1">
        <v>43371</v>
      </c>
      <c r="I104" t="s">
        <v>222</v>
      </c>
    </row>
    <row r="105" spans="1:9" x14ac:dyDescent="0.25">
      <c r="A105" t="s">
        <v>68</v>
      </c>
      <c r="B105" t="s">
        <v>31</v>
      </c>
      <c r="C105" t="s">
        <v>68</v>
      </c>
      <c r="D105" t="s">
        <v>27</v>
      </c>
      <c r="E105" t="str">
        <f t="shared" si="4"/>
        <v>null</v>
      </c>
      <c r="F105" t="str">
        <f t="shared" si="5"/>
        <v>5 wickets</v>
      </c>
      <c r="G105" t="s">
        <v>223</v>
      </c>
      <c r="H105" s="1">
        <v>43373</v>
      </c>
      <c r="I105" t="s">
        <v>224</v>
      </c>
    </row>
    <row r="106" spans="1:9" x14ac:dyDescent="0.25">
      <c r="A106" t="s">
        <v>68</v>
      </c>
      <c r="B106" t="s">
        <v>31</v>
      </c>
      <c r="C106" t="s">
        <v>68</v>
      </c>
      <c r="D106" t="s">
        <v>225</v>
      </c>
      <c r="E106" t="str">
        <f t="shared" si="4"/>
        <v>120 runs</v>
      </c>
      <c r="F106" t="str">
        <f t="shared" si="5"/>
        <v>null</v>
      </c>
      <c r="G106" t="s">
        <v>226</v>
      </c>
      <c r="H106" s="1">
        <v>43376</v>
      </c>
      <c r="I106" t="s">
        <v>227</v>
      </c>
    </row>
    <row r="107" spans="1:9" x14ac:dyDescent="0.25">
      <c r="A107" t="s">
        <v>68</v>
      </c>
      <c r="B107" t="s">
        <v>31</v>
      </c>
      <c r="C107" t="s">
        <v>68</v>
      </c>
      <c r="D107" t="s">
        <v>17</v>
      </c>
      <c r="E107" t="str">
        <f t="shared" si="4"/>
        <v>null</v>
      </c>
      <c r="F107" t="str">
        <f t="shared" si="5"/>
        <v>4 wickets</v>
      </c>
      <c r="G107" t="s">
        <v>228</v>
      </c>
      <c r="H107" s="1">
        <v>43379</v>
      </c>
      <c r="I107" t="s">
        <v>229</v>
      </c>
    </row>
    <row r="108" spans="1:9" x14ac:dyDescent="0.25">
      <c r="A108" t="s">
        <v>39</v>
      </c>
      <c r="B108" t="s">
        <v>26</v>
      </c>
      <c r="C108" t="s">
        <v>230</v>
      </c>
      <c r="E108" t="str">
        <f t="shared" si="4"/>
        <v>null</v>
      </c>
      <c r="F108" t="str">
        <f t="shared" si="5"/>
        <v>null</v>
      </c>
      <c r="G108" t="s">
        <v>180</v>
      </c>
      <c r="H108" s="1">
        <v>43383</v>
      </c>
      <c r="I108" t="s">
        <v>231</v>
      </c>
    </row>
    <row r="109" spans="1:9" x14ac:dyDescent="0.25">
      <c r="A109" t="s">
        <v>39</v>
      </c>
      <c r="B109" t="s">
        <v>26</v>
      </c>
      <c r="C109" t="s">
        <v>26</v>
      </c>
      <c r="D109" t="s">
        <v>53</v>
      </c>
      <c r="E109" t="str">
        <f t="shared" si="4"/>
        <v>31 runs</v>
      </c>
      <c r="F109" t="str">
        <f t="shared" si="5"/>
        <v>null</v>
      </c>
      <c r="G109" t="s">
        <v>180</v>
      </c>
      <c r="H109" s="1">
        <v>43386</v>
      </c>
      <c r="I109" t="s">
        <v>232</v>
      </c>
    </row>
    <row r="110" spans="1:9" x14ac:dyDescent="0.25">
      <c r="A110" t="s">
        <v>39</v>
      </c>
      <c r="B110" t="s">
        <v>26</v>
      </c>
      <c r="C110" t="s">
        <v>26</v>
      </c>
      <c r="D110" t="s">
        <v>98</v>
      </c>
      <c r="E110" t="str">
        <f t="shared" si="4"/>
        <v>null</v>
      </c>
      <c r="F110" t="str">
        <f t="shared" si="5"/>
        <v>7 wickets</v>
      </c>
      <c r="G110" t="s">
        <v>191</v>
      </c>
      <c r="H110" s="1">
        <v>43390</v>
      </c>
      <c r="I110" t="s">
        <v>233</v>
      </c>
    </row>
    <row r="111" spans="1:9" x14ac:dyDescent="0.25">
      <c r="A111" t="s">
        <v>39</v>
      </c>
      <c r="B111" t="s">
        <v>26</v>
      </c>
      <c r="C111" t="s">
        <v>26</v>
      </c>
      <c r="D111" t="s">
        <v>177</v>
      </c>
      <c r="E111" t="str">
        <f t="shared" si="4"/>
        <v>18 runs</v>
      </c>
      <c r="F111" t="str">
        <f t="shared" si="5"/>
        <v>null</v>
      </c>
      <c r="G111" t="s">
        <v>191</v>
      </c>
      <c r="H111" s="1">
        <v>43393</v>
      </c>
      <c r="I111" t="s">
        <v>234</v>
      </c>
    </row>
    <row r="112" spans="1:9" x14ac:dyDescent="0.25">
      <c r="A112" t="s">
        <v>69</v>
      </c>
      <c r="B112" t="s">
        <v>108</v>
      </c>
      <c r="C112" t="s">
        <v>69</v>
      </c>
      <c r="D112" t="s">
        <v>12</v>
      </c>
      <c r="E112" t="str">
        <f t="shared" si="4"/>
        <v>null</v>
      </c>
      <c r="F112" t="str">
        <f t="shared" si="5"/>
        <v>8 wickets</v>
      </c>
      <c r="G112" t="s">
        <v>235</v>
      </c>
      <c r="H112" s="1">
        <v>43394</v>
      </c>
      <c r="I112" t="s">
        <v>236</v>
      </c>
    </row>
    <row r="113" spans="1:9" x14ac:dyDescent="0.25">
      <c r="A113" t="s">
        <v>30</v>
      </c>
      <c r="B113" t="s">
        <v>31</v>
      </c>
      <c r="C113" t="s">
        <v>30</v>
      </c>
      <c r="D113" t="s">
        <v>237</v>
      </c>
      <c r="E113" t="str">
        <f t="shared" si="4"/>
        <v>28 runs</v>
      </c>
      <c r="F113" t="str">
        <f t="shared" si="5"/>
        <v>null</v>
      </c>
      <c r="G113" t="s">
        <v>32</v>
      </c>
      <c r="H113" s="1">
        <v>43394</v>
      </c>
      <c r="I113" t="s">
        <v>238</v>
      </c>
    </row>
    <row r="114" spans="1:9" x14ac:dyDescent="0.25">
      <c r="A114" t="s">
        <v>39</v>
      </c>
      <c r="B114" t="s">
        <v>26</v>
      </c>
      <c r="C114" t="s">
        <v>39</v>
      </c>
      <c r="D114" t="s">
        <v>239</v>
      </c>
      <c r="E114" t="str">
        <f t="shared" si="4"/>
        <v>219 runs</v>
      </c>
      <c r="F114" t="str">
        <f t="shared" si="5"/>
        <v>null</v>
      </c>
      <c r="G114" t="s">
        <v>195</v>
      </c>
      <c r="H114" s="1">
        <v>43396</v>
      </c>
      <c r="I114" t="s">
        <v>240</v>
      </c>
    </row>
    <row r="115" spans="1:9" x14ac:dyDescent="0.25">
      <c r="A115" t="s">
        <v>69</v>
      </c>
      <c r="B115" t="s">
        <v>108</v>
      </c>
      <c r="C115" t="s">
        <v>125</v>
      </c>
      <c r="E115" t="str">
        <f t="shared" si="4"/>
        <v>null</v>
      </c>
      <c r="F115" t="str">
        <f t="shared" si="5"/>
        <v>null</v>
      </c>
      <c r="G115" t="s">
        <v>241</v>
      </c>
      <c r="H115" s="1">
        <v>43397</v>
      </c>
      <c r="I115" t="s">
        <v>242</v>
      </c>
    </row>
    <row r="116" spans="1:9" x14ac:dyDescent="0.25">
      <c r="A116" t="s">
        <v>30</v>
      </c>
      <c r="B116" t="s">
        <v>31</v>
      </c>
      <c r="C116" t="s">
        <v>30</v>
      </c>
      <c r="D116" t="s">
        <v>98</v>
      </c>
      <c r="E116" t="str">
        <f t="shared" si="4"/>
        <v>null</v>
      </c>
      <c r="F116" t="str">
        <f t="shared" si="5"/>
        <v>7 wickets</v>
      </c>
      <c r="G116" t="s">
        <v>243</v>
      </c>
      <c r="H116" s="1">
        <v>43397</v>
      </c>
      <c r="I116" t="s">
        <v>244</v>
      </c>
    </row>
    <row r="117" spans="1:9" x14ac:dyDescent="0.25">
      <c r="A117" t="s">
        <v>30</v>
      </c>
      <c r="B117" t="s">
        <v>31</v>
      </c>
      <c r="C117" t="s">
        <v>30</v>
      </c>
      <c r="D117" t="s">
        <v>98</v>
      </c>
      <c r="E117" t="str">
        <f t="shared" si="4"/>
        <v>null</v>
      </c>
      <c r="F117" t="str">
        <f t="shared" si="5"/>
        <v>7 wickets</v>
      </c>
      <c r="G117" t="s">
        <v>243</v>
      </c>
      <c r="H117" s="1">
        <v>43399</v>
      </c>
      <c r="I117" t="s">
        <v>245</v>
      </c>
    </row>
    <row r="118" spans="1:9" x14ac:dyDescent="0.25">
      <c r="A118" t="s">
        <v>69</v>
      </c>
      <c r="B118" t="s">
        <v>108</v>
      </c>
      <c r="C118" t="s">
        <v>108</v>
      </c>
      <c r="D118" t="s">
        <v>246</v>
      </c>
      <c r="E118" t="str">
        <f t="shared" si="4"/>
        <v>43 runs</v>
      </c>
      <c r="F118" t="str">
        <f t="shared" si="5"/>
        <v>null</v>
      </c>
      <c r="G118" t="s">
        <v>247</v>
      </c>
      <c r="H118" s="1">
        <v>43400</v>
      </c>
      <c r="I118" t="s">
        <v>248</v>
      </c>
    </row>
    <row r="119" spans="1:9" x14ac:dyDescent="0.25">
      <c r="A119" t="s">
        <v>69</v>
      </c>
      <c r="B119" t="s">
        <v>108</v>
      </c>
      <c r="C119" t="s">
        <v>69</v>
      </c>
      <c r="D119" t="s">
        <v>249</v>
      </c>
      <c r="E119" t="str">
        <f t="shared" si="4"/>
        <v>224 runs</v>
      </c>
      <c r="F119" t="str">
        <f t="shared" si="5"/>
        <v>null</v>
      </c>
      <c r="G119" t="s">
        <v>250</v>
      </c>
      <c r="H119" s="1">
        <v>43402</v>
      </c>
      <c r="I119" t="s">
        <v>251</v>
      </c>
    </row>
    <row r="120" spans="1:9" x14ac:dyDescent="0.25">
      <c r="A120" t="s">
        <v>69</v>
      </c>
      <c r="B120" t="s">
        <v>108</v>
      </c>
      <c r="C120" t="s">
        <v>69</v>
      </c>
      <c r="D120" t="s">
        <v>72</v>
      </c>
      <c r="E120" t="str">
        <f t="shared" si="4"/>
        <v>null</v>
      </c>
      <c r="F120" t="str">
        <f t="shared" si="5"/>
        <v>9 wickets</v>
      </c>
      <c r="G120" t="s">
        <v>252</v>
      </c>
      <c r="H120" s="1">
        <v>43405</v>
      </c>
      <c r="I120" t="s">
        <v>253</v>
      </c>
    </row>
    <row r="121" spans="1:9" x14ac:dyDescent="0.25">
      <c r="A121" t="s">
        <v>25</v>
      </c>
      <c r="B121" t="s">
        <v>68</v>
      </c>
      <c r="C121" t="s">
        <v>68</v>
      </c>
      <c r="D121" t="s">
        <v>37</v>
      </c>
      <c r="E121" t="str">
        <f t="shared" si="4"/>
        <v>null</v>
      </c>
      <c r="F121" t="str">
        <f t="shared" si="5"/>
        <v>6 wickets</v>
      </c>
      <c r="G121" t="s">
        <v>66</v>
      </c>
      <c r="H121" s="1">
        <v>43408</v>
      </c>
      <c r="I121" t="s">
        <v>254</v>
      </c>
    </row>
    <row r="122" spans="1:9" x14ac:dyDescent="0.25">
      <c r="A122" t="s">
        <v>7</v>
      </c>
      <c r="B122" t="s">
        <v>8</v>
      </c>
      <c r="C122" t="s">
        <v>7</v>
      </c>
      <c r="D122" t="s">
        <v>255</v>
      </c>
      <c r="E122" t="str">
        <f t="shared" si="4"/>
        <v>47 runs</v>
      </c>
      <c r="F122" t="str">
        <f t="shared" si="5"/>
        <v>null</v>
      </c>
      <c r="G122" t="s">
        <v>208</v>
      </c>
      <c r="H122" s="1">
        <v>43411</v>
      </c>
      <c r="I122" t="s">
        <v>256</v>
      </c>
    </row>
    <row r="123" spans="1:9" x14ac:dyDescent="0.25">
      <c r="A123" t="s">
        <v>25</v>
      </c>
      <c r="B123" t="s">
        <v>68</v>
      </c>
      <c r="C123" t="s">
        <v>25</v>
      </c>
      <c r="D123" t="s">
        <v>257</v>
      </c>
      <c r="E123" t="str">
        <f t="shared" si="4"/>
        <v>7 runs</v>
      </c>
      <c r="F123" t="str">
        <f t="shared" si="5"/>
        <v>null</v>
      </c>
      <c r="G123" t="s">
        <v>62</v>
      </c>
      <c r="H123" s="1">
        <v>43413</v>
      </c>
      <c r="I123" t="s">
        <v>258</v>
      </c>
    </row>
    <row r="124" spans="1:9" x14ac:dyDescent="0.25">
      <c r="A124" t="s">
        <v>7</v>
      </c>
      <c r="B124" t="s">
        <v>8</v>
      </c>
      <c r="C124" t="s">
        <v>8</v>
      </c>
      <c r="D124" t="s">
        <v>37</v>
      </c>
      <c r="E124" t="str">
        <f t="shared" si="4"/>
        <v>null</v>
      </c>
      <c r="F124" t="str">
        <f t="shared" si="5"/>
        <v>6 wickets</v>
      </c>
      <c r="G124" t="s">
        <v>208</v>
      </c>
      <c r="H124" s="1">
        <v>43413</v>
      </c>
      <c r="I124" t="s">
        <v>259</v>
      </c>
    </row>
    <row r="125" spans="1:9" x14ac:dyDescent="0.25">
      <c r="A125" t="s">
        <v>25</v>
      </c>
      <c r="B125" t="s">
        <v>68</v>
      </c>
      <c r="C125" t="s">
        <v>68</v>
      </c>
      <c r="D125" t="s">
        <v>260</v>
      </c>
      <c r="E125" t="str">
        <f t="shared" si="4"/>
        <v>40 runs</v>
      </c>
      <c r="F125" t="str">
        <f t="shared" si="5"/>
        <v>null</v>
      </c>
      <c r="G125" t="s">
        <v>261</v>
      </c>
      <c r="H125" s="1">
        <v>43415</v>
      </c>
      <c r="I125" t="s">
        <v>262</v>
      </c>
    </row>
    <row r="126" spans="1:9" x14ac:dyDescent="0.25">
      <c r="A126" t="s">
        <v>7</v>
      </c>
      <c r="B126" t="s">
        <v>8</v>
      </c>
      <c r="C126" t="s">
        <v>230</v>
      </c>
      <c r="E126" t="str">
        <f t="shared" si="4"/>
        <v>null</v>
      </c>
      <c r="F126" t="str">
        <f t="shared" si="5"/>
        <v>null</v>
      </c>
      <c r="G126" t="s">
        <v>205</v>
      </c>
      <c r="H126" s="1">
        <v>43415</v>
      </c>
      <c r="I126" t="s">
        <v>263</v>
      </c>
    </row>
    <row r="127" spans="1:9" x14ac:dyDescent="0.25">
      <c r="A127" t="s">
        <v>30</v>
      </c>
      <c r="B127" t="s">
        <v>108</v>
      </c>
      <c r="C127" t="s">
        <v>30</v>
      </c>
      <c r="D127" t="s">
        <v>27</v>
      </c>
      <c r="E127" t="str">
        <f t="shared" si="4"/>
        <v>null</v>
      </c>
      <c r="F127" t="str">
        <f t="shared" si="5"/>
        <v>5 wickets</v>
      </c>
      <c r="G127" t="s">
        <v>32</v>
      </c>
      <c r="H127" s="1">
        <v>43443</v>
      </c>
      <c r="I127" t="s">
        <v>264</v>
      </c>
    </row>
    <row r="128" spans="1:9" x14ac:dyDescent="0.25">
      <c r="A128" t="s">
        <v>30</v>
      </c>
      <c r="B128" t="s">
        <v>108</v>
      </c>
      <c r="C128" t="s">
        <v>108</v>
      </c>
      <c r="D128" t="s">
        <v>17</v>
      </c>
      <c r="E128" t="str">
        <f t="shared" si="4"/>
        <v>null</v>
      </c>
      <c r="F128" t="str">
        <f t="shared" si="5"/>
        <v>4 wickets</v>
      </c>
      <c r="G128" t="s">
        <v>32</v>
      </c>
      <c r="H128" s="1">
        <v>43445</v>
      </c>
      <c r="I128" t="s">
        <v>265</v>
      </c>
    </row>
    <row r="129" spans="1:9" x14ac:dyDescent="0.25">
      <c r="A129" t="s">
        <v>30</v>
      </c>
      <c r="B129" t="s">
        <v>108</v>
      </c>
      <c r="C129" t="s">
        <v>30</v>
      </c>
      <c r="D129" t="s">
        <v>12</v>
      </c>
      <c r="E129" t="str">
        <f t="shared" si="4"/>
        <v>null</v>
      </c>
      <c r="F129" t="str">
        <f t="shared" si="5"/>
        <v>8 wickets</v>
      </c>
      <c r="G129" t="s">
        <v>266</v>
      </c>
      <c r="H129" s="1">
        <v>43448</v>
      </c>
      <c r="I129" t="s">
        <v>267</v>
      </c>
    </row>
  </sheetData>
  <autoFilter ref="A1:O129" xr:uid="{EFFD6E3A-121C-4D45-8685-C56F2F9E384B}"/>
  <sortState xmlns:xlrd2="http://schemas.microsoft.com/office/spreadsheetml/2017/richdata2" ref="P2:Q130">
    <sortCondition descending="1" ref="Q2:Q130"/>
  </sortState>
  <conditionalFormatting sqref="K1:K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{5FED09DD-D933-4018-938B-0CA1A2F352BD}</x14:id>
        </ext>
      </extLst>
    </cfRule>
  </conditionalFormatting>
  <conditionalFormatting sqref="M1:M1048576 N1:O1 N4:O4 N7 N10:N21 Q1">
    <cfRule type="top10" dxfId="1" priority="6" rank="3"/>
    <cfRule type="top10" dxfId="0" priority="7" rank="3"/>
    <cfRule type="top10" priority="8" rank="3"/>
  </conditionalFormatting>
  <conditionalFormatting sqref="Q1:Q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{A4EDA5ED-2A47-4FF1-BAF4-15E5E6BE61E2}</x14:id>
        </ext>
      </extLst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ED09DD-D933-4018-938B-0CA1A2F352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A4EDA5ED-2A47-4FF1-BAF4-15E5E6BE61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Sports_Data_Analysis</vt:lpstr>
    </vt:vector>
  </TitlesOfParts>
  <Company>Red Hat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abagarwa</dc:creator>
  <cp:lastModifiedBy>Kavya</cp:lastModifiedBy>
  <dcterms:created xsi:type="dcterms:W3CDTF">2019-07-08T17:47:26Z</dcterms:created>
  <dcterms:modified xsi:type="dcterms:W3CDTF">2020-10-22T01:50:51Z</dcterms:modified>
</cp:coreProperties>
</file>