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3B485AB5-865B-4FE1-A814-5ACCF61F15D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Ord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2" l="1"/>
  <c r="G31" i="2" l="1"/>
  <c r="G32" i="2"/>
  <c r="G33" i="2"/>
  <c r="G34" i="2"/>
  <c r="G35" i="2"/>
  <c r="G22" i="2"/>
  <c r="G23" i="2"/>
  <c r="G13" i="2"/>
  <c r="G16" i="2"/>
  <c r="G17" i="2"/>
  <c r="G18" i="2"/>
  <c r="G19" i="2"/>
  <c r="G9" i="2"/>
  <c r="G36" i="2" l="1"/>
  <c r="G37" i="2"/>
  <c r="G30" i="2"/>
  <c r="G21" i="2" l="1"/>
  <c r="G28" i="2" l="1"/>
  <c r="G26" i="2" l="1"/>
  <c r="G10" i="2"/>
  <c r="G8" i="2"/>
  <c r="G4" i="2" l="1"/>
  <c r="G5" i="2"/>
  <c r="G6" i="2"/>
  <c r="G7" i="2"/>
  <c r="G12" i="2"/>
  <c r="G14" i="2"/>
  <c r="G15" i="2"/>
  <c r="G20" i="2"/>
  <c r="G24" i="2"/>
  <c r="G25" i="2"/>
  <c r="G27" i="2"/>
  <c r="G3" i="2"/>
</calcChain>
</file>

<file path=xl/sharedStrings.xml><?xml version="1.0" encoding="utf-8"?>
<sst xmlns="http://schemas.openxmlformats.org/spreadsheetml/2006/main" count="114" uniqueCount="81">
  <si>
    <t>Digikey</t>
  </si>
  <si>
    <t>Adafruit</t>
  </si>
  <si>
    <t>Angle female header 6 pins</t>
  </si>
  <si>
    <t>P-channel mosfet 130mA</t>
  </si>
  <si>
    <t>Feather M0 Wifi</t>
  </si>
  <si>
    <t>Resistor 1M ohm 0.1% 1206</t>
  </si>
  <si>
    <t>RNCS1206BKE1M00CT-ND</t>
  </si>
  <si>
    <t>P300KBCCT-ND</t>
  </si>
  <si>
    <t>Resistor 300K ohm 0.1% 1206</t>
  </si>
  <si>
    <t>S5481-ND</t>
  </si>
  <si>
    <t>BSS84-FDICT-ND</t>
  </si>
  <si>
    <t>HDR100IMP40M-G-RA-TH-ND</t>
  </si>
  <si>
    <t>Voltage regulator 600mA 5V</t>
  </si>
  <si>
    <t>296-42515-6-ND</t>
  </si>
  <si>
    <t>Inductor 10uH 2,7A</t>
  </si>
  <si>
    <t>732-11206-1-ND</t>
  </si>
  <si>
    <t>DIgikey</t>
  </si>
  <si>
    <t>Diode Schottky 1A</t>
  </si>
  <si>
    <t>NSR0320MW2T1GOSCT-ND</t>
  </si>
  <si>
    <t>Cap 47uF 10V 1206</t>
  </si>
  <si>
    <t>1276-3063-1-ND</t>
  </si>
  <si>
    <t>Cap 10uF 25V 1206</t>
  </si>
  <si>
    <t>1276-1075-1-ND</t>
  </si>
  <si>
    <t>455-1163-ND</t>
  </si>
  <si>
    <t>Wire for JST 5pos 2mm</t>
  </si>
  <si>
    <t>455-3358-ND</t>
  </si>
  <si>
    <t>EG2400-ND</t>
  </si>
  <si>
    <t>D Flip Flop SOT23-6</t>
  </si>
  <si>
    <t>296-17617-1-ND</t>
  </si>
  <si>
    <t>Diode - Zener 5.1V</t>
  </si>
  <si>
    <t>BZD27C4V3P-E3-08GICT-ND</t>
  </si>
  <si>
    <t>Barrel Jack</t>
  </si>
  <si>
    <t>CP-002AHPJCT-ND</t>
  </si>
  <si>
    <t>Source</t>
  </si>
  <si>
    <t>Requester</t>
  </si>
  <si>
    <t>Description</t>
  </si>
  <si>
    <t>Units</t>
  </si>
  <si>
    <t>Part number</t>
  </si>
  <si>
    <t>Price/unit</t>
  </si>
  <si>
    <t>Total</t>
  </si>
  <si>
    <t>DS3231 RTC</t>
  </si>
  <si>
    <t>DS3231SN#T&amp;RCT-ND</t>
  </si>
  <si>
    <t>MicroSD card mount SMD - Hinged type</t>
  </si>
  <si>
    <t>12mm Battery holder</t>
  </si>
  <si>
    <t>BC501SM-TRCT-ND</t>
  </si>
  <si>
    <t>754-1935-1-ND</t>
  </si>
  <si>
    <t>6.2k ohm resistor 1%</t>
  </si>
  <si>
    <t>311-6.20KFRCT-ND</t>
  </si>
  <si>
    <t>0.1uF Capacitor</t>
  </si>
  <si>
    <t>311-1488-1-ND</t>
  </si>
  <si>
    <t>Need to double check with Board File</t>
  </si>
  <si>
    <t>Logic Module PCB</t>
  </si>
  <si>
    <t>DPDT switch PCB</t>
  </si>
  <si>
    <t>754-1937-1-ND</t>
  </si>
  <si>
    <t>KingBright Yellow LED low current 0805</t>
  </si>
  <si>
    <t>KingBright Red LED low current 0805</t>
  </si>
  <si>
    <t>296-1089-1-ND</t>
  </si>
  <si>
    <t>NOT-gate lower power</t>
  </si>
  <si>
    <t>RNCP1206FTD2K00CT-ND</t>
  </si>
  <si>
    <t>WM6698CT-ND</t>
  </si>
  <si>
    <t>Resistor 130k 1%</t>
  </si>
  <si>
    <t>311-130KFRCT-ND</t>
  </si>
  <si>
    <t>DPDT switch toggle 5A</t>
  </si>
  <si>
    <t>DPDT SMD JS switch 200mA</t>
  </si>
  <si>
    <t>CKN10723CT-ND</t>
  </si>
  <si>
    <t>Arrow</t>
  </si>
  <si>
    <t>Alternative</t>
  </si>
  <si>
    <t>JST 5pos 2mm male</t>
  </si>
  <si>
    <t>JST 5pos 2mm female</t>
  </si>
  <si>
    <t>455-1707-ND</t>
  </si>
  <si>
    <t>Resistor 2k ohm 1% 1206</t>
  </si>
  <si>
    <t>Resistor 10k ohm 1% 1206</t>
  </si>
  <si>
    <t>P30KECT-ND</t>
  </si>
  <si>
    <t>Resistor 30k ohm 5% 1206</t>
  </si>
  <si>
    <t>A130183CT-ND</t>
  </si>
  <si>
    <t>Angle male header 6 pins + 12 pins</t>
  </si>
  <si>
    <t>Feather M0 header male (short)</t>
  </si>
  <si>
    <t>Feather M0 header female (low profile)</t>
  </si>
  <si>
    <t>1528-2039-ND</t>
  </si>
  <si>
    <t>1528-1581-ND</t>
  </si>
  <si>
    <t>1528-1580-ND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</si>
</sst>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164" fontId="0" fillId="0" borderId="0" xfId="0" applyNumberFormat="1"/>
    <xf numFmtId="0" fontId="0" fillId="0" borderId="0" xfId="0"/>
    <xf numFmtId="0" fontId="7" fillId="0" borderId="0" xfId="1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9" fillId="0" borderId="1" xfId="0" applyFont="1" applyFill="1" applyBorder="1" applyAlignment="1">
      <alignment wrapText="1"/>
    </xf>
    <xf numFmtId="8" fontId="8" fillId="0" borderId="1" xfId="0" applyNumberFormat="1" applyFont="1" applyFill="1" applyBorder="1" applyAlignment="1">
      <alignment horizontal="left" wrapText="1" indent="1"/>
    </xf>
    <xf numFmtId="8" fontId="5" fillId="0" borderId="1" xfId="0" applyNumberFormat="1" applyFont="1" applyFill="1" applyBorder="1" applyAlignment="1">
      <alignment horizontal="left" wrapText="1" indent="1"/>
    </xf>
    <xf numFmtId="0" fontId="5" fillId="0" borderId="1" xfId="0" applyFont="1" applyBorder="1"/>
    <xf numFmtId="164" fontId="5" fillId="0" borderId="1" xfId="0" applyNumberFormat="1" applyFont="1" applyBorder="1" applyAlignment="1">
      <alignment horizontal="left" indent="1"/>
    </xf>
    <xf numFmtId="0" fontId="4" fillId="0" borderId="1" xfId="0" applyFont="1" applyBorder="1"/>
    <xf numFmtId="164" fontId="5" fillId="0" borderId="1" xfId="0" applyNumberFormat="1" applyFont="1" applyFill="1" applyBorder="1" applyAlignment="1">
      <alignment horizontal="left" wrapText="1" indent="1"/>
    </xf>
    <xf numFmtId="0" fontId="4" fillId="0" borderId="1" xfId="0" applyFont="1" applyFill="1" applyBorder="1" applyAlignment="1">
      <alignment horizontal="right" wrapText="1"/>
    </xf>
    <xf numFmtId="8" fontId="4" fillId="0" borderId="1" xfId="0" applyNumberFormat="1" applyFont="1" applyFill="1" applyBorder="1" applyAlignment="1">
      <alignment horizontal="left" wrapText="1" indent="1"/>
    </xf>
    <xf numFmtId="164" fontId="4" fillId="0" borderId="1" xfId="0" applyNumberFormat="1" applyFont="1" applyFill="1" applyBorder="1" applyAlignment="1">
      <alignment horizontal="left" wrapText="1" indent="1"/>
    </xf>
    <xf numFmtId="0" fontId="1" fillId="0" borderId="1" xfId="1" applyFill="1" applyBorder="1" applyAlignment="1">
      <alignment wrapText="1"/>
    </xf>
    <xf numFmtId="0" fontId="5" fillId="0" borderId="1" xfId="0" applyFont="1" applyFill="1" applyBorder="1"/>
    <xf numFmtId="0" fontId="9" fillId="0" borderId="1" xfId="0" applyFont="1" applyFill="1" applyBorder="1"/>
    <xf numFmtId="164" fontId="5" fillId="0" borderId="1" xfId="0" applyNumberFormat="1" applyFont="1" applyFill="1" applyBorder="1" applyAlignment="1">
      <alignment horizontal="left" indent="1"/>
    </xf>
    <xf numFmtId="0" fontId="7" fillId="0" borderId="1" xfId="3" applyFont="1" applyFill="1" applyBorder="1"/>
    <xf numFmtId="0" fontId="1" fillId="0" borderId="1" xfId="1" applyBorder="1"/>
    <xf numFmtId="164" fontId="8" fillId="0" borderId="1" xfId="0" applyNumberFormat="1" applyFont="1" applyFill="1" applyBorder="1" applyAlignment="1">
      <alignment horizontal="left" wrapText="1" indent="1"/>
    </xf>
    <xf numFmtId="0" fontId="7" fillId="0" borderId="1" xfId="1" applyFont="1" applyFill="1" applyBorder="1" applyAlignment="1">
      <alignment wrapText="1"/>
    </xf>
    <xf numFmtId="0" fontId="7" fillId="0" borderId="1" xfId="1" applyFont="1" applyBorder="1"/>
    <xf numFmtId="0" fontId="7" fillId="0" borderId="1" xfId="3" applyFont="1" applyBorder="1"/>
    <xf numFmtId="0" fontId="4" fillId="0" borderId="2" xfId="0" applyFont="1" applyFill="1" applyBorder="1" applyAlignment="1">
      <alignment wrapText="1"/>
    </xf>
    <xf numFmtId="0" fontId="7" fillId="0" borderId="2" xfId="1" applyFont="1" applyFill="1" applyBorder="1"/>
    <xf numFmtId="0" fontId="5" fillId="0" borderId="2" xfId="0" applyFont="1" applyBorder="1"/>
    <xf numFmtId="0" fontId="4" fillId="0" borderId="2" xfId="0" applyFont="1" applyBorder="1"/>
    <xf numFmtId="164" fontId="5" fillId="0" borderId="2" xfId="0" applyNumberFormat="1" applyFont="1" applyBorder="1" applyAlignment="1">
      <alignment horizontal="left" indent="1"/>
    </xf>
    <xf numFmtId="0" fontId="4" fillId="0" borderId="3" xfId="0" applyFont="1" applyFill="1" applyBorder="1" applyAlignment="1">
      <alignment wrapText="1"/>
    </xf>
    <xf numFmtId="0" fontId="7" fillId="0" borderId="3" xfId="1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0" borderId="3" xfId="0" applyFont="1" applyFill="1" applyBorder="1" applyAlignment="1">
      <alignment horizontal="right" wrapText="1"/>
    </xf>
    <xf numFmtId="0" fontId="9" fillId="0" borderId="3" xfId="0" applyFont="1" applyFill="1" applyBorder="1" applyAlignment="1">
      <alignment wrapText="1"/>
    </xf>
    <xf numFmtId="8" fontId="5" fillId="0" borderId="3" xfId="0" applyNumberFormat="1" applyFont="1" applyFill="1" applyBorder="1" applyAlignment="1">
      <alignment horizontal="left" wrapText="1" indent="1"/>
    </xf>
    <xf numFmtId="0" fontId="4" fillId="0" borderId="4" xfId="0" applyFont="1" applyFill="1" applyBorder="1" applyAlignment="1">
      <alignment wrapText="1"/>
    </xf>
    <xf numFmtId="0" fontId="7" fillId="0" borderId="4" xfId="1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4" xfId="0" applyFont="1" applyFill="1" applyBorder="1" applyAlignment="1">
      <alignment horizontal="right" wrapText="1"/>
    </xf>
    <xf numFmtId="0" fontId="9" fillId="0" borderId="4" xfId="0" applyFont="1" applyFill="1" applyBorder="1" applyAlignment="1">
      <alignment wrapText="1"/>
    </xf>
    <xf numFmtId="164" fontId="5" fillId="0" borderId="4" xfId="0" applyNumberFormat="1" applyFont="1" applyFill="1" applyBorder="1" applyAlignment="1">
      <alignment horizontal="left" wrapText="1" indent="1"/>
    </xf>
    <xf numFmtId="0" fontId="7" fillId="0" borderId="2" xfId="1" applyFont="1" applyFill="1" applyBorder="1" applyAlignment="1">
      <alignment wrapText="1"/>
    </xf>
    <xf numFmtId="0" fontId="5" fillId="0" borderId="2" xfId="0" applyFont="1" applyFill="1" applyBorder="1" applyAlignment="1">
      <alignment horizontal="right" wrapText="1"/>
    </xf>
    <xf numFmtId="0" fontId="9" fillId="0" borderId="2" xfId="0" applyFont="1" applyFill="1" applyBorder="1" applyAlignment="1">
      <alignment wrapText="1"/>
    </xf>
    <xf numFmtId="164" fontId="5" fillId="0" borderId="2" xfId="0" applyNumberFormat="1" applyFont="1" applyFill="1" applyBorder="1" applyAlignment="1">
      <alignment horizontal="left" wrapText="1" indent="1"/>
    </xf>
    <xf numFmtId="0" fontId="5" fillId="0" borderId="3" xfId="0" applyFont="1" applyFill="1" applyBorder="1"/>
    <xf numFmtId="0" fontId="5" fillId="0" borderId="3" xfId="0" applyFont="1" applyFill="1" applyBorder="1" applyAlignment="1"/>
    <xf numFmtId="0" fontId="9" fillId="0" borderId="3" xfId="0" applyFont="1" applyFill="1" applyBorder="1"/>
    <xf numFmtId="164" fontId="5" fillId="0" borderId="3" xfId="0" applyNumberFormat="1" applyFont="1" applyFill="1" applyBorder="1" applyAlignment="1">
      <alignment horizontal="left" indent="1"/>
    </xf>
    <xf numFmtId="0" fontId="5" fillId="0" borderId="4" xfId="0" applyFont="1" applyFill="1" applyBorder="1"/>
    <xf numFmtId="0" fontId="5" fillId="0" borderId="4" xfId="0" applyFont="1" applyBorder="1"/>
    <xf numFmtId="164" fontId="5" fillId="0" borderId="5" xfId="0" applyNumberFormat="1" applyFont="1" applyFill="1" applyBorder="1" applyAlignment="1">
      <alignment horizontal="left" wrapText="1" indent="1"/>
    </xf>
    <xf numFmtId="0" fontId="0" fillId="0" borderId="0" xfId="0" applyBorder="1"/>
    <xf numFmtId="0" fontId="1" fillId="0" borderId="6" xfId="1" applyBorder="1"/>
    <xf numFmtId="0" fontId="1" fillId="0" borderId="3" xfId="1" applyFill="1" applyBorder="1" applyAlignment="1">
      <alignment wrapText="1"/>
    </xf>
    <xf numFmtId="0" fontId="1" fillId="0" borderId="3" xfId="1" applyFill="1" applyBorder="1"/>
    <xf numFmtId="164" fontId="5" fillId="0" borderId="7" xfId="0" applyNumberFormat="1" applyFont="1" applyFill="1" applyBorder="1" applyAlignment="1">
      <alignment horizontal="left" indent="1"/>
    </xf>
    <xf numFmtId="0" fontId="7" fillId="0" borderId="6" xfId="1" applyFont="1" applyFill="1" applyBorder="1"/>
  </cellXfs>
  <cellStyles count="4">
    <cellStyle name="Hyperlink" xfId="1" builtinId="8"/>
    <cellStyle name="Hyperlink 2" xfId="3" xr:uid="{D520ED19-4751-4374-B904-D9B47421B910}"/>
    <cellStyle name="Normal" xfId="0" builtinId="0"/>
    <cellStyle name="Normal 2" xfId="2" xr:uid="{BD56079A-43BE-49CD-8C94-367527CB60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EG2400-ND" TargetMode="External"/><Relationship Id="rId13" Type="http://schemas.openxmlformats.org/officeDocument/2006/relationships/hyperlink" Target="https://www.digikey.com/product-detail/en/stackpole-electronics-inc/RNCS1206BKE1M00/RNCS1206BKE1M00CT-ND/1801449" TargetMode="External"/><Relationship Id="rId18" Type="http://schemas.openxmlformats.org/officeDocument/2006/relationships/hyperlink" Target="https://www.digikey.com/product-detail/en/mpd-memory-protection-devices/BC501SM-TR/BC501SM-TRCT-ND/5418194" TargetMode="External"/><Relationship Id="rId26" Type="http://schemas.openxmlformats.org/officeDocument/2006/relationships/hyperlink" Target="https://www.digikey.com/product-detail/en/c-k/JS202011JCQN/CKN10723CT-ND/6137637" TargetMode="External"/><Relationship Id="rId3" Type="http://schemas.openxmlformats.org/officeDocument/2006/relationships/hyperlink" Target="https://www.digikey.com/products/en?keywords=NSR0320MW2T1GOSCT-ND" TargetMode="External"/><Relationship Id="rId21" Type="http://schemas.openxmlformats.org/officeDocument/2006/relationships/hyperlink" Target="https://www.digikey.com/product-detail/en/yageo/CC1206KKX7R0BB104/311-1488-1-ND/2833794" TargetMode="External"/><Relationship Id="rId34" Type="http://schemas.openxmlformats.org/officeDocument/2006/relationships/hyperlink" Target="https://www.digikey.com/product-detail/en/adafruit-industries-llc/3002/1528-2039-ND/6827172" TargetMode="External"/><Relationship Id="rId7" Type="http://schemas.openxmlformats.org/officeDocument/2006/relationships/hyperlink" Target="https://www.digikey.com/product-detail/en/jst-sales-america-inc/ASPHSPH24K102/455-3358-ND/9918854" TargetMode="External"/><Relationship Id="rId12" Type="http://schemas.openxmlformats.org/officeDocument/2006/relationships/hyperlink" Target="https://www.digikey.com/product-detail/en/kingbright/APT2012LSYCK-J3-PRV/754-1937-1-ND/5177467" TargetMode="External"/><Relationship Id="rId17" Type="http://schemas.openxmlformats.org/officeDocument/2006/relationships/hyperlink" Target="https://www.digikey.com/products/en?keywords=DS3231SN%23T%26RCT-ND" TargetMode="External"/><Relationship Id="rId25" Type="http://schemas.openxmlformats.org/officeDocument/2006/relationships/hyperlink" Target="https://www.digikey.com/product-detail/en/yageo/RC1206FR-07130KL/311-130KFRCT-ND/731485" TargetMode="External"/><Relationship Id="rId33" Type="http://schemas.openxmlformats.org/officeDocument/2006/relationships/hyperlink" Target="https://www.digikey.com/product-detail/en/sullins-connector-solutions/PPPC061LGBN-RC/S5481-ND/775939" TargetMode="External"/><Relationship Id="rId2" Type="http://schemas.openxmlformats.org/officeDocument/2006/relationships/hyperlink" Target="https://www.digikey.com/product-detail/en/wurth-electronics-inc/74438357100/732-11206-1-ND/6833665" TargetMode="External"/><Relationship Id="rId16" Type="http://schemas.openxmlformats.org/officeDocument/2006/relationships/hyperlink" Target="https://www.adafruit.com/product/3010?gclid=EAIaIQobChMItJXlieaj4gIVKx-tBh1ENQLKEAYYASABEgJ0EfD_BwE" TargetMode="External"/><Relationship Id="rId20" Type="http://schemas.openxmlformats.org/officeDocument/2006/relationships/hyperlink" Target="https://www.digikey.com/product-detail/en/yageo/RC1206FR-076K2L/311-6.20KFRCT-ND/731963" TargetMode="External"/><Relationship Id="rId29" Type="http://schemas.openxmlformats.org/officeDocument/2006/relationships/hyperlink" Target="https://www.digikey.com/product-detail/en/jst-sales-america-inc/B5B-PH-K-S-LF-SN/455-1707-ND/926614" TargetMode="External"/><Relationship Id="rId1" Type="http://schemas.openxmlformats.org/officeDocument/2006/relationships/hyperlink" Target="https://www.digikey.com/product-detail/en/texas-instruments/LMR16006YQ5DDCRQ1/296-42515-6-ND/5416052" TargetMode="External"/><Relationship Id="rId6" Type="http://schemas.openxmlformats.org/officeDocument/2006/relationships/hyperlink" Target="https://www.digikey.com/product-detail/en/jst-sales-america-inc/PHR-5/455-1163-ND/608605" TargetMode="External"/><Relationship Id="rId11" Type="http://schemas.openxmlformats.org/officeDocument/2006/relationships/hyperlink" Target="https://www.digikey.com/product-detail/en/cui-inc/PJ-002AH-SMT-TR/CP-002AHPJCT-ND/669692" TargetMode="External"/><Relationship Id="rId24" Type="http://schemas.openxmlformats.org/officeDocument/2006/relationships/hyperlink" Target="https://www.digikey.com/product-detail/en/molex/0472192001/WM6698CT-ND/3044147" TargetMode="External"/><Relationship Id="rId32" Type="http://schemas.openxmlformats.org/officeDocument/2006/relationships/hyperlink" Target="https://www.digikey.com/products/en?keywords=HDR100IMP40M-G-RA-TH-N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samsung-electro-mechanics/CL31A106KAHNNNE/1276-1075-1-ND/3889161" TargetMode="External"/><Relationship Id="rId15" Type="http://schemas.openxmlformats.org/officeDocument/2006/relationships/hyperlink" Target="https://www.digikey.com/product-detail/en/diodes-incorporated/BSS84-7-F/BSS84-FDICT-ND/717844" TargetMode="External"/><Relationship Id="rId23" Type="http://schemas.openxmlformats.org/officeDocument/2006/relationships/hyperlink" Target="https://www.digikey.com/product-detail/en/stackpole-electronics-inc/RNCP1206FTD2K00/RNCP1206FTD2K00CT-ND/2240683" TargetMode="External"/><Relationship Id="rId28" Type="http://schemas.openxmlformats.org/officeDocument/2006/relationships/hyperlink" Target="https://www.digikey.com/product-detail/en/nidec-copal-electronics/CL-SB-22A-01T/563-1338-1-ND/3507893" TargetMode="External"/><Relationship Id="rId36" Type="http://schemas.openxmlformats.org/officeDocument/2006/relationships/hyperlink" Target="https://www.digikey.com/product-detail/en/adafruit-industries-llc/3010/1528-1580-ND/5848448" TargetMode="External"/><Relationship Id="rId10" Type="http://schemas.openxmlformats.org/officeDocument/2006/relationships/hyperlink" Target="https://www.digikey.com/product-detail/en/vishay-semiconductor-diodes-division/BZD27C4V3P-E3-08/BZD27C4V3P-E3-08GICT-ND/6680647" TargetMode="External"/><Relationship Id="rId19" Type="http://schemas.openxmlformats.org/officeDocument/2006/relationships/hyperlink" Target="https://www.digikey.com/product-detail/en/kingbright/APT2012LSECK-J3-PRV/754-1935-1-ND/5177465" TargetMode="External"/><Relationship Id="rId31" Type="http://schemas.openxmlformats.org/officeDocument/2006/relationships/hyperlink" Target="https://www.digikey.com/product-detail/en/te-connectivity-passive-product/CRGCQ1206J10K/A130183CT-ND/8578015" TargetMode="External"/><Relationship Id="rId4" Type="http://schemas.openxmlformats.org/officeDocument/2006/relationships/hyperlink" Target="https://www.digikey.com/product-detail/en/samsung-electro-mechanics/CL31A476MPHNNNE/1276-3063-1-ND/3891149" TargetMode="External"/><Relationship Id="rId9" Type="http://schemas.openxmlformats.org/officeDocument/2006/relationships/hyperlink" Target="https://www.digikey.com/product-detail/en/texas-instruments/SN74LVC1G175DBVR/296-17617-1-ND/706599" TargetMode="External"/><Relationship Id="rId14" Type="http://schemas.openxmlformats.org/officeDocument/2006/relationships/hyperlink" Target="https://www.digikey.com/product-detail/en/panasonic-electronic-components/ERA-8AEB304V/P300KBCCT-ND/3069731" TargetMode="External"/><Relationship Id="rId22" Type="http://schemas.openxmlformats.org/officeDocument/2006/relationships/hyperlink" Target="https://www.digikey.com/product-detail/en/texas-instruments/SN74AHC1G04DBVR/296-1089-1-ND/276357" TargetMode="External"/><Relationship Id="rId27" Type="http://schemas.openxmlformats.org/officeDocument/2006/relationships/hyperlink" Target="https://www.arrow.com/en/products/cl-sb-22a-01t/nidec-copal-electronics" TargetMode="External"/><Relationship Id="rId30" Type="http://schemas.openxmlformats.org/officeDocument/2006/relationships/hyperlink" Target="https://www.digikey.com/product-detail/en/panasonic-electronic-components/ERJ-8GEYJ303V/P30KECT-ND/203313" TargetMode="External"/><Relationship Id="rId35" Type="http://schemas.openxmlformats.org/officeDocument/2006/relationships/hyperlink" Target="https://www.digikey.com/product-detail/en/adafruit-industries-llc/2940/1528-1581-ND/58484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2106-704B-42A8-8108-9AAA1C03317C}">
  <dimension ref="A2:J41"/>
  <sheetViews>
    <sheetView tabSelected="1" topLeftCell="A13" workbookViewId="0">
      <selection activeCell="G42" sqref="G42"/>
    </sheetView>
  </sheetViews>
  <sheetFormatPr defaultRowHeight="14.4" x14ac:dyDescent="0.3"/>
  <cols>
    <col min="1" max="1" width="13.88671875" customWidth="1"/>
    <col min="3" max="3" width="39.77734375" customWidth="1"/>
    <col min="5" max="5" width="28.77734375" customWidth="1"/>
    <col min="6" max="6" width="11.88671875" customWidth="1"/>
    <col min="8" max="8" width="13" customWidth="1"/>
  </cols>
  <sheetData>
    <row r="2" spans="1:10" x14ac:dyDescent="0.3">
      <c r="A2" s="4" t="s">
        <v>34</v>
      </c>
      <c r="B2" s="4" t="s">
        <v>33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66</v>
      </c>
    </row>
    <row r="3" spans="1:10" x14ac:dyDescent="0.3">
      <c r="A3" s="5"/>
      <c r="B3" s="25" t="s">
        <v>0</v>
      </c>
      <c r="C3" s="6" t="s">
        <v>12</v>
      </c>
      <c r="D3" s="7">
        <v>1</v>
      </c>
      <c r="E3" s="8" t="s">
        <v>13</v>
      </c>
      <c r="F3" s="9">
        <v>3.3</v>
      </c>
      <c r="G3" s="10">
        <f>F3*D3</f>
        <v>3.3</v>
      </c>
    </row>
    <row r="4" spans="1:10" x14ac:dyDescent="0.3">
      <c r="A4" s="5"/>
      <c r="B4" s="25" t="s">
        <v>0</v>
      </c>
      <c r="C4" s="6" t="s">
        <v>14</v>
      </c>
      <c r="D4" s="7">
        <v>1</v>
      </c>
      <c r="E4" s="8" t="s">
        <v>15</v>
      </c>
      <c r="F4" s="9">
        <v>1.58</v>
      </c>
      <c r="G4" s="10">
        <f t="shared" ref="G4:G27" si="0">F4*D4</f>
        <v>1.58</v>
      </c>
    </row>
    <row r="5" spans="1:10" x14ac:dyDescent="0.3">
      <c r="A5" s="5"/>
      <c r="B5" s="25" t="s">
        <v>16</v>
      </c>
      <c r="C5" s="6" t="s">
        <v>17</v>
      </c>
      <c r="D5" s="7">
        <v>2</v>
      </c>
      <c r="E5" s="8" t="s">
        <v>18</v>
      </c>
      <c r="F5" s="10">
        <v>0.31</v>
      </c>
      <c r="G5" s="10">
        <f t="shared" si="0"/>
        <v>0.62</v>
      </c>
    </row>
    <row r="6" spans="1:10" x14ac:dyDescent="0.3">
      <c r="A6" s="5"/>
      <c r="B6" s="25" t="s">
        <v>0</v>
      </c>
      <c r="C6" s="6" t="s">
        <v>19</v>
      </c>
      <c r="D6" s="7">
        <v>1</v>
      </c>
      <c r="E6" s="8" t="s">
        <v>20</v>
      </c>
      <c r="F6" s="10">
        <v>0.69</v>
      </c>
      <c r="G6" s="10">
        <f t="shared" si="0"/>
        <v>0.69</v>
      </c>
    </row>
    <row r="7" spans="1:10" x14ac:dyDescent="0.3">
      <c r="A7" s="5"/>
      <c r="B7" s="25" t="s">
        <v>0</v>
      </c>
      <c r="C7" s="6" t="s">
        <v>21</v>
      </c>
      <c r="D7" s="7">
        <v>1</v>
      </c>
      <c r="E7" s="8" t="s">
        <v>22</v>
      </c>
      <c r="F7" s="10">
        <v>0.22</v>
      </c>
      <c r="G7" s="10">
        <f t="shared" si="0"/>
        <v>0.22</v>
      </c>
    </row>
    <row r="8" spans="1:10" s="2" customFormat="1" x14ac:dyDescent="0.3">
      <c r="A8" s="5"/>
      <c r="B8" s="26" t="s">
        <v>0</v>
      </c>
      <c r="C8" s="11" t="s">
        <v>55</v>
      </c>
      <c r="D8" s="11">
        <v>1</v>
      </c>
      <c r="E8" s="11" t="s">
        <v>45</v>
      </c>
      <c r="F8" s="12">
        <v>0.51</v>
      </c>
      <c r="G8" s="12">
        <f t="shared" ref="G8" si="1">F8*D8</f>
        <v>0.51</v>
      </c>
    </row>
    <row r="9" spans="1:10" s="2" customFormat="1" x14ac:dyDescent="0.3">
      <c r="B9" s="45" t="s">
        <v>0</v>
      </c>
      <c r="C9" s="28" t="s">
        <v>63</v>
      </c>
      <c r="D9" s="46">
        <v>1</v>
      </c>
      <c r="E9" s="47" t="s">
        <v>64</v>
      </c>
      <c r="F9" s="48">
        <v>0.48</v>
      </c>
      <c r="G9" s="55">
        <f>F9*D9</f>
        <v>0.48</v>
      </c>
      <c r="H9" s="57" t="s">
        <v>0</v>
      </c>
      <c r="I9" s="3" t="s">
        <v>65</v>
      </c>
      <c r="J9" s="56"/>
    </row>
    <row r="10" spans="1:10" s="2" customFormat="1" x14ac:dyDescent="0.3">
      <c r="A10" s="28"/>
      <c r="B10" s="29" t="s">
        <v>0</v>
      </c>
      <c r="C10" s="30" t="s">
        <v>46</v>
      </c>
      <c r="D10" s="30">
        <v>2</v>
      </c>
      <c r="E10" s="31" t="s">
        <v>47</v>
      </c>
      <c r="F10" s="32">
        <v>0.1</v>
      </c>
      <c r="G10" s="32">
        <f>F10*D10</f>
        <v>0.2</v>
      </c>
    </row>
    <row r="11" spans="1:10" s="2" customFormat="1" x14ac:dyDescent="0.3">
      <c r="A11" s="39"/>
      <c r="B11" s="40"/>
      <c r="C11" s="41"/>
      <c r="D11" s="42"/>
      <c r="E11" s="43"/>
      <c r="F11" s="44"/>
      <c r="G11" s="44"/>
    </row>
    <row r="12" spans="1:10" x14ac:dyDescent="0.3">
      <c r="A12" s="33"/>
      <c r="B12" s="34" t="s">
        <v>0</v>
      </c>
      <c r="C12" s="35" t="s">
        <v>67</v>
      </c>
      <c r="D12" s="36">
        <v>2</v>
      </c>
      <c r="E12" s="37" t="s">
        <v>23</v>
      </c>
      <c r="F12" s="38">
        <v>0.11</v>
      </c>
      <c r="G12" s="38">
        <f t="shared" si="0"/>
        <v>0.22</v>
      </c>
    </row>
    <row r="13" spans="1:10" s="2" customFormat="1" x14ac:dyDescent="0.3">
      <c r="A13" s="33"/>
      <c r="B13" s="58" t="s">
        <v>0</v>
      </c>
      <c r="C13" s="35" t="s">
        <v>68</v>
      </c>
      <c r="D13" s="36">
        <v>2</v>
      </c>
      <c r="E13" s="37" t="s">
        <v>69</v>
      </c>
      <c r="F13" s="38">
        <v>0.28999999999999998</v>
      </c>
      <c r="G13" s="38">
        <f t="shared" si="0"/>
        <v>0.57999999999999996</v>
      </c>
    </row>
    <row r="14" spans="1:10" x14ac:dyDescent="0.3">
      <c r="A14" s="5"/>
      <c r="B14" s="25" t="s">
        <v>0</v>
      </c>
      <c r="C14" s="6" t="s">
        <v>24</v>
      </c>
      <c r="D14" s="7">
        <v>5</v>
      </c>
      <c r="E14" s="8" t="s">
        <v>25</v>
      </c>
      <c r="F14" s="9">
        <v>0.41</v>
      </c>
      <c r="G14" s="10">
        <f t="shared" si="0"/>
        <v>2.0499999999999998</v>
      </c>
    </row>
    <row r="15" spans="1:10" x14ac:dyDescent="0.3">
      <c r="A15" s="5"/>
      <c r="B15" s="25" t="s">
        <v>0</v>
      </c>
      <c r="C15" s="6" t="s">
        <v>62</v>
      </c>
      <c r="D15" s="7">
        <v>1</v>
      </c>
      <c r="E15" s="8" t="s">
        <v>26</v>
      </c>
      <c r="F15" s="9">
        <v>3.95</v>
      </c>
      <c r="G15" s="10">
        <f t="shared" si="0"/>
        <v>3.95</v>
      </c>
    </row>
    <row r="16" spans="1:10" x14ac:dyDescent="0.3">
      <c r="A16" s="5"/>
      <c r="B16" s="27" t="s">
        <v>0</v>
      </c>
      <c r="C16" s="11" t="s">
        <v>60</v>
      </c>
      <c r="D16" s="11">
        <v>1</v>
      </c>
      <c r="E16" s="13" t="s">
        <v>61</v>
      </c>
      <c r="F16" s="9">
        <v>0.1</v>
      </c>
      <c r="G16" s="10">
        <f t="shared" si="0"/>
        <v>0.1</v>
      </c>
    </row>
    <row r="17" spans="1:8" x14ac:dyDescent="0.3">
      <c r="A17" s="5"/>
      <c r="B17" s="25" t="s">
        <v>0</v>
      </c>
      <c r="C17" s="5" t="s">
        <v>27</v>
      </c>
      <c r="D17" s="15">
        <v>1</v>
      </c>
      <c r="E17" s="8" t="s">
        <v>28</v>
      </c>
      <c r="F17" s="16">
        <v>0.37</v>
      </c>
      <c r="G17" s="10">
        <f t="shared" si="0"/>
        <v>0.37</v>
      </c>
    </row>
    <row r="18" spans="1:8" ht="15.6" customHeight="1" x14ac:dyDescent="0.3">
      <c r="A18" s="5"/>
      <c r="B18" s="25" t="s">
        <v>0</v>
      </c>
      <c r="C18" s="5" t="s">
        <v>29</v>
      </c>
      <c r="D18" s="15">
        <v>2</v>
      </c>
      <c r="E18" s="8" t="s">
        <v>30</v>
      </c>
      <c r="F18" s="16">
        <v>0.41</v>
      </c>
      <c r="G18" s="10">
        <f t="shared" si="0"/>
        <v>0.82</v>
      </c>
    </row>
    <row r="19" spans="1:8" x14ac:dyDescent="0.3">
      <c r="A19" s="5"/>
      <c r="B19" s="25" t="s">
        <v>0</v>
      </c>
      <c r="C19" s="5" t="s">
        <v>31</v>
      </c>
      <c r="D19" s="15">
        <v>1</v>
      </c>
      <c r="E19" s="8" t="s">
        <v>32</v>
      </c>
      <c r="F19" s="16">
        <v>1.44</v>
      </c>
      <c r="G19" s="10">
        <f t="shared" si="0"/>
        <v>1.44</v>
      </c>
    </row>
    <row r="20" spans="1:8" x14ac:dyDescent="0.3">
      <c r="A20" s="5"/>
      <c r="B20" s="25" t="s">
        <v>0</v>
      </c>
      <c r="C20" s="5" t="s">
        <v>54</v>
      </c>
      <c r="D20" s="7">
        <v>1</v>
      </c>
      <c r="E20" s="8" t="s">
        <v>53</v>
      </c>
      <c r="F20" s="16">
        <v>0.51</v>
      </c>
      <c r="G20" s="10">
        <f t="shared" si="0"/>
        <v>0.51</v>
      </c>
    </row>
    <row r="21" spans="1:8" s="2" customFormat="1" x14ac:dyDescent="0.3">
      <c r="A21" s="5"/>
      <c r="B21" s="25" t="s">
        <v>0</v>
      </c>
      <c r="C21" s="5" t="s">
        <v>70</v>
      </c>
      <c r="D21" s="7">
        <v>1</v>
      </c>
      <c r="E21" s="8" t="s">
        <v>58</v>
      </c>
      <c r="F21" s="16">
        <v>0.1</v>
      </c>
      <c r="G21" s="10">
        <f t="shared" si="0"/>
        <v>0.1</v>
      </c>
    </row>
    <row r="22" spans="1:8" s="2" customFormat="1" x14ac:dyDescent="0.3">
      <c r="A22" s="5"/>
      <c r="B22" s="18" t="s">
        <v>0</v>
      </c>
      <c r="C22" s="5" t="s">
        <v>71</v>
      </c>
      <c r="D22" s="7">
        <v>3</v>
      </c>
      <c r="E22" s="8" t="s">
        <v>74</v>
      </c>
      <c r="F22" s="16">
        <v>0.1</v>
      </c>
      <c r="G22" s="10">
        <f t="shared" si="0"/>
        <v>0.30000000000000004</v>
      </c>
    </row>
    <row r="23" spans="1:8" s="2" customFormat="1" x14ac:dyDescent="0.3">
      <c r="A23" s="5"/>
      <c r="B23" s="18" t="s">
        <v>0</v>
      </c>
      <c r="C23" s="5" t="s">
        <v>73</v>
      </c>
      <c r="D23" s="7">
        <v>2</v>
      </c>
      <c r="E23" s="8" t="s">
        <v>72</v>
      </c>
      <c r="F23" s="16">
        <v>0.1</v>
      </c>
      <c r="G23" s="10">
        <f t="shared" si="0"/>
        <v>0.2</v>
      </c>
    </row>
    <row r="24" spans="1:8" x14ac:dyDescent="0.3">
      <c r="A24" s="6"/>
      <c r="B24" s="25" t="s">
        <v>0</v>
      </c>
      <c r="C24" s="5" t="s">
        <v>5</v>
      </c>
      <c r="D24" s="7">
        <v>2</v>
      </c>
      <c r="E24" s="8" t="s">
        <v>6</v>
      </c>
      <c r="F24" s="16">
        <v>0.62</v>
      </c>
      <c r="G24" s="10">
        <f t="shared" si="0"/>
        <v>1.24</v>
      </c>
    </row>
    <row r="25" spans="1:8" x14ac:dyDescent="0.3">
      <c r="A25" s="6"/>
      <c r="B25" s="25" t="s">
        <v>0</v>
      </c>
      <c r="C25" s="5" t="s">
        <v>8</v>
      </c>
      <c r="D25" s="7">
        <v>2</v>
      </c>
      <c r="E25" s="8" t="s">
        <v>7</v>
      </c>
      <c r="F25" s="17">
        <v>0.66</v>
      </c>
      <c r="G25" s="14">
        <f t="shared" si="0"/>
        <v>1.32</v>
      </c>
    </row>
    <row r="26" spans="1:8" s="2" customFormat="1" x14ac:dyDescent="0.3">
      <c r="A26" s="6"/>
      <c r="B26" s="26" t="s">
        <v>0</v>
      </c>
      <c r="C26" s="11" t="s">
        <v>48</v>
      </c>
      <c r="D26" s="11">
        <v>4</v>
      </c>
      <c r="E26" s="13" t="s">
        <v>49</v>
      </c>
      <c r="F26" s="12">
        <v>0.19</v>
      </c>
      <c r="G26" s="12">
        <f>F26*D26</f>
        <v>0.76</v>
      </c>
    </row>
    <row r="27" spans="1:8" x14ac:dyDescent="0.3">
      <c r="A27" s="6"/>
      <c r="B27" s="25" t="s">
        <v>0</v>
      </c>
      <c r="C27" s="5" t="s">
        <v>3</v>
      </c>
      <c r="D27" s="7">
        <v>1</v>
      </c>
      <c r="E27" s="8" t="s">
        <v>10</v>
      </c>
      <c r="F27" s="14">
        <v>0.27</v>
      </c>
      <c r="G27" s="14">
        <f t="shared" si="0"/>
        <v>0.27</v>
      </c>
    </row>
    <row r="28" spans="1:8" s="2" customFormat="1" x14ac:dyDescent="0.3">
      <c r="A28" s="6"/>
      <c r="B28" s="25" t="s">
        <v>0</v>
      </c>
      <c r="C28" s="5" t="s">
        <v>57</v>
      </c>
      <c r="D28" s="7">
        <v>1</v>
      </c>
      <c r="E28" s="8" t="s">
        <v>56</v>
      </c>
      <c r="F28" s="14">
        <v>0.32</v>
      </c>
      <c r="G28" s="14">
        <f>F28*D28</f>
        <v>0.32</v>
      </c>
    </row>
    <row r="29" spans="1:8" x14ac:dyDescent="0.3">
      <c r="A29" s="53"/>
      <c r="B29" s="54"/>
      <c r="C29" s="54"/>
      <c r="D29" s="54"/>
      <c r="E29" s="54"/>
      <c r="F29" s="54"/>
      <c r="G29" s="54"/>
    </row>
    <row r="30" spans="1:8" x14ac:dyDescent="0.3">
      <c r="A30" s="49"/>
      <c r="B30" s="23" t="s">
        <v>0</v>
      </c>
      <c r="C30" s="50" t="s">
        <v>4</v>
      </c>
      <c r="D30" s="49">
        <v>1</v>
      </c>
      <c r="E30" s="51" t="s">
        <v>80</v>
      </c>
      <c r="F30" s="52">
        <v>34.950000000000003</v>
      </c>
      <c r="G30" s="60">
        <f>F30*D30</f>
        <v>34.950000000000003</v>
      </c>
      <c r="H30" s="61" t="s">
        <v>1</v>
      </c>
    </row>
    <row r="31" spans="1:8" s="2" customFormat="1" x14ac:dyDescent="0.3">
      <c r="A31" s="49"/>
      <c r="B31" s="59" t="s">
        <v>0</v>
      </c>
      <c r="C31" s="50" t="s">
        <v>77</v>
      </c>
      <c r="D31" s="49">
        <v>1</v>
      </c>
      <c r="E31" s="51" t="s">
        <v>79</v>
      </c>
      <c r="F31" s="52">
        <v>1.5</v>
      </c>
      <c r="G31" s="52">
        <f t="shared" ref="G31:G32" si="2">F31*D31</f>
        <v>1.5</v>
      </c>
    </row>
    <row r="32" spans="1:8" s="2" customFormat="1" x14ac:dyDescent="0.3">
      <c r="A32" s="49"/>
      <c r="B32" s="59" t="s">
        <v>0</v>
      </c>
      <c r="C32" s="50" t="s">
        <v>76</v>
      </c>
      <c r="D32" s="49">
        <v>1</v>
      </c>
      <c r="E32" s="51" t="s">
        <v>78</v>
      </c>
      <c r="F32" s="52">
        <v>0.63</v>
      </c>
      <c r="G32" s="52">
        <f t="shared" si="2"/>
        <v>0.63</v>
      </c>
    </row>
    <row r="33" spans="1:7" s="2" customFormat="1" x14ac:dyDescent="0.3">
      <c r="A33" s="49"/>
      <c r="B33" s="59" t="s">
        <v>0</v>
      </c>
      <c r="C33" s="50" t="s">
        <v>2</v>
      </c>
      <c r="D33" s="49">
        <v>1</v>
      </c>
      <c r="E33" s="51" t="s">
        <v>9</v>
      </c>
      <c r="F33" s="52">
        <v>0.66</v>
      </c>
      <c r="G33" s="52">
        <f t="shared" ref="G33:G35" si="3">F33*D33</f>
        <v>0.66</v>
      </c>
    </row>
    <row r="34" spans="1:7" s="2" customFormat="1" x14ac:dyDescent="0.3">
      <c r="A34" s="49"/>
      <c r="B34" s="59" t="s">
        <v>0</v>
      </c>
      <c r="C34" s="50" t="s">
        <v>75</v>
      </c>
      <c r="D34" s="49">
        <v>1</v>
      </c>
      <c r="E34" s="51" t="s">
        <v>11</v>
      </c>
      <c r="F34" s="52">
        <v>0.79</v>
      </c>
      <c r="G34" s="52">
        <f t="shared" si="3"/>
        <v>0.79</v>
      </c>
    </row>
    <row r="35" spans="1:7" x14ac:dyDescent="0.3">
      <c r="A35" s="19"/>
      <c r="B35" s="22" t="s">
        <v>0</v>
      </c>
      <c r="C35" s="19" t="s">
        <v>40</v>
      </c>
      <c r="D35" s="19">
        <v>1</v>
      </c>
      <c r="E35" s="20" t="s">
        <v>41</v>
      </c>
      <c r="F35" s="21">
        <v>8.77</v>
      </c>
      <c r="G35" s="52">
        <f t="shared" si="3"/>
        <v>8.77</v>
      </c>
    </row>
    <row r="36" spans="1:7" x14ac:dyDescent="0.3">
      <c r="A36" s="19"/>
      <c r="B36" s="26" t="s">
        <v>0</v>
      </c>
      <c r="C36" s="6" t="s">
        <v>42</v>
      </c>
      <c r="D36" s="7">
        <v>1</v>
      </c>
      <c r="E36" s="8" t="s">
        <v>59</v>
      </c>
      <c r="F36" s="24">
        <v>1.1599999999999999</v>
      </c>
      <c r="G36" s="21">
        <f t="shared" ref="G36:G37" si="4">F36*D36</f>
        <v>1.1599999999999999</v>
      </c>
    </row>
    <row r="37" spans="1:7" x14ac:dyDescent="0.3">
      <c r="A37" s="19"/>
      <c r="B37" s="25" t="s">
        <v>0</v>
      </c>
      <c r="C37" s="6" t="s">
        <v>43</v>
      </c>
      <c r="D37" s="7">
        <v>1</v>
      </c>
      <c r="E37" s="8" t="s">
        <v>44</v>
      </c>
      <c r="F37" s="14">
        <v>1.3</v>
      </c>
      <c r="G37" s="21">
        <f t="shared" si="4"/>
        <v>1.3</v>
      </c>
    </row>
    <row r="38" spans="1:7" x14ac:dyDescent="0.3">
      <c r="C38" t="s">
        <v>51</v>
      </c>
      <c r="D38">
        <v>1</v>
      </c>
    </row>
    <row r="39" spans="1:7" s="2" customFormat="1" x14ac:dyDescent="0.3">
      <c r="C39" s="2" t="s">
        <v>52</v>
      </c>
      <c r="D39" s="2">
        <v>1</v>
      </c>
    </row>
    <row r="40" spans="1:7" x14ac:dyDescent="0.3">
      <c r="B40" t="s">
        <v>50</v>
      </c>
    </row>
    <row r="41" spans="1:7" x14ac:dyDescent="0.3">
      <c r="F41" s="1" t="s">
        <v>39</v>
      </c>
      <c r="G41" s="1">
        <f>SUM(G3:G37)</f>
        <v>71.91</v>
      </c>
    </row>
  </sheetData>
  <hyperlinks>
    <hyperlink ref="B3" r:id="rId1" display="https://www.digikey.com/product-detail/en/texas-instruments/LMR16006YQ5DDCRQ1/296-42515-6-ND/5416052" xr:uid="{859D8C0C-5AB6-4201-A92E-1971505949DC}"/>
    <hyperlink ref="B4" r:id="rId2" display="https://www.digikey.com/product-detail/en/wurth-electronics-inc/74438357100/732-11206-1-ND/6833665" xr:uid="{5C34A748-A2A6-45EE-8C3B-83CE6CDEDAE0}"/>
    <hyperlink ref="B5" r:id="rId3" display="https://www.digikey.com/products/en?keywords=NSR0320MW2T1GOSCT-ND" xr:uid="{FD327E80-30B5-42CA-9105-3BBB351DB174}"/>
    <hyperlink ref="B6" r:id="rId4" display="https://www.digikey.com/product-detail/en/samsung-electro-mechanics/CL31A476MPHNNNE/1276-3063-1-ND/3891149" xr:uid="{48F1D7A7-76DE-413C-8824-5CA73F1F00E0}"/>
    <hyperlink ref="B7" r:id="rId5" display="https://www.digikey.com/product-detail/en/samsung-electro-mechanics/CL31A106KAHNNNE/1276-1075-1-ND/3889161" xr:uid="{7D5E6E1A-A328-417B-AFA8-BFB35826EBC2}"/>
    <hyperlink ref="B12" r:id="rId6" display="https://www.digikey.com/product-detail/en/jst-sales-america-inc/PHR-5/455-1163-ND/608605" xr:uid="{C6A20521-7A0F-4756-9D42-048CA75E5CD8}"/>
    <hyperlink ref="B14" r:id="rId7" display="https://www.digikey.com/product-detail/en/jst-sales-america-inc/ASPHSPH24K102/455-3358-ND/9918854" xr:uid="{FF0EDD5E-F8CD-43D9-836E-33D0F1E02380}"/>
    <hyperlink ref="B15" r:id="rId8" display="https://www.digikey.com/products/en?keywords=EG2400-ND" xr:uid="{3314D4AC-1EF9-47BB-9805-B9B3B22BCB1E}"/>
    <hyperlink ref="B17" r:id="rId9" display="https://www.digikey.com/product-detail/en/texas-instruments/SN74LVC1G175DBVR/296-17617-1-ND/706599" xr:uid="{A5FCBA49-1500-4490-B2BA-5E9600D1E416}"/>
    <hyperlink ref="B18" r:id="rId10" display="https://www.digikey.com/product-detail/en/vishay-semiconductor-diodes-division/BZD27C4V3P-E3-08/BZD27C4V3P-E3-08GICT-ND/6680647" xr:uid="{B83F8B8B-CC2F-4B19-A64C-ED0333B19E74}"/>
    <hyperlink ref="B19" r:id="rId11" display="https://www.digikey.com/product-detail/en/cui-inc/PJ-002AH-SMT-TR/CP-002AHPJCT-ND/669692" xr:uid="{D9B49E86-A5A2-47EC-A2A9-39E56AEDA6A3}"/>
    <hyperlink ref="B20" r:id="rId12" xr:uid="{33818FC3-571E-454B-9D7A-7E9BACB73E36}"/>
    <hyperlink ref="B24" r:id="rId13" display="https://www.digikey.com/product-detail/en/stackpole-electronics-inc/RNCS1206BKE1M00/RNCS1206BKE1M00CT-ND/1801449" xr:uid="{E83FF3A9-D4A7-474D-A309-846E426559B2}"/>
    <hyperlink ref="B25" r:id="rId14" display="https://www.digikey.com/product-detail/en/panasonic-electronic-components/ERA-8AEB304V/P300KBCCT-ND/3069731" xr:uid="{43EA5996-86EC-422F-8708-3C5E291D8A6C}"/>
    <hyperlink ref="B27" r:id="rId15" display="https://www.digikey.com/product-detail/en/diodes-incorporated/BSS84-7-F/BSS84-FDICT-ND/717844" xr:uid="{64D4E6CE-AD2D-4CE5-8C8A-D70C8B45CAF1}"/>
    <hyperlink ref="H30" r:id="rId16" xr:uid="{DCD00C0E-6FB4-4319-89D2-E9C6A2B4692C}"/>
    <hyperlink ref="B35" r:id="rId17" xr:uid="{8C48C7F6-E0CF-4729-B041-11D7AB434F8D}"/>
    <hyperlink ref="B37" r:id="rId18" display="https://www.digikey.com/product-detail/en/mpd-memory-protection-devices/BC501SM-TR/BC501SM-TRCT-ND/5418194" xr:uid="{03083D17-1FED-4F5B-9680-93E937BAFF91}"/>
    <hyperlink ref="B8" r:id="rId19" xr:uid="{077ACAB0-420B-48AB-8D78-5F29C93422EE}"/>
    <hyperlink ref="B10" r:id="rId20" xr:uid="{66C8C5BA-CFB8-4D15-82CF-C4F1D74B87A8}"/>
    <hyperlink ref="B26" r:id="rId21" xr:uid="{23AE47E8-C7BF-45C5-9AF5-C7B2E4EED521}"/>
    <hyperlink ref="B28" r:id="rId22" xr:uid="{8B5D4B04-5383-4FC4-A098-B45FF86F9552}"/>
    <hyperlink ref="B21" r:id="rId23" xr:uid="{53CD398D-5B79-4FFE-A060-D21863E070AA}"/>
    <hyperlink ref="B36" r:id="rId24" display="https://www.digikey.com/product-detail/en/molex/0472192001/WM6698CT-ND/3044147" xr:uid="{296F5E4D-FC66-4FF1-8F4A-ABA2247CAA37}"/>
    <hyperlink ref="B16" r:id="rId25" xr:uid="{C93ADD98-D12B-4D52-BA8B-3A255F2C2E6D}"/>
    <hyperlink ref="B9" r:id="rId26" xr:uid="{3AFB136E-77D9-4B00-8FC6-13E11773805F}"/>
    <hyperlink ref="I9" r:id="rId27" xr:uid="{E653B9E9-42AF-48EF-8226-40C77C56B8BC}"/>
    <hyperlink ref="H9" r:id="rId28" xr:uid="{3C9F5026-659E-4E61-8D2F-E6321431B1DA}"/>
    <hyperlink ref="B13" r:id="rId29" xr:uid="{5F56C491-97CC-4298-976B-11CB18F46043}"/>
    <hyperlink ref="B23" r:id="rId30" xr:uid="{559B0BD9-0727-45A7-A112-3016DB3F50AF}"/>
    <hyperlink ref="B22" r:id="rId31" xr:uid="{D3ED4989-B300-4FC0-ADE4-7116B1B26F9C}"/>
    <hyperlink ref="B34" r:id="rId32" xr:uid="{5D86C281-194B-4D20-95AA-C65CEC93A0AB}"/>
    <hyperlink ref="B33" r:id="rId33" xr:uid="{A0415A12-32E0-4F71-A9A4-D27BD652093D}"/>
    <hyperlink ref="B32" r:id="rId34" xr:uid="{5B71E845-6E77-4E7A-BBFC-B64665ABD254}"/>
    <hyperlink ref="B31" r:id="rId35" xr:uid="{48C68278-C1F0-4BFC-8F06-E36E5E0611F2}"/>
    <hyperlink ref="B30" r:id="rId36" xr:uid="{4F5628DD-9EC8-42D5-8BC1-AF4E9D35A66E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2020-01-16T06:09:35Z</dcterms:modified>
</cp:coreProperties>
</file>