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ece1779-group3\performance_test\"/>
    </mc:Choice>
  </mc:AlternateContent>
  <bookViews>
    <workbookView xWindow="0" yWindow="0" windowWidth="17190" windowHeight="98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C16" i="1"/>
  <c r="C15" i="1"/>
  <c r="C14" i="1"/>
  <c r="C13" i="1"/>
  <c r="C12" i="1"/>
  <c r="C11" i="1"/>
  <c r="C10" i="1"/>
  <c r="B10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<sst xmlns="http://schemas.openxmlformats.org/spreadsheetml/2006/main" count="10" uniqueCount="10">
  <si>
    <t>2 node</t>
  </si>
  <si>
    <t>3 node</t>
  </si>
  <si>
    <t>8r/2w</t>
  </si>
  <si>
    <t>4 node</t>
  </si>
  <si>
    <t>5 node</t>
  </si>
  <si>
    <t>6 node</t>
  </si>
  <si>
    <t>7 node</t>
  </si>
  <si>
    <t>8 node</t>
  </si>
  <si>
    <t>miss rate</t>
  </si>
  <si>
    <t>300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</si>
</sst>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Constant</a:t>
            </a:r>
            <a:r>
              <a:rPr lang="en-CA" baseline="0"/>
              <a:t> 2 Node Latency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Sheet1!$B$2:$B$8</c:f>
              <c:numCache>
                <c:formatCode>0.0</c:formatCode>
                <c:ptCount val="7"/>
                <c:pt idx="0">
                  <c:v>7.4658119999999997</c:v>
                </c:pt>
                <c:pt idx="1">
                  <c:v>23.068850000000001</c:v>
                </c:pt>
                <c:pt idx="2">
                  <c:v>41.235602</c:v>
                </c:pt>
                <c:pt idx="3">
                  <c:v>57.966166999999999</c:v>
                </c:pt>
                <c:pt idx="4">
                  <c:v>69.428598999999906</c:v>
                </c:pt>
                <c:pt idx="5">
                  <c:v>90.337959999999995</c:v>
                </c:pt>
                <c:pt idx="6">
                  <c:v>113.70246899999999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658440"/>
        <c:axId val="601659224"/>
      </c:lineChart>
      <c:catAx>
        <c:axId val="60165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9224"/>
        <c:crosses val="autoZero"/>
        <c:auto val="1"/>
        <c:lblAlgn val="ctr"/>
        <c:lblOffset val="100"/>
        <c:noMultiLvlLbl val="0"/>
      </c:catAx>
      <c:valAx>
        <c:axId val="6016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Constant</a:t>
            </a:r>
            <a:r>
              <a:rPr lang="en-CA" baseline="0"/>
              <a:t> 2 Node Throughput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Sheet1!$B$10:$B$16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13.004549424873801</c:v>
                </c:pt>
                <c:pt idx="2">
                  <c:v>18.188166623589005</c:v>
                </c:pt>
                <c:pt idx="3">
                  <c:v>24.152019573762743</c:v>
                </c:pt>
                <c:pt idx="4">
                  <c:v>32.407394537804265</c:v>
                </c:pt>
                <c:pt idx="5">
                  <c:v>36.529494356525213</c:v>
                </c:pt>
                <c:pt idx="6">
                  <c:v>40.016721184831965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Sheet1!$B$10:$B$16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13.004549424873801</c:v>
                </c:pt>
                <c:pt idx="2">
                  <c:v>18.188166623589005</c:v>
                </c:pt>
                <c:pt idx="3">
                  <c:v>24.152019573762743</c:v>
                </c:pt>
                <c:pt idx="4">
                  <c:v>32.407394537804265</c:v>
                </c:pt>
                <c:pt idx="5">
                  <c:v>36.529494356525213</c:v>
                </c:pt>
                <c:pt idx="6">
                  <c:v>40.016721184831965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348528"/>
        <c:axId val="603348136"/>
      </c:lineChart>
      <c:catAx>
        <c:axId val="6033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8136"/>
        <c:crosses val="autoZero"/>
        <c:auto val="1"/>
        <c:lblAlgn val="ctr"/>
        <c:lblOffset val="100"/>
        <c:noMultiLvlLbl val="0"/>
      </c:catAx>
      <c:valAx>
        <c:axId val="6033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Growing 2 to 8 Nodes</a:t>
            </a:r>
            <a:r>
              <a:rPr lang="en-CA" baseline="0"/>
              <a:t> Latency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342089226388039E-2"/>
                  <c:y val="-9.97150768824384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  <a:r>
                      <a:rPr lang="en-US" baseline="0"/>
                      <a:t> nodes</a:t>
                    </a:r>
                  </a:p>
                  <a:p>
                    <a:r>
                      <a:rPr lang="en-US" baseline="0"/>
                      <a:t>7.5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7787476852330302E-2"/>
                  <c:y val="-0.113933663691985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241E660C-7FC3-48BC-97B6-261689257C3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9.4902890514503499E-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  <a:r>
                      <a:rPr lang="en-US" baseline="0"/>
                      <a:t> nodes </a:t>
                    </a:r>
                  </a:p>
                  <a:p>
                    <a:r>
                      <a:rPr lang="en-US" baseline="0"/>
                      <a:t>38.4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3033765058537407E-2"/>
                  <c:y val="-8.5434940524543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BF2BC99E-FD35-418C-8631-18D915A2A8E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8.0160624399072455E-2"/>
                  <c:y val="-9.35774328580981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C30B4747-2949-4739-9BF6-3C64ACBEE08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8.3033765058537518E-2"/>
                  <c:y val="-8.136369435776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  <a:r>
                      <a:rPr lang="en-US" baseline="0"/>
                      <a:t> nodes</a:t>
                    </a:r>
                  </a:p>
                  <a:p>
                    <a:fld id="{CB3DF756-7455-4C83-8FD6-3B45A9EE6ED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06D68E84-7EEB-4CED-B890-3069DCA11C9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(Sheet1!$B$2,Sheet1!$C$3,Sheet1!$D$4,Sheet1!$E$5,Sheet1!$F$6,Sheet1!$G$7,Sheet1!$H$8)</c:f>
              <c:numCache>
                <c:formatCode>0.0</c:formatCode>
                <c:ptCount val="7"/>
                <c:pt idx="0">
                  <c:v>7.4658119999999997</c:v>
                </c:pt>
                <c:pt idx="1">
                  <c:v>23.343347999999999</c:v>
                </c:pt>
                <c:pt idx="2">
                  <c:v>38.400475999999998</c:v>
                </c:pt>
                <c:pt idx="3">
                  <c:v>52.5837199999999</c:v>
                </c:pt>
                <c:pt idx="4">
                  <c:v>61.199737999999897</c:v>
                </c:pt>
                <c:pt idx="5">
                  <c:v>79.977229999999906</c:v>
                </c:pt>
                <c:pt idx="6">
                  <c:v>91.187410999999898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345392"/>
        <c:axId val="603347744"/>
      </c:lineChart>
      <c:catAx>
        <c:axId val="60334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7744"/>
        <c:crosses val="autoZero"/>
        <c:auto val="1"/>
        <c:lblAlgn val="ctr"/>
        <c:lblOffset val="100"/>
        <c:noMultiLvlLbl val="0"/>
      </c:catAx>
      <c:valAx>
        <c:axId val="603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Growing 2 to 8 Nodes </a:t>
            </a:r>
            <a:r>
              <a:rPr lang="en-CA" baseline="0"/>
              <a:t>Throughput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C7D8DB2A-6FA3-4F1B-A7FF-0A970F513393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41011B23-EBF3-4A56-8992-2088CA1694B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09CBB394-D83B-430B-BCBD-97B8098D8C8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7.9012098130963063E-2"/>
                  <c:y val="-8.136369435776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F89850D3-8BA6-4F1B-A9CF-BFE0935764C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9.5640104065808959E-2"/>
                  <c:y val="-7.3221202024210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23670A49-5D4D-4DB2-AC22-D9D5F959B0A8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9.8547098110362316E-2"/>
                  <c:y val="-7.72924481909882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44EEB1CD-DCA7-4BA0-8E85-3F9676BEAE5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8.9160254112480991E-2"/>
                  <c:y val="-7.3221202024210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E11F2042-43FC-4018-8F52-7564450EE9E3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Sheet1!$C$10:$C$16</c:f>
              <c:numCache>
                <c:formatCode>0.0</c:formatCode>
                <c:ptCount val="7"/>
                <c:pt idx="0">
                  <c:v>6.6971951610889748</c:v>
                </c:pt>
                <c:pt idx="1">
                  <c:v>12.851626938860699</c:v>
                </c:pt>
                <c:pt idx="2">
                  <c:v>19.531007896881281</c:v>
                </c:pt>
                <c:pt idx="3">
                  <c:v>26.624209926570479</c:v>
                </c:pt>
                <c:pt idx="4">
                  <c:v>36.764863274414736</c:v>
                </c:pt>
                <c:pt idx="5">
                  <c:v>41.261744123921318</c:v>
                </c:pt>
                <c:pt idx="6">
                  <c:v>49.89723855631788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346960"/>
        <c:axId val="603345784"/>
      </c:lineChart>
      <c:catAx>
        <c:axId val="6033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5784"/>
        <c:crosses val="autoZero"/>
        <c:auto val="1"/>
        <c:lblAlgn val="ctr"/>
        <c:lblOffset val="100"/>
        <c:noMultiLvlLbl val="0"/>
      </c:catAx>
      <c:valAx>
        <c:axId val="6033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Shrinking 8 to 2 Nodes</a:t>
            </a:r>
            <a:r>
              <a:rPr lang="en-CA" baseline="0"/>
              <a:t> Latency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710786149715505E-2"/>
                  <c:y val="-7.72924481909883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FC87337C-EC91-4431-9DD9-00667B80E76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8.3364545163196038E-2"/>
                  <c:y val="-7.3221202024210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D117980A-FB01-4D5E-9418-A289C9D8A46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0479958825369236E-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00E64A54-05BB-40DD-9EFA-B5E711FAB5BD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8.3033765058537407E-2"/>
                  <c:y val="-8.5434940524543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</a:t>
                    </a:r>
                  </a:p>
                  <a:p>
                    <a:fld id="{BF2BC99E-FD35-418C-8631-18D915A2A8E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9.4902890514503443E-2"/>
                  <c:y val="-8.54349405245432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567F637F-C2EF-4AB8-9AD3-4C6DEDDBCF2C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11509499487929152"/>
                  <c:y val="-9.7648679024875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CFA4847D-E573-4296-8E1A-D8990E7CA20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9.3853309926542991E-2"/>
                  <c:y val="-4.06512326899909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EAC190C6-379E-46FD-A6EB-BFA755714DE2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cat>
          <c:val>
            <c:numRef>
              <c:f>(Sheet1!$H$2,Sheet1!$G$3,Sheet1!$F$4,Sheet1!$E$5,Sheet1!$D$6,Sheet1!$C$7,Sheet1!$B$8)</c:f>
              <c:numCache>
                <c:formatCode>0.0</c:formatCode>
                <c:ptCount val="7"/>
                <c:pt idx="0">
                  <c:v>7.8453790000000003</c:v>
                </c:pt>
                <c:pt idx="1">
                  <c:v>22.446902999999999</c:v>
                </c:pt>
                <c:pt idx="2">
                  <c:v>36.199002</c:v>
                </c:pt>
                <c:pt idx="3">
                  <c:v>52.5837199999999</c:v>
                </c:pt>
                <c:pt idx="4">
                  <c:v>69.944328999999996</c:v>
                </c:pt>
                <c:pt idx="5">
                  <c:v>80.146561999999903</c:v>
                </c:pt>
                <c:pt idx="6">
                  <c:v>113.70246899999999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570256"/>
        <c:axId val="603571040"/>
      </c:lineChart>
      <c:catAx>
        <c:axId val="6035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Request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1040"/>
        <c:crosses val="autoZero"/>
        <c:auto val="1"/>
        <c:lblAlgn val="ctr"/>
        <c:lblOffset val="100"/>
        <c:noMultiLvlLbl val="0"/>
      </c:catAx>
      <c:valAx>
        <c:axId val="603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Shrinking 8 to 2 Nodes </a:t>
            </a:r>
            <a:r>
              <a:rPr lang="en-CA" baseline="0"/>
              <a:t>Throughput 2:8 Write 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900064555280157E-2"/>
                  <c:y val="-8.59182338340761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nodes</a:t>
                    </a:r>
                  </a:p>
                  <a:p>
                    <a:fld id="{32EE84AB-04D5-4699-AFCD-566CF0816611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9.5143325245896415E-2"/>
                  <c:y val="-0.113274554682792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 nodes</a:t>
                    </a:r>
                  </a:p>
                  <a:p>
                    <a:fld id="{B4BB98A1-CC1B-4C7F-B49E-35729471D425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9359536477148907E-2"/>
                  <c:y val="-8.98262796696070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 nodes</a:t>
                    </a:r>
                  </a:p>
                  <a:p>
                    <a:fld id="{B0640F54-661E-4FB2-8094-364495763DB0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8.0683853324027652E-2"/>
                  <c:y val="-8.5918233834076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 nodes </a:t>
                    </a:r>
                  </a:p>
                  <a:p>
                    <a:fld id="{5E7F250E-2ECA-4B6D-8F8E-BE19D27EA0F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6.9116275786532649E-2"/>
                  <c:y val="-7.81021421630141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nodes</a:t>
                    </a:r>
                  </a:p>
                  <a:p>
                    <a:fld id="{E91AABF4-651F-4302-91C4-441A8E7B5577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9.8035219630270162E-2"/>
                  <c:y val="-5.8561912985359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 nodes</a:t>
                    </a:r>
                  </a:p>
                  <a:p>
                    <a:fld id="{3459C25C-AC02-4620-B6C8-8C943622750F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3.9906093130384589E-2"/>
                  <c:y val="-8.5918233834076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 nodes</a:t>
                    </a:r>
                  </a:p>
                  <a:p>
                    <a:fld id="{B8B27DD7-019B-4CDD-88E1-A4ACEDD4FB7A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Sheet1!$D$10:$D$16</c:f>
              <c:numCache>
                <c:formatCode>0.0</c:formatCode>
                <c:ptCount val="7"/>
                <c:pt idx="0">
                  <c:v>6.3731784022161317</c:v>
                </c:pt>
                <c:pt idx="1">
                  <c:v>13.364872650806216</c:v>
                </c:pt>
                <c:pt idx="2">
                  <c:v>20.718803242144631</c:v>
                </c:pt>
                <c:pt idx="3">
                  <c:v>26.624209926570479</c:v>
                </c:pt>
                <c:pt idx="4">
                  <c:v>32.168440703748836</c:v>
                </c:pt>
                <c:pt idx="5">
                  <c:v>41.174567163592172</c:v>
                </c:pt>
                <c:pt idx="6">
                  <c:v>40.016721184831965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3571432"/>
        <c:axId val="603572608"/>
      </c:lineChart>
      <c:catAx>
        <c:axId val="60357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2608"/>
        <c:crosses val="autoZero"/>
        <c:auto val="1"/>
        <c:lblAlgn val="ctr"/>
        <c:lblOffset val="100"/>
        <c:noMultiLvlLbl val="0"/>
      </c:catAx>
      <c:valAx>
        <c:axId val="603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Atuo-Scalar Growing</a:t>
            </a:r>
            <a:r>
              <a:rPr lang="en-CA" baseline="0"/>
              <a:t> Number of Node vs Miss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77</c:v>
                </c:pt>
                <c:pt idx="1">
                  <c:v>74.5</c:v>
                </c:pt>
                <c:pt idx="2">
                  <c:v>68</c:v>
                </c:pt>
                <c:pt idx="3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Max Threshold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Sheet2!$C$2:$C$5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572216"/>
        <c:axId val="603573000"/>
      </c:lineChart>
      <c:catAx>
        <c:axId val="6035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3000"/>
        <c:crosses val="autoZero"/>
        <c:auto val="1"/>
        <c:lblAlgn val="ctr"/>
        <c:lblOffset val="100"/>
        <c:noMultiLvlLbl val="0"/>
      </c:catAx>
      <c:valAx>
        <c:axId val="6035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Atuo-Scalar </a:t>
            </a:r>
            <a:r>
              <a:rPr lang="en-CA" sz="1400" b="0" i="0" u="none" strike="noStrike" baseline="0">
                <a:effectLst/>
              </a:rPr>
              <a:t>Shrink </a:t>
            </a:r>
            <a:r>
              <a:rPr lang="en-CA" baseline="0"/>
              <a:t>Number of Node vs Miss Rate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Sheet2!$F$2:$F$5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Sheet2!$H$2:$H$5</c:f>
              <c:numCache>
                <c:formatCode>General</c:formatCode>
                <c:ptCount val="4"/>
                <c:pt idx="0">
                  <c:v>63.6</c:v>
                </c:pt>
                <c:pt idx="1">
                  <c:v>70.400000000000006</c:v>
                </c:pt>
                <c:pt idx="2">
                  <c:v>71.5</c:v>
                </c:pt>
                <c:pt idx="3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v>Min Threshold 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Sheet2!$F$2:$F$5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Sheet2!$E$2:$E$5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346568"/>
        <c:axId val="603107768"/>
      </c:lineChart>
      <c:catAx>
        <c:axId val="60334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07768"/>
        <c:crosses val="autoZero"/>
        <c:auto val="1"/>
        <c:lblAlgn val="ctr"/>
        <c:lblOffset val="100"/>
        <c:noMultiLvlLbl val="0"/>
      </c:catAx>
      <c:valAx>
        <c:axId val="6031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11</xdr:row>
      <xdr:rowOff>56469</xdr:rowOff>
    </xdr:from>
    <xdr:to>
      <xdr:col>14</xdr:col>
      <xdr:colOff>591911</xdr:colOff>
      <xdr:row>27</xdr:row>
      <xdr:rowOff>127907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38421</xdr:colOff>
      <xdr:row>27</xdr:row>
      <xdr:rowOff>4802</xdr:rowOff>
    </xdr:from>
    <xdr:to>
      <xdr:col>17</xdr:col>
      <xdr:colOff>171372</xdr:colOff>
      <xdr:row>43</xdr:row>
      <xdr:rowOff>76240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358590</xdr:colOff>
      <xdr:row>5</xdr:row>
      <xdr:rowOff>22409</xdr:rowOff>
    </xdr:from>
    <xdr:to>
      <xdr:col>19</xdr:col>
      <xdr:colOff>525478</xdr:colOff>
      <xdr:row>21</xdr:row>
      <xdr:rowOff>93847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381001</xdr:colOff>
      <xdr:row>40</xdr:row>
      <xdr:rowOff>145676</xdr:rowOff>
    </xdr:from>
    <xdr:to>
      <xdr:col>16</xdr:col>
      <xdr:colOff>526678</xdr:colOff>
      <xdr:row>57</xdr:row>
      <xdr:rowOff>156882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784412</xdr:colOff>
      <xdr:row>46</xdr:row>
      <xdr:rowOff>156882</xdr:rowOff>
    </xdr:from>
    <xdr:to>
      <xdr:col>5</xdr:col>
      <xdr:colOff>267741</xdr:colOff>
      <xdr:row>63</xdr:row>
      <xdr:rowOff>37820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67235</xdr:colOff>
      <xdr:row>37</xdr:row>
      <xdr:rowOff>11206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10</xdr:row>
      <xdr:rowOff>0</xdr:rowOff>
    </xdr:from>
    <xdr:to>
      <xdr:col>18</xdr:col>
      <xdr:colOff>114300</xdr:colOff>
      <xdr:row>26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10</xdr:row>
      <xdr:rowOff>0</xdr:rowOff>
    </xdr:from>
    <xdr:to>
      <xdr:col>9</xdr:col>
      <xdr:colOff>66675</xdr:colOff>
      <xdr:row>26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34" zoomScaleNormal="100" workbookViewId="0">
      <selection activeCell="H31" sqref="H31"/>
    </sheetView>
  </sheetViews>
  <sheetFormatPr defaultRowHeight="15" x14ac:dyDescent="0.25"/>
  <cols>
    <col min="1" max="1" width="35" bestFit="1" customWidth="1"/>
    <col min="2" max="2" width="11.57031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 s="1">
        <v>7.4658119999999997</v>
      </c>
      <c r="C2" s="1">
        <v>7.5436880000000004</v>
      </c>
      <c r="D2" s="1">
        <v>5.4370459999999996</v>
      </c>
      <c r="E2" s="1">
        <v>8.6241330000000005</v>
      </c>
      <c r="F2" s="1">
        <v>7.9205819999999898</v>
      </c>
      <c r="G2" s="1">
        <v>7.4451399999999897</v>
      </c>
      <c r="H2" s="1">
        <v>7.8453790000000003</v>
      </c>
    </row>
    <row r="3" spans="1:8" x14ac:dyDescent="0.25">
      <c r="A3">
        <v>30</v>
      </c>
      <c r="B3" s="1">
        <v>23.068850000000001</v>
      </c>
      <c r="C3" s="1">
        <v>23.343347999999999</v>
      </c>
      <c r="D3" s="1">
        <v>20.717119</v>
      </c>
      <c r="E3" s="1">
        <v>22.811434999999999</v>
      </c>
      <c r="F3" s="1">
        <v>21.645647</v>
      </c>
      <c r="G3" s="1">
        <v>22.446902999999999</v>
      </c>
      <c r="H3" s="1">
        <v>19.080043</v>
      </c>
    </row>
    <row r="4" spans="1:8" x14ac:dyDescent="0.25">
      <c r="A4">
        <v>50</v>
      </c>
      <c r="B4" s="1">
        <v>41.235602</v>
      </c>
      <c r="C4" s="1">
        <v>37.642645999999999</v>
      </c>
      <c r="D4" s="1">
        <v>38.400475999999998</v>
      </c>
      <c r="E4" s="1">
        <v>38.8576189999999</v>
      </c>
      <c r="F4" s="1">
        <v>36.199002</v>
      </c>
      <c r="G4" s="1">
        <v>35.791225999999902</v>
      </c>
      <c r="H4" s="1">
        <v>34.321086999999899</v>
      </c>
    </row>
    <row r="5" spans="1:8" x14ac:dyDescent="0.25">
      <c r="A5">
        <v>70</v>
      </c>
      <c r="B5" s="1">
        <v>57.966166999999999</v>
      </c>
      <c r="C5" s="1">
        <v>56.013925999999898</v>
      </c>
      <c r="D5" s="1">
        <v>52.012302999999903</v>
      </c>
      <c r="E5" s="1">
        <v>52.5837199999999</v>
      </c>
      <c r="F5" s="1">
        <v>48.765523000000002</v>
      </c>
      <c r="G5" s="1">
        <v>50.135544999999901</v>
      </c>
      <c r="H5" s="1">
        <v>50.625993999999999</v>
      </c>
    </row>
    <row r="6" spans="1:8" x14ac:dyDescent="0.25">
      <c r="A6">
        <v>90</v>
      </c>
      <c r="B6" s="1">
        <v>69.428598999999906</v>
      </c>
      <c r="C6" s="1">
        <v>62.252075999999903</v>
      </c>
      <c r="D6" s="1">
        <v>69.944328999999996</v>
      </c>
      <c r="E6" s="1">
        <v>60.624366999999999</v>
      </c>
      <c r="F6" s="1">
        <v>61.199737999999897</v>
      </c>
      <c r="G6" s="1">
        <v>61.592602999999997</v>
      </c>
      <c r="H6" s="1">
        <v>62.550114999999998</v>
      </c>
    </row>
    <row r="7" spans="1:8" x14ac:dyDescent="0.25">
      <c r="A7">
        <v>110</v>
      </c>
      <c r="B7" s="1">
        <v>90.337959999999995</v>
      </c>
      <c r="C7" s="1">
        <v>80.146561999999903</v>
      </c>
      <c r="D7" s="1">
        <v>86.930071999999896</v>
      </c>
      <c r="E7" s="1">
        <v>82.851740000000007</v>
      </c>
      <c r="F7" s="1">
        <v>81.803909999999902</v>
      </c>
      <c r="G7" s="1">
        <v>79.977229999999906</v>
      </c>
      <c r="H7" s="1">
        <v>75.588498000000001</v>
      </c>
    </row>
    <row r="8" spans="1:8" x14ac:dyDescent="0.25">
      <c r="A8">
        <v>130</v>
      </c>
      <c r="B8" s="1">
        <v>113.70246899999999</v>
      </c>
      <c r="C8" s="1">
        <v>104.82459</v>
      </c>
      <c r="D8" s="1">
        <v>100.167816</v>
      </c>
      <c r="E8" s="1">
        <v>93.369450000000001</v>
      </c>
      <c r="F8" s="1">
        <v>94.844427999999894</v>
      </c>
      <c r="G8" s="1">
        <v>92.177032999999994</v>
      </c>
      <c r="H8" s="1">
        <v>91.187410999999898</v>
      </c>
    </row>
    <row r="10" spans="1:8" x14ac:dyDescent="0.25">
      <c r="A10">
        <v>5</v>
      </c>
      <c r="B10" s="1">
        <f>(A2/B2)*5</f>
        <v>6.6971951610889748</v>
      </c>
      <c r="C10" s="1">
        <f>(A2/B2)*A10</f>
        <v>6.6971951610889748</v>
      </c>
      <c r="D10" s="1">
        <f>(A2/H2)*A10</f>
        <v>6.3731784022161317</v>
      </c>
    </row>
    <row r="11" spans="1:8" x14ac:dyDescent="0.25">
      <c r="A11">
        <v>10</v>
      </c>
      <c r="B11" s="1">
        <f>(A3/B3)*10</f>
        <v>13.004549424873801</v>
      </c>
      <c r="C11" s="1">
        <f>(A3/C3)*A11</f>
        <v>12.851626938860699</v>
      </c>
      <c r="D11" s="1">
        <f>(A3/G3)*A11</f>
        <v>13.364872650806216</v>
      </c>
    </row>
    <row r="12" spans="1:8" x14ac:dyDescent="0.25">
      <c r="A12">
        <v>15</v>
      </c>
      <c r="B12" s="1">
        <f>(A4/B4)*15</f>
        <v>18.188166623589005</v>
      </c>
      <c r="C12" s="1">
        <f>(A4/D4)*A12</f>
        <v>19.531007896881281</v>
      </c>
      <c r="D12" s="1">
        <f>(A4/F4)*A12</f>
        <v>20.718803242144631</v>
      </c>
    </row>
    <row r="13" spans="1:8" x14ac:dyDescent="0.25">
      <c r="A13">
        <v>20</v>
      </c>
      <c r="B13" s="1">
        <f>(A5/B5)*20</f>
        <v>24.152019573762743</v>
      </c>
      <c r="C13" s="1">
        <f>(A5/E5)*A13</f>
        <v>26.624209926570479</v>
      </c>
      <c r="D13" s="1">
        <f>(A5/E5)*A13</f>
        <v>26.624209926570479</v>
      </c>
    </row>
    <row r="14" spans="1:8" x14ac:dyDescent="0.25">
      <c r="A14">
        <v>25</v>
      </c>
      <c r="B14" s="1">
        <f>(A6/B6)*25</f>
        <v>32.407394537804265</v>
      </c>
      <c r="C14" s="1">
        <f>(A6/F6)*A14</f>
        <v>36.764863274414736</v>
      </c>
      <c r="D14" s="1">
        <f>(A6/D6)*A14</f>
        <v>32.168440703748836</v>
      </c>
    </row>
    <row r="15" spans="1:8" x14ac:dyDescent="0.25">
      <c r="A15">
        <v>30</v>
      </c>
      <c r="B15" s="1">
        <f>(A7/B7)*30</f>
        <v>36.529494356525213</v>
      </c>
      <c r="C15" s="1">
        <f>(A7/G7)*A15</f>
        <v>41.261744123921318</v>
      </c>
      <c r="D15" s="1">
        <f>(A7/C7)*A15</f>
        <v>41.174567163592172</v>
      </c>
    </row>
    <row r="16" spans="1:8" x14ac:dyDescent="0.25">
      <c r="A16">
        <v>35</v>
      </c>
      <c r="B16" s="1">
        <f>(A8/B8)*35</f>
        <v>40.016721184831965</v>
      </c>
      <c r="C16" s="1">
        <f>(A8/H8)*A16</f>
        <v>49.89723855631788</v>
      </c>
      <c r="D16" s="1">
        <f>(A8/B8)*A16</f>
        <v>40.016721184831965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L32" sqref="L32"/>
    </sheetView>
  </sheetViews>
  <sheetFormatPr defaultRowHeight="15" x14ac:dyDescent="0.25"/>
  <cols>
    <col min="1" max="1" width="12.140625" bestFit="1" customWidth="1"/>
  </cols>
  <sheetData>
    <row r="1" spans="1:8" x14ac:dyDescent="0.25">
      <c r="B1" t="s">
        <v>8</v>
      </c>
    </row>
    <row r="2" spans="1:8" x14ac:dyDescent="0.25">
      <c r="A2">
        <v>1</v>
      </c>
      <c r="B2">
        <v>77</v>
      </c>
      <c r="C2">
        <v>50</v>
      </c>
      <c r="D2">
        <v>74</v>
      </c>
      <c r="E2">
        <v>80</v>
      </c>
      <c r="F2">
        <v>8</v>
      </c>
      <c r="H2">
        <v>63.6</v>
      </c>
    </row>
    <row r="3" spans="1:8" x14ac:dyDescent="0.25">
      <c r="A3">
        <v>2</v>
      </c>
      <c r="B3">
        <v>74.5</v>
      </c>
      <c r="C3">
        <v>50</v>
      </c>
      <c r="D3">
        <v>71.5</v>
      </c>
      <c r="E3">
        <v>80</v>
      </c>
      <c r="F3">
        <v>4</v>
      </c>
      <c r="H3">
        <v>70.400000000000006</v>
      </c>
    </row>
    <row r="4" spans="1:8" x14ac:dyDescent="0.25">
      <c r="A4">
        <v>4</v>
      </c>
      <c r="B4">
        <v>68</v>
      </c>
      <c r="C4">
        <v>50</v>
      </c>
      <c r="D4">
        <v>70.400000000000006</v>
      </c>
      <c r="E4">
        <v>80</v>
      </c>
      <c r="F4">
        <v>2</v>
      </c>
      <c r="H4">
        <v>71.5</v>
      </c>
    </row>
    <row r="5" spans="1:8" x14ac:dyDescent="0.25">
      <c r="A5">
        <v>8</v>
      </c>
      <c r="B5">
        <v>62</v>
      </c>
      <c r="C5">
        <v>50</v>
      </c>
      <c r="D5">
        <v>63.6</v>
      </c>
      <c r="E5">
        <v>80</v>
      </c>
      <c r="F5">
        <v>1</v>
      </c>
      <c r="H5">
        <v>74</v>
      </c>
    </row>
    <row r="7" spans="1:8" x14ac:dyDescent="0.25">
      <c r="A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2023-03-13T05:23:54Z</dcterms:created>
  <dcterms:modified xsi:type="dcterms:W3CDTF">2023-03-13T12:01:28Z</dcterms:modified>
</cp:coreProperties>
</file>