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04776c8314b66a/2. Red Helmet/Metiniai rezultatai 2021 m/I etapas Klaipeda/"/>
    </mc:Choice>
  </mc:AlternateContent>
  <xr:revisionPtr revIDLastSave="3" documentId="8_{F1E678FF-4338-4715-9501-DBC2D1F6A366}" xr6:coauthVersionLast="46" xr6:coauthVersionMax="46" xr10:uidLastSave="{BF36AC3D-59D6-4845-B96B-11C5071FC464}"/>
  <bookViews>
    <workbookView xWindow="-120" yWindow="-120" windowWidth="20730" windowHeight="11160" activeTab="1" xr2:uid="{3D36D7B0-53F7-4B39-A60C-E12E2FB210DA}"/>
  </bookViews>
  <sheets>
    <sheet name="TOP 48" sheetId="1" r:id="rId1"/>
    <sheet name="Overal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2" l="1"/>
  <c r="G95" i="2" s="1"/>
  <c r="D94" i="2"/>
  <c r="G94" i="2" s="1"/>
  <c r="D93" i="2"/>
  <c r="G93" i="2" s="1"/>
  <c r="D92" i="2"/>
  <c r="G92" i="2" s="1"/>
  <c r="D91" i="2"/>
  <c r="G91" i="2" s="1"/>
  <c r="D90" i="2"/>
  <c r="G90" i="2" s="1"/>
  <c r="D89" i="2"/>
  <c r="G89" i="2" s="1"/>
  <c r="D88" i="2"/>
  <c r="G88" i="2" s="1"/>
  <c r="D87" i="2"/>
  <c r="G87" i="2" s="1"/>
  <c r="D86" i="2"/>
  <c r="G86" i="2" s="1"/>
  <c r="D85" i="2"/>
  <c r="G85" i="2" s="1"/>
  <c r="D84" i="2"/>
  <c r="G84" i="2" s="1"/>
  <c r="D83" i="2"/>
  <c r="G83" i="2" s="1"/>
  <c r="D82" i="2"/>
  <c r="G82" i="2" s="1"/>
  <c r="D81" i="2"/>
  <c r="G81" i="2" s="1"/>
  <c r="D80" i="2"/>
  <c r="G80" i="2" s="1"/>
  <c r="D79" i="2"/>
  <c r="G79" i="2" s="1"/>
  <c r="D78" i="2"/>
  <c r="G78" i="2" s="1"/>
  <c r="D77" i="2"/>
  <c r="G77" i="2" s="1"/>
  <c r="D76" i="2"/>
  <c r="G76" i="2" s="1"/>
  <c r="D75" i="2"/>
  <c r="G75" i="2" s="1"/>
  <c r="D74" i="2"/>
  <c r="G74" i="2" s="1"/>
  <c r="D73" i="2"/>
  <c r="G73" i="2" s="1"/>
  <c r="D72" i="2"/>
  <c r="G72" i="2" s="1"/>
  <c r="D71" i="2"/>
  <c r="G71" i="2" s="1"/>
  <c r="D70" i="2"/>
  <c r="G70" i="2" s="1"/>
  <c r="D69" i="2"/>
  <c r="G69" i="2" s="1"/>
  <c r="D68" i="2"/>
  <c r="G68" i="2" s="1"/>
  <c r="D67" i="2"/>
  <c r="G67" i="2" s="1"/>
  <c r="D66" i="2"/>
  <c r="G66" i="2" s="1"/>
  <c r="D65" i="2"/>
  <c r="G65" i="2" s="1"/>
  <c r="D64" i="2"/>
  <c r="G64" i="2" s="1"/>
  <c r="D63" i="2"/>
  <c r="G63" i="2" s="1"/>
  <c r="D62" i="2"/>
  <c r="G62" i="2" s="1"/>
  <c r="D61" i="2"/>
  <c r="G61" i="2" s="1"/>
  <c r="D60" i="2"/>
  <c r="G60" i="2" s="1"/>
  <c r="D59" i="2"/>
  <c r="G59" i="2" s="1"/>
  <c r="D58" i="2"/>
  <c r="G58" i="2" s="1"/>
  <c r="D57" i="2"/>
  <c r="G57" i="2" s="1"/>
  <c r="D56" i="2"/>
  <c r="G56" i="2" s="1"/>
  <c r="D55" i="2"/>
  <c r="G55" i="2" s="1"/>
  <c r="D54" i="2"/>
  <c r="G54" i="2" s="1"/>
  <c r="D53" i="2"/>
  <c r="G53" i="2" s="1"/>
  <c r="D52" i="2"/>
  <c r="G52" i="2" s="1"/>
  <c r="D51" i="2"/>
  <c r="G51" i="2" s="1"/>
  <c r="D50" i="2"/>
  <c r="G50" i="2" s="1"/>
  <c r="D49" i="2"/>
  <c r="G49" i="2" s="1"/>
  <c r="D48" i="2"/>
  <c r="G48" i="2" s="1"/>
  <c r="D47" i="2"/>
  <c r="G47" i="2" s="1"/>
  <c r="D46" i="2"/>
  <c r="G46" i="2" s="1"/>
  <c r="D45" i="2"/>
  <c r="G45" i="2" s="1"/>
  <c r="D44" i="2"/>
  <c r="G44" i="2" s="1"/>
  <c r="D43" i="2"/>
  <c r="G43" i="2" s="1"/>
  <c r="D42" i="2"/>
  <c r="G42" i="2" s="1"/>
  <c r="D41" i="2"/>
  <c r="G41" i="2" s="1"/>
  <c r="D40" i="2"/>
  <c r="G40" i="2" s="1"/>
  <c r="D39" i="2"/>
  <c r="G39" i="2" s="1"/>
  <c r="D38" i="2"/>
  <c r="G38" i="2" s="1"/>
  <c r="D37" i="2"/>
  <c r="G37" i="2" s="1"/>
  <c r="D36" i="2"/>
  <c r="G36" i="2" s="1"/>
  <c r="D35" i="2"/>
  <c r="G35" i="2" s="1"/>
  <c r="D34" i="2"/>
  <c r="G34" i="2" s="1"/>
  <c r="D33" i="2"/>
  <c r="G33" i="2" s="1"/>
  <c r="D32" i="2"/>
  <c r="G32" i="2" s="1"/>
  <c r="D31" i="2"/>
  <c r="G31" i="2" s="1"/>
  <c r="D30" i="2"/>
  <c r="G30" i="2" s="1"/>
  <c r="D29" i="2"/>
  <c r="G29" i="2" s="1"/>
  <c r="D28" i="2"/>
  <c r="G28" i="2" s="1"/>
  <c r="D27" i="2"/>
  <c r="G27" i="2" s="1"/>
  <c r="D26" i="2"/>
  <c r="G26" i="2" s="1"/>
  <c r="D25" i="2"/>
  <c r="G25" i="2" s="1"/>
  <c r="D24" i="2"/>
  <c r="G24" i="2" s="1"/>
  <c r="D23" i="2"/>
  <c r="G23" i="2" s="1"/>
  <c r="D22" i="2"/>
  <c r="G22" i="2" s="1"/>
  <c r="D21" i="2"/>
  <c r="G21" i="2" s="1"/>
  <c r="D20" i="2"/>
  <c r="G20" i="2" s="1"/>
  <c r="D19" i="2"/>
  <c r="G19" i="2" s="1"/>
  <c r="D18" i="2"/>
  <c r="G18" i="2" s="1"/>
  <c r="D17" i="2"/>
  <c r="G17" i="2" s="1"/>
  <c r="D16" i="2"/>
  <c r="G16" i="2" s="1"/>
  <c r="D15" i="2"/>
  <c r="G15" i="2" s="1"/>
  <c r="D14" i="2"/>
  <c r="G14" i="2" s="1"/>
  <c r="D13" i="2"/>
  <c r="G13" i="2" s="1"/>
  <c r="D12" i="2"/>
  <c r="G12" i="2" s="1"/>
  <c r="D11" i="2"/>
  <c r="G11" i="2" s="1"/>
  <c r="D10" i="2"/>
  <c r="G10" i="2" s="1"/>
  <c r="D9" i="2"/>
  <c r="G9" i="2" s="1"/>
  <c r="D8" i="2"/>
  <c r="G8" i="2" s="1"/>
  <c r="D7" i="2"/>
  <c r="G7" i="2" s="1"/>
  <c r="D6" i="2"/>
  <c r="G6" i="2" s="1"/>
  <c r="D5" i="2"/>
  <c r="G5" i="2" s="1"/>
  <c r="D4" i="2"/>
  <c r="G4" i="2" s="1"/>
  <c r="C66" i="1"/>
  <c r="B66" i="1"/>
  <c r="G65" i="1"/>
  <c r="F65" i="1"/>
  <c r="C65" i="1"/>
  <c r="B65" i="1"/>
  <c r="C62" i="1"/>
  <c r="B62" i="1"/>
  <c r="G61" i="1"/>
  <c r="F61" i="1"/>
  <c r="C61" i="1"/>
  <c r="B61" i="1"/>
  <c r="C58" i="1"/>
  <c r="B58" i="1"/>
  <c r="G57" i="1"/>
  <c r="F57" i="1"/>
  <c r="C57" i="1"/>
  <c r="B57" i="1"/>
  <c r="C54" i="1"/>
  <c r="B54" i="1"/>
  <c r="G53" i="1"/>
  <c r="F53" i="1"/>
  <c r="C53" i="1"/>
  <c r="B53" i="1"/>
  <c r="C50" i="1"/>
  <c r="B50" i="1"/>
  <c r="G49" i="1"/>
  <c r="F49" i="1"/>
  <c r="C49" i="1"/>
  <c r="B49" i="1"/>
  <c r="C46" i="1"/>
  <c r="B46" i="1"/>
  <c r="G45" i="1"/>
  <c r="F45" i="1"/>
  <c r="C45" i="1"/>
  <c r="B45" i="1"/>
  <c r="C42" i="1"/>
  <c r="B42" i="1"/>
  <c r="G41" i="1"/>
  <c r="F41" i="1"/>
  <c r="C41" i="1"/>
  <c r="B41" i="1"/>
  <c r="C38" i="1"/>
  <c r="B38" i="1"/>
  <c r="G37" i="1"/>
  <c r="F37" i="1"/>
  <c r="C37" i="1"/>
  <c r="B37" i="1"/>
  <c r="C34" i="1"/>
  <c r="B34" i="1"/>
  <c r="G33" i="1"/>
  <c r="F33" i="1"/>
  <c r="C33" i="1"/>
  <c r="B33" i="1"/>
  <c r="C30" i="1"/>
  <c r="B30" i="1"/>
  <c r="G29" i="1"/>
  <c r="F29" i="1"/>
  <c r="C29" i="1"/>
  <c r="B29" i="1"/>
  <c r="C26" i="1"/>
  <c r="B26" i="1"/>
  <c r="G25" i="1"/>
  <c r="F25" i="1"/>
  <c r="C25" i="1"/>
  <c r="B25" i="1"/>
  <c r="C22" i="1"/>
  <c r="B22" i="1"/>
  <c r="G21" i="1"/>
  <c r="F21" i="1"/>
  <c r="C21" i="1"/>
  <c r="B21" i="1"/>
  <c r="C18" i="1"/>
  <c r="B18" i="1"/>
  <c r="G17" i="1"/>
  <c r="F17" i="1"/>
  <c r="C17" i="1"/>
  <c r="B17" i="1"/>
  <c r="C14" i="1"/>
  <c r="B14" i="1"/>
  <c r="G13" i="1"/>
  <c r="F13" i="1"/>
  <c r="C13" i="1"/>
  <c r="B13" i="1"/>
  <c r="C10" i="1"/>
  <c r="B10" i="1"/>
  <c r="G9" i="1"/>
  <c r="F9" i="1"/>
  <c r="C9" i="1"/>
  <c r="B9" i="1"/>
  <c r="C6" i="1"/>
  <c r="B6" i="1"/>
  <c r="G5" i="1"/>
  <c r="F5" i="1"/>
  <c r="C5" i="1"/>
  <c r="B5" i="1"/>
  <c r="A1" i="1"/>
  <c r="L1" i="1" s="1"/>
</calcChain>
</file>

<file path=xl/sharedStrings.xml><?xml version="1.0" encoding="utf-8"?>
<sst xmlns="http://schemas.openxmlformats.org/spreadsheetml/2006/main" count="347" uniqueCount="134">
  <si>
    <t>TOP 48</t>
  </si>
  <si>
    <t>TOP 32</t>
  </si>
  <si>
    <t>1 pair</t>
  </si>
  <si>
    <t>No</t>
  </si>
  <si>
    <t>TOP 16</t>
  </si>
  <si>
    <t>Mantas Kanapeckas</t>
  </si>
  <si>
    <t>2 pair</t>
  </si>
  <si>
    <t>Nerijus Petrulis</t>
  </si>
  <si>
    <t>TOP 8</t>
  </si>
  <si>
    <t>3 pair</t>
  </si>
  <si>
    <t>Lukas Butkus</t>
  </si>
  <si>
    <t>TOP 4</t>
  </si>
  <si>
    <t>Simas Valinskas</t>
  </si>
  <si>
    <t>Žygimantas Buožius</t>
  </si>
  <si>
    <t>4 pair</t>
  </si>
  <si>
    <t>Eugenijus Simokaitis</t>
  </si>
  <si>
    <t>Edvinas Litvinskas</t>
  </si>
  <si>
    <t>5 pair</t>
  </si>
  <si>
    <t>Deividas Stankevičius</t>
  </si>
  <si>
    <t>6 pair</t>
  </si>
  <si>
    <t>Edvinas Rauktys</t>
  </si>
  <si>
    <t>Vilius Laukys</t>
  </si>
  <si>
    <t>7 pair</t>
  </si>
  <si>
    <t>1st/2nd</t>
  </si>
  <si>
    <t>Mantvydas Puteikis</t>
  </si>
  <si>
    <t>Jonas Jastrumskas</t>
  </si>
  <si>
    <t>8 pair</t>
  </si>
  <si>
    <t>Deividas Jovaiša</t>
  </si>
  <si>
    <t>9 pair</t>
  </si>
  <si>
    <t>3rd/4th</t>
  </si>
  <si>
    <t>Mindaugas Sadauskas</t>
  </si>
  <si>
    <t>Jokūbas Pauliukėnas</t>
  </si>
  <si>
    <t>Augustinas Jankevičius</t>
  </si>
  <si>
    <t>10 pair</t>
  </si>
  <si>
    <t>Linas Čerauskas</t>
  </si>
  <si>
    <t>11 pair</t>
  </si>
  <si>
    <t>12 pair</t>
  </si>
  <si>
    <t>Marius Kurpė</t>
  </si>
  <si>
    <t>13 pair</t>
  </si>
  <si>
    <t>Laurynas Skrickis</t>
  </si>
  <si>
    <t>Kasparas Liktaravičius</t>
  </si>
  <si>
    <t>14 pair</t>
  </si>
  <si>
    <t>Povilas Brazauskas</t>
  </si>
  <si>
    <t>15 pair</t>
  </si>
  <si>
    <t>Final standing</t>
  </si>
  <si>
    <t>1st</t>
  </si>
  <si>
    <t>16 pair</t>
  </si>
  <si>
    <t>Eimantas Kindurys</t>
  </si>
  <si>
    <t>2nd</t>
  </si>
  <si>
    <t>3rd</t>
  </si>
  <si>
    <t>Arnas Gailevičius</t>
  </si>
  <si>
    <t>4th</t>
  </si>
  <si>
    <t>2021 m. LIETUVOS DRIFTO STREET LYGOS I etapo rezultatai 2021-05-16</t>
  </si>
  <si>
    <t>Vieta</t>
  </si>
  <si>
    <t>Vairuotojas</t>
  </si>
  <si>
    <t>Kvalifikacijos rezultatai</t>
  </si>
  <si>
    <t>Kvalifikacijos balai</t>
  </si>
  <si>
    <t>Etapo taškai</t>
  </si>
  <si>
    <t>Bendra</t>
  </si>
  <si>
    <t>5-8</t>
  </si>
  <si>
    <t>9-16</t>
  </si>
  <si>
    <t>Žydrūnas Vilčinskas</t>
  </si>
  <si>
    <t>17-32</t>
  </si>
  <si>
    <t>Tadas Danielius</t>
  </si>
  <si>
    <t>Martynas Deksnys</t>
  </si>
  <si>
    <t>Tautvydas Gylys</t>
  </si>
  <si>
    <t>Ignas Kringelis</t>
  </si>
  <si>
    <t>Julius Juška</t>
  </si>
  <si>
    <t>Leonid Kapustin</t>
  </si>
  <si>
    <t>Justinas Žebarauskas</t>
  </si>
  <si>
    <t>Rokas Micevičius</t>
  </si>
  <si>
    <t>Tomas Zubė</t>
  </si>
  <si>
    <t>32-48</t>
  </si>
  <si>
    <t>Indrė Senkutė- Gedgaudienė</t>
  </si>
  <si>
    <t>Giedrius V. Venckevičius</t>
  </si>
  <si>
    <t>Paulius Balzaris</t>
  </si>
  <si>
    <t>Aidas Kananavičius</t>
  </si>
  <si>
    <t>Jonas Jurjonas</t>
  </si>
  <si>
    <t>Vytautas Šimėnas</t>
  </si>
  <si>
    <t>Edvinas Balčiūnas</t>
  </si>
  <si>
    <t>Mantas Maišimas</t>
  </si>
  <si>
    <t>Jevgenij Melichov</t>
  </si>
  <si>
    <t>Eimantas Šukys</t>
  </si>
  <si>
    <t>Tadas Dambrauskas</t>
  </si>
  <si>
    <t>Artiom Blinov</t>
  </si>
  <si>
    <t>Marius Ališauskas</t>
  </si>
  <si>
    <t>Eimantas Subačius</t>
  </si>
  <si>
    <t>Mindaugas Petrauskas</t>
  </si>
  <si>
    <t>Dominykas Nemura</t>
  </si>
  <si>
    <t>&gt;48</t>
  </si>
  <si>
    <t>Vilius Pieža</t>
  </si>
  <si>
    <t>Aivaras Jonikavičius</t>
  </si>
  <si>
    <t>Vytautas Žutautas</t>
  </si>
  <si>
    <t>Marius Buntinas</t>
  </si>
  <si>
    <t>Aldas Eglynas</t>
  </si>
  <si>
    <t>Andrej Dmitrov</t>
  </si>
  <si>
    <t>Aivaras Žuromskas</t>
  </si>
  <si>
    <t>Alexander Zakharov</t>
  </si>
  <si>
    <t>Mindaugas Bekeris</t>
  </si>
  <si>
    <t>Edgar Kochanovskij</t>
  </si>
  <si>
    <t>Tomas Markūnas</t>
  </si>
  <si>
    <t>Matas Gaučas</t>
  </si>
  <si>
    <t>Paulius Ramanovas</t>
  </si>
  <si>
    <t>Vitalijus Daukšas</t>
  </si>
  <si>
    <t>Vaidas Gaidukevičius</t>
  </si>
  <si>
    <t>Karolis Jurgaitis</t>
  </si>
  <si>
    <t>Aivaras Maciulevičius</t>
  </si>
  <si>
    <t>Daniel Fedorovič</t>
  </si>
  <si>
    <t>Edvinas Savickas</t>
  </si>
  <si>
    <t>Geraldas Čelyševas</t>
  </si>
  <si>
    <t>Vidmantas Vaitkus</t>
  </si>
  <si>
    <t>Arnas Mikuckis</t>
  </si>
  <si>
    <t>Paulius Šidlauskas</t>
  </si>
  <si>
    <t>Paulinas Dzenkauskas</t>
  </si>
  <si>
    <t>Edgar Valiuk</t>
  </si>
  <si>
    <t>Sandrius Gančierius</t>
  </si>
  <si>
    <t>Arnas Skirpstūnas</t>
  </si>
  <si>
    <t>Giedrius Venckevičius</t>
  </si>
  <si>
    <t>Laimonas Palekas</t>
  </si>
  <si>
    <t>Egidijus Didžiulis</t>
  </si>
  <si>
    <t>Tomas Kananavičius</t>
  </si>
  <si>
    <t>Balys Karazija</t>
  </si>
  <si>
    <t>Skirmantas Ruginis</t>
  </si>
  <si>
    <t>Ernestas Sudaris</t>
  </si>
  <si>
    <t>Dainius Snetkovas</t>
  </si>
  <si>
    <t>Kristiana Lapinskaitė</t>
  </si>
  <si>
    <t>Paulius Bernikas</t>
  </si>
  <si>
    <t>Aleksandras Podagėlis</t>
  </si>
  <si>
    <t>Paulius Liatukas</t>
  </si>
  <si>
    <t>Gustas Tamošiūnas</t>
  </si>
  <si>
    <t>Audrius Vilkauskas</t>
  </si>
  <si>
    <t>Kristupas Stiklius</t>
  </si>
  <si>
    <t>Edgaras Doveika</t>
  </si>
  <si>
    <t>Vieta TOP 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</si>
</sst>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52">
    <xf numFmtId="0" fontId="0" fillId="0" borderId="0" xfId="0"/>
    <xf numFmtId="0" fontId="3" fillId="0" borderId="0" xfId="1" applyFont="1" applyAlignment="1" applyProtection="1">
      <alignment horizontal="center"/>
      <protection locked="0"/>
    </xf>
    <xf numFmtId="0" fontId="1" fillId="0" borderId="0" xfId="1"/>
    <xf numFmtId="0" fontId="2" fillId="0" borderId="0" xfId="1" applyFont="1" applyAlignment="1">
      <alignment horizontal="center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vertical="center"/>
    </xf>
    <xf numFmtId="0" fontId="4" fillId="0" borderId="0" xfId="1" applyFont="1" applyAlignment="1">
      <alignment horizontal="center"/>
    </xf>
    <xf numFmtId="0" fontId="2" fillId="0" borderId="1" xfId="1" applyFont="1" applyBorder="1" applyAlignment="1">
      <alignment vertical="center"/>
    </xf>
    <xf numFmtId="0" fontId="1" fillId="0" borderId="2" xfId="1" applyBorder="1" applyProtection="1">
      <protection locked="0"/>
    </xf>
    <xf numFmtId="0" fontId="1" fillId="0" borderId="3" xfId="1" applyBorder="1" applyAlignment="1" applyProtection="1">
      <alignment horizontal="center" vertical="center"/>
      <protection locked="0"/>
    </xf>
    <xf numFmtId="0" fontId="2" fillId="2" borderId="4" xfId="1" applyFont="1" applyFill="1" applyBorder="1" applyAlignment="1">
      <alignment vertical="center"/>
    </xf>
    <xf numFmtId="0" fontId="1" fillId="2" borderId="5" xfId="1" applyFill="1" applyBorder="1" applyProtection="1">
      <protection locked="0"/>
    </xf>
    <xf numFmtId="0" fontId="1" fillId="2" borderId="6" xfId="1" applyFill="1" applyBorder="1" applyAlignment="1" applyProtection="1">
      <alignment horizontal="center" vertical="center"/>
      <protection locked="0"/>
    </xf>
    <xf numFmtId="0" fontId="1" fillId="2" borderId="2" xfId="1" applyFill="1" applyBorder="1" applyProtection="1">
      <protection locked="0"/>
    </xf>
    <xf numFmtId="0" fontId="1" fillId="2" borderId="3" xfId="1" applyFill="1" applyBorder="1" applyAlignment="1" applyProtection="1">
      <alignment horizontal="center" vertical="center"/>
      <protection locked="0"/>
    </xf>
    <xf numFmtId="0" fontId="1" fillId="0" borderId="5" xfId="1" applyBorder="1" applyProtection="1">
      <protection locked="0"/>
    </xf>
    <xf numFmtId="0" fontId="1" fillId="0" borderId="6" xfId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>
      <alignment vertical="center"/>
    </xf>
    <xf numFmtId="0" fontId="2" fillId="0" borderId="4" xfId="1" applyFont="1" applyBorder="1" applyAlignment="1">
      <alignment vertical="center"/>
    </xf>
    <xf numFmtId="0" fontId="1" fillId="2" borderId="7" xfId="1" applyFill="1" applyBorder="1" applyProtection="1">
      <protection locked="0"/>
    </xf>
    <xf numFmtId="0" fontId="1" fillId="0" borderId="7" xfId="1" applyBorder="1" applyProtection="1">
      <protection locked="0"/>
    </xf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Alignment="1">
      <alignment horizontal="right"/>
    </xf>
    <xf numFmtId="0" fontId="1" fillId="2" borderId="8" xfId="1" applyFill="1" applyBorder="1" applyProtection="1">
      <protection locked="0"/>
    </xf>
    <xf numFmtId="0" fontId="1" fillId="2" borderId="8" xfId="1" applyFill="1" applyBorder="1" applyAlignment="1" applyProtection="1">
      <alignment horizontal="center" vertical="center"/>
      <protection locked="0"/>
    </xf>
    <xf numFmtId="0" fontId="1" fillId="0" borderId="9" xfId="1" applyBorder="1" applyAlignment="1" applyProtection="1">
      <alignment horizontal="center"/>
      <protection locked="0"/>
    </xf>
    <xf numFmtId="0" fontId="1" fillId="0" borderId="10" xfId="1" applyBorder="1" applyProtection="1">
      <protection locked="0"/>
    </xf>
    <xf numFmtId="0" fontId="1" fillId="0" borderId="11" xfId="1" applyBorder="1" applyAlignment="1" applyProtection="1">
      <alignment horizontal="center" vertical="center"/>
      <protection locked="0"/>
    </xf>
    <xf numFmtId="0" fontId="1" fillId="0" borderId="12" xfId="1" applyBorder="1" applyAlignment="1" applyProtection="1">
      <alignment horizontal="center"/>
      <protection locked="0"/>
    </xf>
    <xf numFmtId="0" fontId="1" fillId="0" borderId="13" xfId="1" applyBorder="1" applyProtection="1">
      <protection locked="0"/>
    </xf>
    <xf numFmtId="0" fontId="1" fillId="0" borderId="14" xfId="1" applyBorder="1" applyAlignment="1" applyProtection="1">
      <alignment horizontal="center" vertical="center"/>
      <protection locked="0"/>
    </xf>
    <xf numFmtId="49" fontId="1" fillId="0" borderId="12" xfId="1" applyNumberFormat="1" applyBorder="1" applyAlignment="1" applyProtection="1">
      <alignment horizontal="center"/>
      <protection locked="0"/>
    </xf>
    <xf numFmtId="49" fontId="1" fillId="0" borderId="15" xfId="1" applyNumberFormat="1" applyBorder="1" applyAlignment="1" applyProtection="1">
      <alignment horizontal="center"/>
      <protection locked="0"/>
    </xf>
    <xf numFmtId="0" fontId="1" fillId="0" borderId="16" xfId="1" applyBorder="1" applyProtection="1">
      <protection locked="0"/>
    </xf>
    <xf numFmtId="0" fontId="1" fillId="0" borderId="17" xfId="1" applyBorder="1" applyAlignment="1" applyProtection="1">
      <alignment horizontal="center" vertical="center"/>
      <protection locked="0"/>
    </xf>
    <xf numFmtId="0" fontId="6" fillId="0" borderId="0" xfId="2" applyFont="1" applyAlignment="1">
      <alignment horizontal="center" vertical="center"/>
    </xf>
    <xf numFmtId="0" fontId="7" fillId="0" borderId="0" xfId="2" applyFont="1" applyAlignment="1">
      <alignment vertical="center"/>
    </xf>
    <xf numFmtId="0" fontId="7" fillId="0" borderId="0" xfId="2" applyFont="1" applyAlignment="1">
      <alignment horizontal="center" vertical="center"/>
    </xf>
    <xf numFmtId="49" fontId="7" fillId="0" borderId="0" xfId="2" applyNumberFormat="1" applyFont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 wrapText="1"/>
    </xf>
    <xf numFmtId="49" fontId="8" fillId="0" borderId="8" xfId="2" applyNumberFormat="1" applyFont="1" applyBorder="1" applyAlignment="1">
      <alignment horizontal="center" vertical="center" wrapText="1"/>
    </xf>
    <xf numFmtId="1" fontId="8" fillId="0" borderId="8" xfId="2" applyNumberFormat="1" applyFont="1" applyBorder="1" applyAlignment="1">
      <alignment horizontal="center" vertical="center"/>
    </xf>
    <xf numFmtId="0" fontId="7" fillId="0" borderId="8" xfId="2" applyFont="1" applyBorder="1" applyAlignment="1">
      <alignment vertical="center" wrapText="1"/>
    </xf>
    <xf numFmtId="0" fontId="7" fillId="0" borderId="8" xfId="2" applyFont="1" applyBorder="1" applyAlignment="1">
      <alignment horizontal="center" vertical="center" wrapText="1"/>
    </xf>
    <xf numFmtId="2" fontId="7" fillId="0" borderId="8" xfId="2" applyNumberFormat="1" applyFont="1" applyBorder="1" applyAlignment="1">
      <alignment horizontal="center" vertical="center" wrapText="1"/>
    </xf>
    <xf numFmtId="49" fontId="7" fillId="0" borderId="8" xfId="2" applyNumberFormat="1" applyFont="1" applyBorder="1" applyAlignment="1">
      <alignment horizontal="center" vertical="center" wrapText="1"/>
    </xf>
    <xf numFmtId="0" fontId="7" fillId="0" borderId="8" xfId="2" applyFont="1" applyBorder="1" applyAlignment="1">
      <alignment horizontal="center" vertical="center"/>
    </xf>
    <xf numFmtId="2" fontId="7" fillId="0" borderId="8" xfId="2" applyNumberFormat="1" applyFont="1" applyBorder="1" applyAlignment="1">
      <alignment horizontal="center" vertical="center"/>
    </xf>
    <xf numFmtId="0" fontId="7" fillId="0" borderId="8" xfId="2" applyFont="1" applyBorder="1" applyAlignment="1">
      <alignment vertical="center"/>
    </xf>
  </cellXfs>
  <cellStyles count="3">
    <cellStyle name="Normal" xfId="0" builtinId="0"/>
    <cellStyle name="Normal 2" xfId="2" xr:uid="{FE689EDF-7BA7-4F99-BF37-56516022146B}"/>
    <cellStyle name="Normal 3" xfId="1" xr:uid="{32F5CF88-3505-410A-A5C1-6EA2B8490D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22161</xdr:colOff>
      <xdr:row>11</xdr:row>
      <xdr:rowOff>47762</xdr:rowOff>
    </xdr:from>
    <xdr:to>
      <xdr:col>10</xdr:col>
      <xdr:colOff>599883</xdr:colOff>
      <xdr:row>13</xdr:row>
      <xdr:rowOff>130185</xdr:rowOff>
    </xdr:to>
    <xdr:pic>
      <xdr:nvPicPr>
        <xdr:cNvPr id="2" name="Graphic 1" descr="Line Arrow: Straight">
          <a:extLst>
            <a:ext uri="{FF2B5EF4-FFF2-40B4-BE49-F238E27FC236}">
              <a16:creationId xmlns:a16="http://schemas.microsoft.com/office/drawing/2014/main" id="{BB9DC6DD-D72A-4518-B6B3-16C54C3F10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605533">
          <a:off x="9175686" y="2676662"/>
          <a:ext cx="577722" cy="577723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8</xdr:row>
      <xdr:rowOff>123826</xdr:rowOff>
    </xdr:from>
    <xdr:to>
      <xdr:col>11</xdr:col>
      <xdr:colOff>0</xdr:colOff>
      <xdr:row>10</xdr:row>
      <xdr:rowOff>238127</xdr:rowOff>
    </xdr:to>
    <xdr:pic>
      <xdr:nvPicPr>
        <xdr:cNvPr id="3" name="Graphic 2" descr="Line Arrow: Straight">
          <a:extLst>
            <a:ext uri="{FF2B5EF4-FFF2-40B4-BE49-F238E27FC236}">
              <a16:creationId xmlns:a16="http://schemas.microsoft.com/office/drawing/2014/main" id="{B0BF0BCB-1DFE-4448-8629-63E038A7C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3359707">
          <a:off x="9153525" y="2009776"/>
          <a:ext cx="609600" cy="609601"/>
        </a:xfrm>
        <a:prstGeom prst="rect">
          <a:avLst/>
        </a:prstGeom>
      </xdr:spPr>
    </xdr:pic>
    <xdr:clientData/>
  </xdr:twoCellAnchor>
  <xdr:twoCellAnchor editAs="oneCell">
    <xdr:from>
      <xdr:col>9</xdr:col>
      <xdr:colOff>384175</xdr:colOff>
      <xdr:row>24</xdr:row>
      <xdr:rowOff>53976</xdr:rowOff>
    </xdr:from>
    <xdr:to>
      <xdr:col>10</xdr:col>
      <xdr:colOff>539750</xdr:colOff>
      <xdr:row>26</xdr:row>
      <xdr:rowOff>168276</xdr:rowOff>
    </xdr:to>
    <xdr:pic>
      <xdr:nvPicPr>
        <xdr:cNvPr id="4" name="Graphic 3" descr="Line Arrow: Straight">
          <a:extLst>
            <a:ext uri="{FF2B5EF4-FFF2-40B4-BE49-F238E27FC236}">
              <a16:creationId xmlns:a16="http://schemas.microsoft.com/office/drawing/2014/main" id="{F99CDE03-AE34-4E15-9548-BC1495920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3359707">
          <a:off x="9090025" y="5902326"/>
          <a:ext cx="603250" cy="609600"/>
        </a:xfrm>
        <a:prstGeom prst="rect">
          <a:avLst/>
        </a:prstGeom>
      </xdr:spPr>
    </xdr:pic>
    <xdr:clientData/>
  </xdr:twoCellAnchor>
  <xdr:twoCellAnchor editAs="oneCell">
    <xdr:from>
      <xdr:col>9</xdr:col>
      <xdr:colOff>358774</xdr:colOff>
      <xdr:row>39</xdr:row>
      <xdr:rowOff>200026</xdr:rowOff>
    </xdr:from>
    <xdr:to>
      <xdr:col>10</xdr:col>
      <xdr:colOff>517525</xdr:colOff>
      <xdr:row>42</xdr:row>
      <xdr:rowOff>66675</xdr:rowOff>
    </xdr:to>
    <xdr:pic>
      <xdr:nvPicPr>
        <xdr:cNvPr id="5" name="Graphic 4" descr="Line Arrow: Straight">
          <a:extLst>
            <a:ext uri="{FF2B5EF4-FFF2-40B4-BE49-F238E27FC236}">
              <a16:creationId xmlns:a16="http://schemas.microsoft.com/office/drawing/2014/main" id="{13450A29-F431-434D-8A37-BB9501860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3359707">
          <a:off x="9064624" y="9763126"/>
          <a:ext cx="606426" cy="609599"/>
        </a:xfrm>
        <a:prstGeom prst="rect">
          <a:avLst/>
        </a:prstGeom>
      </xdr:spPr>
    </xdr:pic>
    <xdr:clientData/>
  </xdr:twoCellAnchor>
  <xdr:twoCellAnchor editAs="oneCell">
    <xdr:from>
      <xdr:col>9</xdr:col>
      <xdr:colOff>406401</xdr:colOff>
      <xdr:row>55</xdr:row>
      <xdr:rowOff>184151</xdr:rowOff>
    </xdr:from>
    <xdr:to>
      <xdr:col>10</xdr:col>
      <xdr:colOff>565152</xdr:colOff>
      <xdr:row>58</xdr:row>
      <xdr:rowOff>44451</xdr:rowOff>
    </xdr:to>
    <xdr:pic>
      <xdr:nvPicPr>
        <xdr:cNvPr id="6" name="Graphic 5" descr="Line Arrow: Straight">
          <a:extLst>
            <a:ext uri="{FF2B5EF4-FFF2-40B4-BE49-F238E27FC236}">
              <a16:creationId xmlns:a16="http://schemas.microsoft.com/office/drawing/2014/main" id="{A6F1AC05-55DF-4570-87D4-094738E22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3359707">
          <a:off x="9112251" y="13709651"/>
          <a:ext cx="606426" cy="603250"/>
        </a:xfrm>
        <a:prstGeom prst="rect">
          <a:avLst/>
        </a:prstGeom>
      </xdr:spPr>
    </xdr:pic>
    <xdr:clientData/>
  </xdr:twoCellAnchor>
  <xdr:twoCellAnchor editAs="oneCell">
    <xdr:from>
      <xdr:col>13</xdr:col>
      <xdr:colOff>156816</xdr:colOff>
      <xdr:row>11</xdr:row>
      <xdr:rowOff>9443</xdr:rowOff>
    </xdr:from>
    <xdr:to>
      <xdr:col>14</xdr:col>
      <xdr:colOff>182217</xdr:colOff>
      <xdr:row>16</xdr:row>
      <xdr:rowOff>98474</xdr:rowOff>
    </xdr:to>
    <xdr:pic>
      <xdr:nvPicPr>
        <xdr:cNvPr id="7" name="Graphic 6" descr="Line Arrow: Straight">
          <a:extLst>
            <a:ext uri="{FF2B5EF4-FFF2-40B4-BE49-F238E27FC236}">
              <a16:creationId xmlns:a16="http://schemas.microsoft.com/office/drawing/2014/main" id="{A5F911EB-FDDA-4AC9-803C-50DD5F713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4558381">
          <a:off x="11907426" y="2984483"/>
          <a:ext cx="1327281" cy="635001"/>
        </a:xfrm>
        <a:prstGeom prst="rect">
          <a:avLst/>
        </a:prstGeom>
      </xdr:spPr>
    </xdr:pic>
    <xdr:clientData/>
  </xdr:twoCellAnchor>
  <xdr:twoCellAnchor editAs="oneCell">
    <xdr:from>
      <xdr:col>16</xdr:col>
      <xdr:colOff>49680</xdr:colOff>
      <xdr:row>19</xdr:row>
      <xdr:rowOff>232629</xdr:rowOff>
    </xdr:from>
    <xdr:to>
      <xdr:col>17</xdr:col>
      <xdr:colOff>75082</xdr:colOff>
      <xdr:row>25</xdr:row>
      <xdr:rowOff>215159</xdr:rowOff>
    </xdr:to>
    <xdr:pic>
      <xdr:nvPicPr>
        <xdr:cNvPr id="8" name="Graphic 7" descr="Line Arrow: Straight">
          <a:extLst>
            <a:ext uri="{FF2B5EF4-FFF2-40B4-BE49-F238E27FC236}">
              <a16:creationId xmlns:a16="http://schemas.microsoft.com/office/drawing/2014/main" id="{D381455E-EA9D-40EB-9F82-D82655254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5050241">
          <a:off x="14672941" y="5259443"/>
          <a:ext cx="1468430" cy="635002"/>
        </a:xfrm>
        <a:prstGeom prst="rect">
          <a:avLst/>
        </a:prstGeom>
      </xdr:spPr>
    </xdr:pic>
    <xdr:clientData/>
  </xdr:twoCellAnchor>
  <xdr:twoCellAnchor editAs="oneCell">
    <xdr:from>
      <xdr:col>9</xdr:col>
      <xdr:colOff>396875</xdr:colOff>
      <xdr:row>27</xdr:row>
      <xdr:rowOff>85725</xdr:rowOff>
    </xdr:from>
    <xdr:to>
      <xdr:col>10</xdr:col>
      <xdr:colOff>530097</xdr:colOff>
      <xdr:row>29</xdr:row>
      <xdr:rowOff>168148</xdr:rowOff>
    </xdr:to>
    <xdr:pic>
      <xdr:nvPicPr>
        <xdr:cNvPr id="9" name="Graphic 8" descr="Line Arrow: Straight">
          <a:extLst>
            <a:ext uri="{FF2B5EF4-FFF2-40B4-BE49-F238E27FC236}">
              <a16:creationId xmlns:a16="http://schemas.microsoft.com/office/drawing/2014/main" id="{9F88474F-3270-43EC-97FA-05279FCF6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605533">
          <a:off x="9102725" y="6677025"/>
          <a:ext cx="580897" cy="577723"/>
        </a:xfrm>
        <a:prstGeom prst="rect">
          <a:avLst/>
        </a:prstGeom>
      </xdr:spPr>
    </xdr:pic>
    <xdr:clientData/>
  </xdr:twoCellAnchor>
  <xdr:twoCellAnchor editAs="oneCell">
    <xdr:from>
      <xdr:col>9</xdr:col>
      <xdr:colOff>393699</xdr:colOff>
      <xdr:row>42</xdr:row>
      <xdr:rowOff>193675</xdr:rowOff>
    </xdr:from>
    <xdr:to>
      <xdr:col>10</xdr:col>
      <xdr:colOff>526922</xdr:colOff>
      <xdr:row>45</xdr:row>
      <xdr:rowOff>22097</xdr:rowOff>
    </xdr:to>
    <xdr:pic>
      <xdr:nvPicPr>
        <xdr:cNvPr id="10" name="Graphic 9" descr="Line Arrow: Straight">
          <a:extLst>
            <a:ext uri="{FF2B5EF4-FFF2-40B4-BE49-F238E27FC236}">
              <a16:creationId xmlns:a16="http://schemas.microsoft.com/office/drawing/2014/main" id="{4103F2C4-627F-4C4A-9BD0-E182AA844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605533">
          <a:off x="9099549" y="10499725"/>
          <a:ext cx="580898" cy="571372"/>
        </a:xfrm>
        <a:prstGeom prst="rect">
          <a:avLst/>
        </a:prstGeom>
      </xdr:spPr>
    </xdr:pic>
    <xdr:clientData/>
  </xdr:twoCellAnchor>
  <xdr:twoCellAnchor editAs="oneCell">
    <xdr:from>
      <xdr:col>9</xdr:col>
      <xdr:colOff>374650</xdr:colOff>
      <xdr:row>59</xdr:row>
      <xdr:rowOff>25402</xdr:rowOff>
    </xdr:from>
    <xdr:to>
      <xdr:col>10</xdr:col>
      <xdr:colOff>507872</xdr:colOff>
      <xdr:row>61</xdr:row>
      <xdr:rowOff>107825</xdr:rowOff>
    </xdr:to>
    <xdr:pic>
      <xdr:nvPicPr>
        <xdr:cNvPr id="11" name="Graphic 10" descr="Line Arrow: Straight">
          <a:extLst>
            <a:ext uri="{FF2B5EF4-FFF2-40B4-BE49-F238E27FC236}">
              <a16:creationId xmlns:a16="http://schemas.microsoft.com/office/drawing/2014/main" id="{13002988-9BF9-4779-9532-779FB2110F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605533">
          <a:off x="9080500" y="14541502"/>
          <a:ext cx="580897" cy="577723"/>
        </a:xfrm>
        <a:prstGeom prst="rect">
          <a:avLst/>
        </a:prstGeom>
      </xdr:spPr>
    </xdr:pic>
    <xdr:clientData/>
  </xdr:twoCellAnchor>
  <xdr:twoCellAnchor editAs="oneCell">
    <xdr:from>
      <xdr:col>13</xdr:col>
      <xdr:colOff>160156</xdr:colOff>
      <xdr:row>21</xdr:row>
      <xdr:rowOff>88877</xdr:rowOff>
    </xdr:from>
    <xdr:to>
      <xdr:col>14</xdr:col>
      <xdr:colOff>147328</xdr:colOff>
      <xdr:row>27</xdr:row>
      <xdr:rowOff>19050</xdr:rowOff>
    </xdr:to>
    <xdr:pic>
      <xdr:nvPicPr>
        <xdr:cNvPr id="12" name="Graphic 11" descr="Line Arrow: Straight">
          <a:extLst>
            <a:ext uri="{FF2B5EF4-FFF2-40B4-BE49-F238E27FC236}">
              <a16:creationId xmlns:a16="http://schemas.microsoft.com/office/drawing/2014/main" id="{B5E3AA57-A9B7-4C39-8E11-B41D83F0B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6941060">
          <a:off x="11847255" y="5603928"/>
          <a:ext cx="1416073" cy="596772"/>
        </a:xfrm>
        <a:prstGeom prst="rect">
          <a:avLst/>
        </a:prstGeom>
      </xdr:spPr>
    </xdr:pic>
    <xdr:clientData/>
  </xdr:twoCellAnchor>
  <xdr:twoCellAnchor editAs="oneCell">
    <xdr:from>
      <xdr:col>16</xdr:col>
      <xdr:colOff>110356</xdr:colOff>
      <xdr:row>41</xdr:row>
      <xdr:rowOff>180950</xdr:rowOff>
    </xdr:from>
    <xdr:to>
      <xdr:col>17</xdr:col>
      <xdr:colOff>188070</xdr:colOff>
      <xdr:row>48</xdr:row>
      <xdr:rowOff>53183</xdr:rowOff>
    </xdr:to>
    <xdr:pic>
      <xdr:nvPicPr>
        <xdr:cNvPr id="13" name="Graphic 12" descr="Line Arrow: Straight">
          <a:extLst>
            <a:ext uri="{FF2B5EF4-FFF2-40B4-BE49-F238E27FC236}">
              <a16:creationId xmlns:a16="http://schemas.microsoft.com/office/drawing/2014/main" id="{E3822B79-FC04-4908-AED5-8A1DDEED6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6694088">
          <a:off x="14691096" y="10698585"/>
          <a:ext cx="1605783" cy="687314"/>
        </a:xfrm>
        <a:prstGeom prst="rect">
          <a:avLst/>
        </a:prstGeom>
      </xdr:spPr>
    </xdr:pic>
    <xdr:clientData/>
  </xdr:twoCellAnchor>
  <xdr:twoCellAnchor>
    <xdr:from>
      <xdr:col>3</xdr:col>
      <xdr:colOff>79374</xdr:colOff>
      <xdr:row>4</xdr:row>
      <xdr:rowOff>190499</xdr:rowOff>
    </xdr:from>
    <xdr:to>
      <xdr:col>3</xdr:col>
      <xdr:colOff>536574</xdr:colOff>
      <xdr:row>5</xdr:row>
      <xdr:rowOff>75564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23E6112A-C594-4F19-BAA4-8C5BCEC36265}"/>
            </a:ext>
          </a:extLst>
        </xdr:cNvPr>
        <xdr:cNvCxnSpPr/>
      </xdr:nvCxnSpPr>
      <xdr:spPr>
        <a:xfrm>
          <a:off x="2879724" y="1085849"/>
          <a:ext cx="457200" cy="132715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9</xdr:row>
      <xdr:rowOff>15875</xdr:rowOff>
    </xdr:from>
    <xdr:to>
      <xdr:col>3</xdr:col>
      <xdr:colOff>536575</xdr:colOff>
      <xdr:row>9</xdr:row>
      <xdr:rowOff>107315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DFF58385-CD20-43B2-BF15-6CB9599EF546}"/>
            </a:ext>
          </a:extLst>
        </xdr:cNvPr>
        <xdr:cNvCxnSpPr/>
      </xdr:nvCxnSpPr>
      <xdr:spPr>
        <a:xfrm>
          <a:off x="2879725" y="21494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13</xdr:row>
      <xdr:rowOff>15875</xdr:rowOff>
    </xdr:from>
    <xdr:to>
      <xdr:col>3</xdr:col>
      <xdr:colOff>536575</xdr:colOff>
      <xdr:row>13</xdr:row>
      <xdr:rowOff>107315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2A20C184-9007-4145-9808-E3F23C6731E9}"/>
            </a:ext>
          </a:extLst>
        </xdr:cNvPr>
        <xdr:cNvCxnSpPr/>
      </xdr:nvCxnSpPr>
      <xdr:spPr>
        <a:xfrm>
          <a:off x="2879725" y="31400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17</xdr:row>
      <xdr:rowOff>31750</xdr:rowOff>
    </xdr:from>
    <xdr:to>
      <xdr:col>3</xdr:col>
      <xdr:colOff>536575</xdr:colOff>
      <xdr:row>17</xdr:row>
      <xdr:rowOff>123190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522B3651-CF70-4440-A099-E519A79A04DF}"/>
            </a:ext>
          </a:extLst>
        </xdr:cNvPr>
        <xdr:cNvCxnSpPr/>
      </xdr:nvCxnSpPr>
      <xdr:spPr>
        <a:xfrm>
          <a:off x="2879725" y="4146550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21</xdr:row>
      <xdr:rowOff>0</xdr:rowOff>
    </xdr:from>
    <xdr:to>
      <xdr:col>3</xdr:col>
      <xdr:colOff>552450</xdr:colOff>
      <xdr:row>21</xdr:row>
      <xdr:rowOff>91440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399DAE67-00A6-4210-9B97-502411C2EBAB}"/>
            </a:ext>
          </a:extLst>
        </xdr:cNvPr>
        <xdr:cNvCxnSpPr/>
      </xdr:nvCxnSpPr>
      <xdr:spPr>
        <a:xfrm>
          <a:off x="2895600" y="5105400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25</xdr:row>
      <xdr:rowOff>15875</xdr:rowOff>
    </xdr:from>
    <xdr:to>
      <xdr:col>3</xdr:col>
      <xdr:colOff>536575</xdr:colOff>
      <xdr:row>25</xdr:row>
      <xdr:rowOff>107315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A7249F2E-B11B-4E6D-B521-2807973D71E8}"/>
            </a:ext>
          </a:extLst>
        </xdr:cNvPr>
        <xdr:cNvCxnSpPr/>
      </xdr:nvCxnSpPr>
      <xdr:spPr>
        <a:xfrm>
          <a:off x="2879725" y="61118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29</xdr:row>
      <xdr:rowOff>31750</xdr:rowOff>
    </xdr:from>
    <xdr:to>
      <xdr:col>3</xdr:col>
      <xdr:colOff>536575</xdr:colOff>
      <xdr:row>29</xdr:row>
      <xdr:rowOff>123190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856CAB76-156B-4872-9512-FF2C2CB16E0B}"/>
            </a:ext>
          </a:extLst>
        </xdr:cNvPr>
        <xdr:cNvCxnSpPr/>
      </xdr:nvCxnSpPr>
      <xdr:spPr>
        <a:xfrm>
          <a:off x="2879725" y="7118350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33</xdr:row>
      <xdr:rowOff>15875</xdr:rowOff>
    </xdr:from>
    <xdr:to>
      <xdr:col>3</xdr:col>
      <xdr:colOff>520700</xdr:colOff>
      <xdr:row>33</xdr:row>
      <xdr:rowOff>107315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B9C15273-02AF-4F5B-AF30-0C48296F009D}"/>
            </a:ext>
          </a:extLst>
        </xdr:cNvPr>
        <xdr:cNvCxnSpPr/>
      </xdr:nvCxnSpPr>
      <xdr:spPr>
        <a:xfrm>
          <a:off x="2863850" y="80930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37</xdr:row>
      <xdr:rowOff>15875</xdr:rowOff>
    </xdr:from>
    <xdr:to>
      <xdr:col>3</xdr:col>
      <xdr:colOff>536575</xdr:colOff>
      <xdr:row>37</xdr:row>
      <xdr:rowOff>107315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DFE1DE4-1DF9-467C-8DC2-5FE54C858E4B}"/>
            </a:ext>
          </a:extLst>
        </xdr:cNvPr>
        <xdr:cNvCxnSpPr/>
      </xdr:nvCxnSpPr>
      <xdr:spPr>
        <a:xfrm>
          <a:off x="2879725" y="90836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41</xdr:row>
      <xdr:rowOff>15875</xdr:rowOff>
    </xdr:from>
    <xdr:to>
      <xdr:col>3</xdr:col>
      <xdr:colOff>520700</xdr:colOff>
      <xdr:row>41</xdr:row>
      <xdr:rowOff>107315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5CFC01F2-A14C-425C-8FAD-17564505D8FF}"/>
            </a:ext>
          </a:extLst>
        </xdr:cNvPr>
        <xdr:cNvCxnSpPr/>
      </xdr:nvCxnSpPr>
      <xdr:spPr>
        <a:xfrm>
          <a:off x="2863850" y="100742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45</xdr:row>
      <xdr:rowOff>0</xdr:rowOff>
    </xdr:from>
    <xdr:to>
      <xdr:col>3</xdr:col>
      <xdr:colOff>520700</xdr:colOff>
      <xdr:row>45</xdr:row>
      <xdr:rowOff>91440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4511D2A5-A4A8-490E-AC10-6A909A97EF40}"/>
            </a:ext>
          </a:extLst>
        </xdr:cNvPr>
        <xdr:cNvCxnSpPr/>
      </xdr:nvCxnSpPr>
      <xdr:spPr>
        <a:xfrm>
          <a:off x="2863850" y="11049000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49</xdr:row>
      <xdr:rowOff>15875</xdr:rowOff>
    </xdr:from>
    <xdr:to>
      <xdr:col>3</xdr:col>
      <xdr:colOff>536575</xdr:colOff>
      <xdr:row>49</xdr:row>
      <xdr:rowOff>107315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354B8BAA-1DBF-4502-8601-82EB7287AE97}"/>
            </a:ext>
          </a:extLst>
        </xdr:cNvPr>
        <xdr:cNvCxnSpPr/>
      </xdr:nvCxnSpPr>
      <xdr:spPr>
        <a:xfrm>
          <a:off x="2879725" y="120554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53</xdr:row>
      <xdr:rowOff>0</xdr:rowOff>
    </xdr:from>
    <xdr:to>
      <xdr:col>3</xdr:col>
      <xdr:colOff>536575</xdr:colOff>
      <xdr:row>53</xdr:row>
      <xdr:rowOff>91440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3E0F1B3A-4438-49C6-AB02-22055FBE3904}"/>
            </a:ext>
          </a:extLst>
        </xdr:cNvPr>
        <xdr:cNvCxnSpPr/>
      </xdr:nvCxnSpPr>
      <xdr:spPr>
        <a:xfrm>
          <a:off x="2879725" y="13030200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57</xdr:row>
      <xdr:rowOff>31750</xdr:rowOff>
    </xdr:from>
    <xdr:to>
      <xdr:col>3</xdr:col>
      <xdr:colOff>536575</xdr:colOff>
      <xdr:row>57</xdr:row>
      <xdr:rowOff>123190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9963A423-B2DF-40AD-9AB1-A020F86429D7}"/>
            </a:ext>
          </a:extLst>
        </xdr:cNvPr>
        <xdr:cNvCxnSpPr/>
      </xdr:nvCxnSpPr>
      <xdr:spPr>
        <a:xfrm>
          <a:off x="2879725" y="14052550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61</xdr:row>
      <xdr:rowOff>15875</xdr:rowOff>
    </xdr:from>
    <xdr:to>
      <xdr:col>3</xdr:col>
      <xdr:colOff>520700</xdr:colOff>
      <xdr:row>61</xdr:row>
      <xdr:rowOff>107315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1FAD26D-BEAF-43C3-A09A-5E10DC0764D6}"/>
            </a:ext>
          </a:extLst>
        </xdr:cNvPr>
        <xdr:cNvCxnSpPr/>
      </xdr:nvCxnSpPr>
      <xdr:spPr>
        <a:xfrm>
          <a:off x="2863850" y="15027275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79375</xdr:colOff>
      <xdr:row>65</xdr:row>
      <xdr:rowOff>0</xdr:rowOff>
    </xdr:from>
    <xdr:to>
      <xdr:col>3</xdr:col>
      <xdr:colOff>536575</xdr:colOff>
      <xdr:row>65</xdr:row>
      <xdr:rowOff>91440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890BEE6F-B638-4736-B8B3-32F1E080024E}"/>
            </a:ext>
          </a:extLst>
        </xdr:cNvPr>
        <xdr:cNvCxnSpPr/>
      </xdr:nvCxnSpPr>
      <xdr:spPr>
        <a:xfrm>
          <a:off x="2879725" y="16002000"/>
          <a:ext cx="457200" cy="91440"/>
        </a:xfrm>
        <a:prstGeom prst="line">
          <a:avLst/>
        </a:prstGeom>
        <a:ln w="38100">
          <a:solidFill>
            <a:sysClr val="windowText" lastClr="00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90843</xdr:colOff>
      <xdr:row>4</xdr:row>
      <xdr:rowOff>207528</xdr:rowOff>
    </xdr:from>
    <xdr:to>
      <xdr:col>7</xdr:col>
      <xdr:colOff>530013</xdr:colOff>
      <xdr:row>7</xdr:row>
      <xdr:rowOff>67829</xdr:rowOff>
    </xdr:to>
    <xdr:pic>
      <xdr:nvPicPr>
        <xdr:cNvPr id="30" name="Graphic 29" descr="Line Arrow: Straight">
          <a:extLst>
            <a:ext uri="{FF2B5EF4-FFF2-40B4-BE49-F238E27FC236}">
              <a16:creationId xmlns:a16="http://schemas.microsoft.com/office/drawing/2014/main" id="{EBBC45F1-609B-40F6-9773-F0CB3711C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6301143" y="1102878"/>
          <a:ext cx="439170" cy="603251"/>
        </a:xfrm>
        <a:prstGeom prst="rect">
          <a:avLst/>
        </a:prstGeom>
      </xdr:spPr>
    </xdr:pic>
    <xdr:clientData/>
  </xdr:twoCellAnchor>
  <xdr:twoCellAnchor editAs="oneCell">
    <xdr:from>
      <xdr:col>7</xdr:col>
      <xdr:colOff>52744</xdr:colOff>
      <xdr:row>7</xdr:row>
      <xdr:rowOff>105929</xdr:rowOff>
    </xdr:from>
    <xdr:to>
      <xdr:col>7</xdr:col>
      <xdr:colOff>491914</xdr:colOff>
      <xdr:row>9</xdr:row>
      <xdr:rowOff>220230</xdr:rowOff>
    </xdr:to>
    <xdr:pic>
      <xdr:nvPicPr>
        <xdr:cNvPr id="31" name="Graphic 30" descr="Line Arrow: Straight">
          <a:extLst>
            <a:ext uri="{FF2B5EF4-FFF2-40B4-BE49-F238E27FC236}">
              <a16:creationId xmlns:a16="http://schemas.microsoft.com/office/drawing/2014/main" id="{F8502012-B8A5-478C-8510-42EE2243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6263044" y="1744229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31751</xdr:colOff>
      <xdr:row>12</xdr:row>
      <xdr:rowOff>142875</xdr:rowOff>
    </xdr:from>
    <xdr:to>
      <xdr:col>7</xdr:col>
      <xdr:colOff>470921</xdr:colOff>
      <xdr:row>15</xdr:row>
      <xdr:rowOff>3176</xdr:rowOff>
    </xdr:to>
    <xdr:pic>
      <xdr:nvPicPr>
        <xdr:cNvPr id="32" name="Graphic 31" descr="Line Arrow: Straight">
          <a:extLst>
            <a:ext uri="{FF2B5EF4-FFF2-40B4-BE49-F238E27FC236}">
              <a16:creationId xmlns:a16="http://schemas.microsoft.com/office/drawing/2014/main" id="{CA553EE6-726E-4BA3-B044-DAA67DB92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6242051" y="3019425"/>
          <a:ext cx="439170" cy="603251"/>
        </a:xfrm>
        <a:prstGeom prst="rect">
          <a:avLst/>
        </a:prstGeom>
      </xdr:spPr>
    </xdr:pic>
    <xdr:clientData/>
  </xdr:twoCellAnchor>
  <xdr:twoCellAnchor editAs="oneCell">
    <xdr:from>
      <xdr:col>7</xdr:col>
      <xdr:colOff>47626</xdr:colOff>
      <xdr:row>20</xdr:row>
      <xdr:rowOff>142874</xdr:rowOff>
    </xdr:from>
    <xdr:to>
      <xdr:col>7</xdr:col>
      <xdr:colOff>486796</xdr:colOff>
      <xdr:row>23</xdr:row>
      <xdr:rowOff>3175</xdr:rowOff>
    </xdr:to>
    <xdr:pic>
      <xdr:nvPicPr>
        <xdr:cNvPr id="33" name="Graphic 32" descr="Line Arrow: Straight">
          <a:extLst>
            <a:ext uri="{FF2B5EF4-FFF2-40B4-BE49-F238E27FC236}">
              <a16:creationId xmlns:a16="http://schemas.microsoft.com/office/drawing/2014/main" id="{3CD5CBCD-0EAD-40C3-8688-FB5CA4443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6257926" y="5000624"/>
          <a:ext cx="439170" cy="603251"/>
        </a:xfrm>
        <a:prstGeom prst="rect">
          <a:avLst/>
        </a:prstGeom>
      </xdr:spPr>
    </xdr:pic>
    <xdr:clientData/>
  </xdr:twoCellAnchor>
  <xdr:twoCellAnchor editAs="oneCell">
    <xdr:from>
      <xdr:col>7</xdr:col>
      <xdr:colOff>79375</xdr:colOff>
      <xdr:row>28</xdr:row>
      <xdr:rowOff>127001</xdr:rowOff>
    </xdr:from>
    <xdr:to>
      <xdr:col>7</xdr:col>
      <xdr:colOff>518545</xdr:colOff>
      <xdr:row>30</xdr:row>
      <xdr:rowOff>241302</xdr:rowOff>
    </xdr:to>
    <xdr:pic>
      <xdr:nvPicPr>
        <xdr:cNvPr id="34" name="Graphic 33" descr="Line Arrow: Straight">
          <a:extLst>
            <a:ext uri="{FF2B5EF4-FFF2-40B4-BE49-F238E27FC236}">
              <a16:creationId xmlns:a16="http://schemas.microsoft.com/office/drawing/2014/main" id="{059A6889-B8E1-4759-8054-CFA52D17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6289675" y="6965951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36</xdr:row>
      <xdr:rowOff>111125</xdr:rowOff>
    </xdr:from>
    <xdr:to>
      <xdr:col>7</xdr:col>
      <xdr:colOff>486794</xdr:colOff>
      <xdr:row>38</xdr:row>
      <xdr:rowOff>225426</xdr:rowOff>
    </xdr:to>
    <xdr:pic>
      <xdr:nvPicPr>
        <xdr:cNvPr id="35" name="Graphic 34" descr="Line Arrow: Straight">
          <a:extLst>
            <a:ext uri="{FF2B5EF4-FFF2-40B4-BE49-F238E27FC236}">
              <a16:creationId xmlns:a16="http://schemas.microsoft.com/office/drawing/2014/main" id="{5881315E-C3B0-4F8F-8FF9-106DB5FEF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6257924" y="8931275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31751</xdr:colOff>
      <xdr:row>44</xdr:row>
      <xdr:rowOff>79375</xdr:rowOff>
    </xdr:from>
    <xdr:to>
      <xdr:col>7</xdr:col>
      <xdr:colOff>470921</xdr:colOff>
      <xdr:row>46</xdr:row>
      <xdr:rowOff>193676</xdr:rowOff>
    </xdr:to>
    <xdr:pic>
      <xdr:nvPicPr>
        <xdr:cNvPr id="36" name="Graphic 35" descr="Line Arrow: Straight">
          <a:extLst>
            <a:ext uri="{FF2B5EF4-FFF2-40B4-BE49-F238E27FC236}">
              <a16:creationId xmlns:a16="http://schemas.microsoft.com/office/drawing/2014/main" id="{B1D08085-847B-4476-9AF0-667E70F1E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6242051" y="10880725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31749</xdr:colOff>
      <xdr:row>52</xdr:row>
      <xdr:rowOff>142875</xdr:rowOff>
    </xdr:from>
    <xdr:to>
      <xdr:col>7</xdr:col>
      <xdr:colOff>470919</xdr:colOff>
      <xdr:row>55</xdr:row>
      <xdr:rowOff>3176</xdr:rowOff>
    </xdr:to>
    <xdr:pic>
      <xdr:nvPicPr>
        <xdr:cNvPr id="37" name="Graphic 36" descr="Line Arrow: Straight">
          <a:extLst>
            <a:ext uri="{FF2B5EF4-FFF2-40B4-BE49-F238E27FC236}">
              <a16:creationId xmlns:a16="http://schemas.microsoft.com/office/drawing/2014/main" id="{D7B43378-18AC-4AD6-946E-1783953A8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6242049" y="12925425"/>
          <a:ext cx="439170" cy="60325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60</xdr:row>
      <xdr:rowOff>174625</xdr:rowOff>
    </xdr:from>
    <xdr:to>
      <xdr:col>7</xdr:col>
      <xdr:colOff>534420</xdr:colOff>
      <xdr:row>63</xdr:row>
      <xdr:rowOff>34926</xdr:rowOff>
    </xdr:to>
    <xdr:pic>
      <xdr:nvPicPr>
        <xdr:cNvPr id="38" name="Graphic 37" descr="Line Arrow: Straight">
          <a:extLst>
            <a:ext uri="{FF2B5EF4-FFF2-40B4-BE49-F238E27FC236}">
              <a16:creationId xmlns:a16="http://schemas.microsoft.com/office/drawing/2014/main" id="{E9590689-2B1A-4E69-82D0-E4F8FB21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2767014">
          <a:off x="6305550" y="14938375"/>
          <a:ext cx="439170" cy="60325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63501</xdr:colOff>
      <xdr:row>15</xdr:row>
      <xdr:rowOff>79375</xdr:rowOff>
    </xdr:from>
    <xdr:to>
      <xdr:col>7</xdr:col>
      <xdr:colOff>502671</xdr:colOff>
      <xdr:row>17</xdr:row>
      <xdr:rowOff>193676</xdr:rowOff>
    </xdr:to>
    <xdr:pic>
      <xdr:nvPicPr>
        <xdr:cNvPr id="39" name="Graphic 38" descr="Line Arrow: Straight">
          <a:extLst>
            <a:ext uri="{FF2B5EF4-FFF2-40B4-BE49-F238E27FC236}">
              <a16:creationId xmlns:a16="http://schemas.microsoft.com/office/drawing/2014/main" id="{87A2D86B-35BA-4EB1-9EBA-6DAC82F70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6273801" y="3698875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23</xdr:row>
      <xdr:rowOff>79376</xdr:rowOff>
    </xdr:from>
    <xdr:to>
      <xdr:col>7</xdr:col>
      <xdr:colOff>502670</xdr:colOff>
      <xdr:row>25</xdr:row>
      <xdr:rowOff>193677</xdr:rowOff>
    </xdr:to>
    <xdr:pic>
      <xdr:nvPicPr>
        <xdr:cNvPr id="40" name="Graphic 39" descr="Line Arrow: Straight">
          <a:extLst>
            <a:ext uri="{FF2B5EF4-FFF2-40B4-BE49-F238E27FC236}">
              <a16:creationId xmlns:a16="http://schemas.microsoft.com/office/drawing/2014/main" id="{756F459B-44F4-4C2D-961F-E11D0A8AF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6273800" y="5680076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31</xdr:row>
      <xdr:rowOff>79375</xdr:rowOff>
    </xdr:from>
    <xdr:to>
      <xdr:col>7</xdr:col>
      <xdr:colOff>486795</xdr:colOff>
      <xdr:row>33</xdr:row>
      <xdr:rowOff>193676</xdr:rowOff>
    </xdr:to>
    <xdr:pic>
      <xdr:nvPicPr>
        <xdr:cNvPr id="41" name="Graphic 40" descr="Line Arrow: Straight">
          <a:extLst>
            <a:ext uri="{FF2B5EF4-FFF2-40B4-BE49-F238E27FC236}">
              <a16:creationId xmlns:a16="http://schemas.microsoft.com/office/drawing/2014/main" id="{B2DAF45C-CA19-4014-9DFC-3E28C7117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6257925" y="7661275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39</xdr:row>
      <xdr:rowOff>95250</xdr:rowOff>
    </xdr:from>
    <xdr:to>
      <xdr:col>7</xdr:col>
      <xdr:colOff>502670</xdr:colOff>
      <xdr:row>41</xdr:row>
      <xdr:rowOff>209551</xdr:rowOff>
    </xdr:to>
    <xdr:pic>
      <xdr:nvPicPr>
        <xdr:cNvPr id="42" name="Graphic 41" descr="Line Arrow: Straight">
          <a:extLst>
            <a:ext uri="{FF2B5EF4-FFF2-40B4-BE49-F238E27FC236}">
              <a16:creationId xmlns:a16="http://schemas.microsoft.com/office/drawing/2014/main" id="{FA815F24-25D1-4478-94D2-AA7B413F2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6273800" y="9658350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47</xdr:row>
      <xdr:rowOff>95250</xdr:rowOff>
    </xdr:from>
    <xdr:to>
      <xdr:col>7</xdr:col>
      <xdr:colOff>502670</xdr:colOff>
      <xdr:row>49</xdr:row>
      <xdr:rowOff>209551</xdr:rowOff>
    </xdr:to>
    <xdr:pic>
      <xdr:nvPicPr>
        <xdr:cNvPr id="43" name="Graphic 42" descr="Line Arrow: Straight">
          <a:extLst>
            <a:ext uri="{FF2B5EF4-FFF2-40B4-BE49-F238E27FC236}">
              <a16:creationId xmlns:a16="http://schemas.microsoft.com/office/drawing/2014/main" id="{CE2C9638-38B7-4E1B-832E-48E128B19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6273800" y="11639550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31748</xdr:colOff>
      <xdr:row>55</xdr:row>
      <xdr:rowOff>111126</xdr:rowOff>
    </xdr:from>
    <xdr:to>
      <xdr:col>7</xdr:col>
      <xdr:colOff>470918</xdr:colOff>
      <xdr:row>57</xdr:row>
      <xdr:rowOff>225427</xdr:rowOff>
    </xdr:to>
    <xdr:pic>
      <xdr:nvPicPr>
        <xdr:cNvPr id="44" name="Graphic 43" descr="Line Arrow: Straight">
          <a:extLst>
            <a:ext uri="{FF2B5EF4-FFF2-40B4-BE49-F238E27FC236}">
              <a16:creationId xmlns:a16="http://schemas.microsoft.com/office/drawing/2014/main" id="{D329A9B6-3679-4FC7-B27C-08D7992DB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6242048" y="13636626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63</xdr:row>
      <xdr:rowOff>127001</xdr:rowOff>
    </xdr:from>
    <xdr:to>
      <xdr:col>7</xdr:col>
      <xdr:colOff>502670</xdr:colOff>
      <xdr:row>65</xdr:row>
      <xdr:rowOff>241302</xdr:rowOff>
    </xdr:to>
    <xdr:pic>
      <xdr:nvPicPr>
        <xdr:cNvPr id="45" name="Graphic 44" descr="Line Arrow: Straight">
          <a:extLst>
            <a:ext uri="{FF2B5EF4-FFF2-40B4-BE49-F238E27FC236}">
              <a16:creationId xmlns:a16="http://schemas.microsoft.com/office/drawing/2014/main" id="{86C28AF3-9E43-4E00-8C84-48B114A39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8975572">
          <a:off x="6273800" y="15633701"/>
          <a:ext cx="439170" cy="609601"/>
        </a:xfrm>
        <a:prstGeom prst="rect">
          <a:avLst/>
        </a:prstGeom>
      </xdr:spPr>
    </xdr:pic>
    <xdr:clientData/>
  </xdr:twoCellAnchor>
  <xdr:twoCellAnchor editAs="oneCell">
    <xdr:from>
      <xdr:col>13</xdr:col>
      <xdr:colOff>158751</xdr:colOff>
      <xdr:row>42</xdr:row>
      <xdr:rowOff>238125</xdr:rowOff>
    </xdr:from>
    <xdr:to>
      <xdr:col>14</xdr:col>
      <xdr:colOff>184152</xdr:colOff>
      <xdr:row>48</xdr:row>
      <xdr:rowOff>73156</xdr:rowOff>
    </xdr:to>
    <xdr:pic>
      <xdr:nvPicPr>
        <xdr:cNvPr id="46" name="Graphic 45" descr="Line Arrow: Straight">
          <a:extLst>
            <a:ext uri="{FF2B5EF4-FFF2-40B4-BE49-F238E27FC236}">
              <a16:creationId xmlns:a16="http://schemas.microsoft.com/office/drawing/2014/main" id="{EE42DF8E-BE5C-4275-A3F9-162A498CF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4558381">
          <a:off x="11912536" y="10887140"/>
          <a:ext cx="1320931" cy="635001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53</xdr:row>
      <xdr:rowOff>174626</xdr:rowOff>
    </xdr:from>
    <xdr:to>
      <xdr:col>14</xdr:col>
      <xdr:colOff>130047</xdr:colOff>
      <xdr:row>59</xdr:row>
      <xdr:rowOff>104799</xdr:rowOff>
    </xdr:to>
    <xdr:pic>
      <xdr:nvPicPr>
        <xdr:cNvPr id="47" name="Graphic 46" descr="Line Arrow: Straight">
          <a:extLst>
            <a:ext uri="{FF2B5EF4-FFF2-40B4-BE49-F238E27FC236}">
              <a16:creationId xmlns:a16="http://schemas.microsoft.com/office/drawing/2014/main" id="{803AF414-99CE-4D74-8A1B-F3BE11C84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6941060">
          <a:off x="11829974" y="13614477"/>
          <a:ext cx="1416073" cy="5967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8804776c8314b66a/2.%20Red%20Helmet/1.%2005.15-16%20Klaip&#279;da/Rezultatu%20lentelesTOP48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Judge list"/>
      <sheetName val="Judges"/>
      <sheetName val="Qualification General"/>
      <sheetName val="Qualification Sort"/>
      <sheetName val="Qualification overall - insert"/>
      <sheetName val="TOP 48"/>
      <sheetName val="Overall"/>
      <sheetName val="Sheet1"/>
    </sheetNames>
    <sheetDataSet>
      <sheetData sheetId="0">
        <row r="1">
          <cell r="B1" t="str">
            <v>2021 m. LIETUVOS DRIFTO STREET I etapas</v>
          </cell>
        </row>
      </sheetData>
      <sheetData sheetId="1"/>
      <sheetData sheetId="2"/>
      <sheetData sheetId="3"/>
      <sheetData sheetId="4"/>
      <sheetData sheetId="5">
        <row r="4">
          <cell r="B4">
            <v>10</v>
          </cell>
          <cell r="C4" t="str">
            <v>Žydrūnas Vilčinskas</v>
          </cell>
        </row>
        <row r="5">
          <cell r="B5">
            <v>31</v>
          </cell>
          <cell r="C5" t="str">
            <v>Augustinas Jankevičius</v>
          </cell>
        </row>
        <row r="6">
          <cell r="B6">
            <v>26</v>
          </cell>
          <cell r="C6" t="str">
            <v>Kasparas Liktaravičius</v>
          </cell>
        </row>
        <row r="7">
          <cell r="B7">
            <v>53</v>
          </cell>
          <cell r="C7" t="str">
            <v>Tadas Danielius</v>
          </cell>
        </row>
        <row r="8">
          <cell r="B8">
            <v>52</v>
          </cell>
          <cell r="C8" t="str">
            <v>Edvinas Litvinskas</v>
          </cell>
        </row>
        <row r="9">
          <cell r="B9">
            <v>45</v>
          </cell>
          <cell r="C9" t="str">
            <v>Martynas Deksnys</v>
          </cell>
        </row>
        <row r="10">
          <cell r="B10">
            <v>66</v>
          </cell>
          <cell r="C10" t="str">
            <v>Tautvydas Gylys</v>
          </cell>
        </row>
        <row r="11">
          <cell r="B11">
            <v>60</v>
          </cell>
          <cell r="C11" t="str">
            <v>Žygimantas Buožius</v>
          </cell>
        </row>
        <row r="12">
          <cell r="B12">
            <v>36</v>
          </cell>
          <cell r="C12" t="str">
            <v>Lukas Butkus</v>
          </cell>
        </row>
        <row r="13">
          <cell r="B13">
            <v>8</v>
          </cell>
          <cell r="C13" t="str">
            <v>Ignas Kringelis</v>
          </cell>
        </row>
        <row r="14">
          <cell r="B14">
            <v>1</v>
          </cell>
          <cell r="C14" t="str">
            <v>Eimantas Kindurys</v>
          </cell>
        </row>
        <row r="15">
          <cell r="B15">
            <v>56</v>
          </cell>
          <cell r="C15" t="str">
            <v>Julius Juška</v>
          </cell>
        </row>
        <row r="16">
          <cell r="B16">
            <v>28</v>
          </cell>
          <cell r="C16" t="str">
            <v>Edvinas Rauktys</v>
          </cell>
        </row>
        <row r="17">
          <cell r="B17">
            <v>65</v>
          </cell>
          <cell r="C17" t="str">
            <v>Leonid Kapustin</v>
          </cell>
        </row>
        <row r="18">
          <cell r="B18">
            <v>7</v>
          </cell>
          <cell r="C18" t="str">
            <v>Justinas Žebarauskas</v>
          </cell>
        </row>
        <row r="19">
          <cell r="B19">
            <v>71</v>
          </cell>
          <cell r="C19" t="str">
            <v>Rokas Micevičius</v>
          </cell>
        </row>
        <row r="20">
          <cell r="B20">
            <v>76</v>
          </cell>
          <cell r="C20" t="str">
            <v>Nerijus Petrulis</v>
          </cell>
        </row>
        <row r="21">
          <cell r="B21">
            <v>54</v>
          </cell>
          <cell r="C21" t="str">
            <v>Tomas Zubė</v>
          </cell>
        </row>
        <row r="22">
          <cell r="B22">
            <v>24</v>
          </cell>
          <cell r="C22" t="str">
            <v>Povilas Brazauskas</v>
          </cell>
        </row>
        <row r="23">
          <cell r="B23">
            <v>43</v>
          </cell>
          <cell r="C23" t="str">
            <v>Vilius Laukys</v>
          </cell>
        </row>
        <row r="24">
          <cell r="B24">
            <v>37</v>
          </cell>
          <cell r="C24" t="str">
            <v>Indrė Senkutė- Gedgaudienė</v>
          </cell>
        </row>
        <row r="25">
          <cell r="B25">
            <v>38</v>
          </cell>
          <cell r="C25" t="str">
            <v>Giedrius V. Venckevičius</v>
          </cell>
        </row>
        <row r="26">
          <cell r="B26">
            <v>5</v>
          </cell>
          <cell r="C26" t="str">
            <v>Paulius Balzaris</v>
          </cell>
        </row>
        <row r="27">
          <cell r="B27">
            <v>9</v>
          </cell>
          <cell r="C27" t="str">
            <v>Eugenijus Simokaitis</v>
          </cell>
        </row>
        <row r="28">
          <cell r="B28">
            <v>6</v>
          </cell>
          <cell r="C28" t="str">
            <v>Simas Valinskas</v>
          </cell>
        </row>
        <row r="29">
          <cell r="B29">
            <v>30</v>
          </cell>
          <cell r="C29" t="str">
            <v>Jonas Jastrumskas</v>
          </cell>
        </row>
        <row r="30">
          <cell r="B30">
            <v>70</v>
          </cell>
          <cell r="C30" t="str">
            <v>Jokūbas Pauliukėnas</v>
          </cell>
        </row>
        <row r="31">
          <cell r="B31">
            <v>50</v>
          </cell>
          <cell r="C31" t="str">
            <v>Mantvydas Puteikis</v>
          </cell>
        </row>
        <row r="32">
          <cell r="B32">
            <v>93</v>
          </cell>
          <cell r="C32" t="str">
            <v>Deividas Stankevičius</v>
          </cell>
        </row>
        <row r="33">
          <cell r="B33">
            <v>69</v>
          </cell>
          <cell r="C33" t="str">
            <v>Aidas Kananavičius</v>
          </cell>
        </row>
        <row r="34">
          <cell r="B34">
            <v>40</v>
          </cell>
          <cell r="C34" t="str">
            <v>Mindaugas Sadauskas</v>
          </cell>
        </row>
        <row r="35">
          <cell r="B35">
            <v>27</v>
          </cell>
          <cell r="C35" t="str">
            <v>Jonas Jurjonas</v>
          </cell>
        </row>
        <row r="36">
          <cell r="B36">
            <v>3</v>
          </cell>
          <cell r="C36" t="str">
            <v>Mantas Kanapeckas</v>
          </cell>
        </row>
        <row r="37">
          <cell r="B37">
            <v>49</v>
          </cell>
          <cell r="C37" t="str">
            <v>Vytautas Šimėnas</v>
          </cell>
        </row>
        <row r="38">
          <cell r="B38">
            <v>17</v>
          </cell>
          <cell r="C38" t="str">
            <v>Laurynas Skrickis</v>
          </cell>
        </row>
        <row r="39">
          <cell r="B39">
            <v>16</v>
          </cell>
          <cell r="C39" t="str">
            <v>Edvinas Balčiūnas</v>
          </cell>
        </row>
        <row r="40">
          <cell r="B40">
            <v>23</v>
          </cell>
          <cell r="C40" t="str">
            <v>Mantas Maišimas</v>
          </cell>
        </row>
        <row r="41">
          <cell r="B41">
            <v>41</v>
          </cell>
          <cell r="C41" t="str">
            <v>Jevgenij Melichov</v>
          </cell>
        </row>
        <row r="42">
          <cell r="B42">
            <v>33</v>
          </cell>
          <cell r="C42" t="str">
            <v>Eimantas Šukys</v>
          </cell>
        </row>
        <row r="43">
          <cell r="B43">
            <v>32</v>
          </cell>
          <cell r="C43" t="str">
            <v>Tadas Dambrauskas</v>
          </cell>
        </row>
        <row r="44">
          <cell r="B44">
            <v>82</v>
          </cell>
          <cell r="C44" t="str">
            <v>Artiom Blinov</v>
          </cell>
        </row>
        <row r="45">
          <cell r="B45">
            <v>68</v>
          </cell>
          <cell r="C45" t="str">
            <v>Marius Kurpė</v>
          </cell>
        </row>
        <row r="46">
          <cell r="B46">
            <v>18</v>
          </cell>
          <cell r="C46" t="str">
            <v>Arnas Gailevičius</v>
          </cell>
        </row>
        <row r="47">
          <cell r="B47">
            <v>62</v>
          </cell>
          <cell r="C47" t="str">
            <v>Deividas Jovaiša</v>
          </cell>
        </row>
        <row r="48">
          <cell r="B48">
            <v>94</v>
          </cell>
          <cell r="C48" t="str">
            <v>Marius Ališauskas</v>
          </cell>
        </row>
        <row r="49">
          <cell r="B49">
            <v>57</v>
          </cell>
          <cell r="C49" t="str">
            <v>Eimantas Subačius</v>
          </cell>
        </row>
        <row r="50">
          <cell r="B50">
            <v>89</v>
          </cell>
          <cell r="C50" t="str">
            <v>Linas Čerauskas</v>
          </cell>
        </row>
        <row r="51">
          <cell r="B51">
            <v>11</v>
          </cell>
          <cell r="C51" t="str">
            <v>Mindaugas Petrauskas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2C529-4AE6-4974-8B66-8C338EA1374B}">
  <sheetPr>
    <pageSetUpPr fitToPage="1"/>
  </sheetPr>
  <dimension ref="A1:U66"/>
  <sheetViews>
    <sheetView topLeftCell="A25" zoomScale="60" zoomScaleNormal="60" workbookViewId="0">
      <selection activeCell="L59" sqref="L59:M59"/>
    </sheetView>
  </sheetViews>
  <sheetFormatPr defaultRowHeight="15" x14ac:dyDescent="0.25"/>
  <cols>
    <col min="1" max="1" width="4.5703125" style="2" bestFit="1" customWidth="1"/>
    <col min="2" max="2" width="28.28515625" style="2" bestFit="1" customWidth="1"/>
    <col min="3" max="4" width="9.140625" style="2"/>
    <col min="5" max="5" width="4.5703125" style="2" bestFit="1" customWidth="1"/>
    <col min="6" max="6" width="28.28515625" style="2" bestFit="1" customWidth="1"/>
    <col min="7" max="8" width="9.140625" style="2"/>
    <col min="9" max="9" width="28.28515625" style="2" customWidth="1"/>
    <col min="10" max="10" width="6.7109375" style="4" customWidth="1"/>
    <col min="11" max="11" width="9.140625" style="2"/>
    <col min="12" max="12" width="28.28515625" style="2" customWidth="1"/>
    <col min="13" max="13" width="6.7109375" style="4" customWidth="1"/>
    <col min="14" max="14" width="9.140625" style="2"/>
    <col min="15" max="15" width="28.28515625" style="2" customWidth="1"/>
    <col min="16" max="16" width="6.7109375" style="4" customWidth="1"/>
    <col min="17" max="17" width="9.140625" style="2"/>
    <col min="18" max="18" width="25.7109375" style="2" customWidth="1"/>
    <col min="19" max="19" width="6.7109375" style="4" customWidth="1"/>
    <col min="20" max="16384" width="9.140625" style="2"/>
  </cols>
  <sheetData>
    <row r="1" spans="1:21" ht="21" x14ac:dyDescent="0.35">
      <c r="A1" s="1" t="str">
        <f>[1]List!B1</f>
        <v>2021 m. LIETUVOS DRIFTO STREET I etapas</v>
      </c>
      <c r="B1" s="1"/>
      <c r="C1" s="1"/>
      <c r="D1" s="1"/>
      <c r="E1" s="1"/>
      <c r="F1" s="1"/>
      <c r="G1" s="1"/>
      <c r="H1" s="1"/>
      <c r="I1" s="1"/>
      <c r="J1" s="1"/>
      <c r="K1" s="1"/>
      <c r="L1" s="1" t="str">
        <f>A1</f>
        <v>2021 m. LIETUVOS DRIFTO STREET I etapas</v>
      </c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3" t="s">
        <v>0</v>
      </c>
      <c r="B2" s="3"/>
      <c r="C2" s="3"/>
      <c r="E2" s="3" t="s">
        <v>1</v>
      </c>
      <c r="F2" s="3"/>
      <c r="G2" s="3"/>
    </row>
    <row r="3" spans="1:21" x14ac:dyDescent="0.25">
      <c r="I3" s="5"/>
    </row>
    <row r="4" spans="1:21" ht="20.100000000000001" customHeight="1" thickBot="1" x14ac:dyDescent="0.3">
      <c r="A4" s="6"/>
      <c r="B4" s="7" t="s">
        <v>2</v>
      </c>
      <c r="C4" s="4" t="s">
        <v>3</v>
      </c>
      <c r="E4" s="6"/>
      <c r="F4" s="7" t="s">
        <v>2</v>
      </c>
      <c r="G4" s="4" t="s">
        <v>3</v>
      </c>
      <c r="I4" s="5" t="s">
        <v>4</v>
      </c>
    </row>
    <row r="5" spans="1:21" ht="20.100000000000001" customHeight="1" thickBot="1" x14ac:dyDescent="0.3">
      <c r="A5" s="8">
        <v>32</v>
      </c>
      <c r="B5" s="9" t="str">
        <f>'[1]Qualification overall - insert'!C35</f>
        <v>Jonas Jurjonas</v>
      </c>
      <c r="C5" s="10">
        <f>'[1]Qualification overall - insert'!B35</f>
        <v>27</v>
      </c>
      <c r="E5" s="8">
        <v>1</v>
      </c>
      <c r="F5" s="9" t="str">
        <f>'[1]Qualification overall - insert'!C4</f>
        <v>Žydrūnas Vilčinskas</v>
      </c>
      <c r="G5" s="10">
        <f>'[1]Qualification overall - insert'!B4</f>
        <v>10</v>
      </c>
      <c r="I5" s="5"/>
    </row>
    <row r="6" spans="1:21" ht="20.100000000000001" customHeight="1" thickBot="1" x14ac:dyDescent="0.3">
      <c r="A6" s="11">
        <v>33</v>
      </c>
      <c r="B6" s="12" t="str">
        <f>'[1]Qualification overall - insert'!C36</f>
        <v>Mantas Kanapeckas</v>
      </c>
      <c r="C6" s="13">
        <f>'[1]Qualification overall - insert'!B36</f>
        <v>3</v>
      </c>
      <c r="E6" s="11">
        <v>33</v>
      </c>
      <c r="F6" s="12" t="s">
        <v>5</v>
      </c>
      <c r="G6" s="13">
        <v>3</v>
      </c>
      <c r="I6" s="7" t="s">
        <v>2</v>
      </c>
      <c r="J6" s="4" t="s">
        <v>3</v>
      </c>
    </row>
    <row r="7" spans="1:21" ht="20.100000000000001" customHeight="1" thickBot="1" x14ac:dyDescent="0.3">
      <c r="I7" s="14" t="s">
        <v>5</v>
      </c>
      <c r="J7" s="15">
        <v>3</v>
      </c>
    </row>
    <row r="8" spans="1:21" ht="20.100000000000001" customHeight="1" thickBot="1" x14ac:dyDescent="0.3">
      <c r="A8" s="6"/>
      <c r="B8" s="7" t="s">
        <v>6</v>
      </c>
      <c r="C8" s="4" t="s">
        <v>3</v>
      </c>
      <c r="E8" s="6"/>
      <c r="F8" s="7" t="s">
        <v>6</v>
      </c>
      <c r="G8" s="4" t="s">
        <v>3</v>
      </c>
      <c r="I8" s="16" t="s">
        <v>7</v>
      </c>
      <c r="J8" s="17">
        <v>76</v>
      </c>
      <c r="L8" s="3" t="s">
        <v>8</v>
      </c>
      <c r="M8" s="3"/>
    </row>
    <row r="9" spans="1:21" ht="20.100000000000001" customHeight="1" thickBot="1" x14ac:dyDescent="0.3">
      <c r="A9" s="18">
        <v>17</v>
      </c>
      <c r="B9" s="14" t="str">
        <f>'[1]Qualification overall - insert'!C20</f>
        <v>Nerijus Petrulis</v>
      </c>
      <c r="C9" s="15">
        <f>'[1]Qualification overall - insert'!B20</f>
        <v>76</v>
      </c>
      <c r="E9" s="8">
        <v>16</v>
      </c>
      <c r="F9" s="9" t="str">
        <f>'[1]Qualification overall - insert'!C19</f>
        <v>Rokas Micevičius</v>
      </c>
      <c r="G9" s="10">
        <f>'[1]Qualification overall - insert'!B19</f>
        <v>71</v>
      </c>
    </row>
    <row r="10" spans="1:21" ht="20.100000000000001" customHeight="1" thickBot="1" x14ac:dyDescent="0.3">
      <c r="A10" s="19">
        <v>48</v>
      </c>
      <c r="B10" s="16" t="str">
        <f>'[1]Qualification overall - insert'!C51</f>
        <v>Mindaugas Petrauskas</v>
      </c>
      <c r="C10" s="17">
        <f>'[1]Qualification overall - insert'!B51</f>
        <v>11</v>
      </c>
      <c r="E10" s="11">
        <v>17</v>
      </c>
      <c r="F10" s="12" t="s">
        <v>7</v>
      </c>
      <c r="G10" s="13">
        <v>76</v>
      </c>
      <c r="L10" s="7" t="s">
        <v>2</v>
      </c>
      <c r="M10" s="4" t="s">
        <v>3</v>
      </c>
    </row>
    <row r="11" spans="1:21" ht="20.100000000000001" customHeight="1" thickBot="1" x14ac:dyDescent="0.3">
      <c r="L11" s="20" t="s">
        <v>5</v>
      </c>
      <c r="M11" s="13">
        <v>3</v>
      </c>
    </row>
    <row r="12" spans="1:21" ht="20.100000000000001" customHeight="1" thickBot="1" x14ac:dyDescent="0.3">
      <c r="A12" s="6"/>
      <c r="B12" s="7" t="s">
        <v>9</v>
      </c>
      <c r="C12" s="4" t="s">
        <v>3</v>
      </c>
      <c r="E12" s="6"/>
      <c r="F12" s="7" t="s">
        <v>9</v>
      </c>
      <c r="G12" s="4" t="s">
        <v>3</v>
      </c>
      <c r="L12" s="21" t="s">
        <v>10</v>
      </c>
      <c r="M12" s="17">
        <v>36</v>
      </c>
    </row>
    <row r="13" spans="1:21" ht="20.100000000000001" customHeight="1" thickBot="1" x14ac:dyDescent="0.3">
      <c r="A13" s="18">
        <v>25</v>
      </c>
      <c r="B13" s="14" t="str">
        <f>'[1]Qualification overall - insert'!C28</f>
        <v>Simas Valinskas</v>
      </c>
      <c r="C13" s="15">
        <f>'[1]Qualification overall - insert'!B28</f>
        <v>6</v>
      </c>
      <c r="E13" s="18">
        <v>8</v>
      </c>
      <c r="F13" s="14" t="str">
        <f>'[1]Qualification overall - insert'!C11</f>
        <v>Žygimantas Buožius</v>
      </c>
      <c r="G13" s="15">
        <f>'[1]Qualification overall - insert'!B11</f>
        <v>60</v>
      </c>
      <c r="O13" s="3" t="s">
        <v>11</v>
      </c>
      <c r="P13" s="3"/>
    </row>
    <row r="14" spans="1:21" ht="20.100000000000001" customHeight="1" thickBot="1" x14ac:dyDescent="0.3">
      <c r="A14" s="19">
        <v>40</v>
      </c>
      <c r="B14" s="16" t="str">
        <f>'[1]Qualification overall - insert'!C43</f>
        <v>Tadas Dambrauskas</v>
      </c>
      <c r="C14" s="17">
        <f>'[1]Qualification overall - insert'!B43</f>
        <v>32</v>
      </c>
      <c r="E14" s="19">
        <v>25</v>
      </c>
      <c r="F14" s="16" t="s">
        <v>12</v>
      </c>
      <c r="G14" s="17">
        <v>6</v>
      </c>
      <c r="I14" s="7" t="s">
        <v>6</v>
      </c>
      <c r="J14" s="4" t="s">
        <v>3</v>
      </c>
    </row>
    <row r="15" spans="1:21" ht="20.100000000000001" customHeight="1" thickBot="1" x14ac:dyDescent="0.3">
      <c r="I15" s="16" t="s">
        <v>13</v>
      </c>
      <c r="J15" s="17">
        <v>60</v>
      </c>
    </row>
    <row r="16" spans="1:21" ht="20.100000000000001" customHeight="1" thickBot="1" x14ac:dyDescent="0.3">
      <c r="A16" s="6"/>
      <c r="B16" s="7" t="s">
        <v>14</v>
      </c>
      <c r="C16" s="4" t="s">
        <v>3</v>
      </c>
      <c r="E16" s="6"/>
      <c r="F16" s="7" t="s">
        <v>14</v>
      </c>
      <c r="G16" s="4" t="s">
        <v>3</v>
      </c>
      <c r="I16" s="12" t="s">
        <v>10</v>
      </c>
      <c r="J16" s="13">
        <v>36</v>
      </c>
    </row>
    <row r="17" spans="1:19" ht="20.100000000000001" customHeight="1" thickBot="1" x14ac:dyDescent="0.3">
      <c r="A17" s="18">
        <v>24</v>
      </c>
      <c r="B17" s="14" t="str">
        <f>'[1]Qualification overall - insert'!C27</f>
        <v>Eugenijus Simokaitis</v>
      </c>
      <c r="C17" s="15">
        <f>'[1]Qualification overall - insert'!B27</f>
        <v>9</v>
      </c>
      <c r="E17" s="18">
        <v>9</v>
      </c>
      <c r="F17" s="14" t="str">
        <f>'[1]Qualification overall - insert'!C12</f>
        <v>Lukas Butkus</v>
      </c>
      <c r="G17" s="15">
        <f>'[1]Qualification overall - insert'!B12</f>
        <v>36</v>
      </c>
      <c r="O17" s="7" t="s">
        <v>2</v>
      </c>
      <c r="P17" s="4" t="s">
        <v>3</v>
      </c>
      <c r="R17" s="22"/>
      <c r="S17" s="22"/>
    </row>
    <row r="18" spans="1:19" ht="20.100000000000001" customHeight="1" thickBot="1" x14ac:dyDescent="0.3">
      <c r="A18" s="19">
        <v>41</v>
      </c>
      <c r="B18" s="16" t="str">
        <f>'[1]Qualification overall - insert'!C44</f>
        <v>Artiom Blinov</v>
      </c>
      <c r="C18" s="17">
        <f>'[1]Qualification overall - insert'!B44</f>
        <v>82</v>
      </c>
      <c r="E18" s="19">
        <v>24</v>
      </c>
      <c r="F18" s="16" t="s">
        <v>15</v>
      </c>
      <c r="G18" s="17">
        <v>9</v>
      </c>
      <c r="O18" s="21" t="s">
        <v>5</v>
      </c>
      <c r="P18" s="17">
        <v>3</v>
      </c>
    </row>
    <row r="19" spans="1:19" ht="20.100000000000001" customHeight="1" thickBot="1" x14ac:dyDescent="0.3">
      <c r="O19" s="21" t="s">
        <v>16</v>
      </c>
      <c r="P19" s="17">
        <v>52</v>
      </c>
    </row>
    <row r="20" spans="1:19" ht="20.100000000000001" customHeight="1" thickBot="1" x14ac:dyDescent="0.3">
      <c r="A20" s="6"/>
      <c r="B20" s="7" t="s">
        <v>17</v>
      </c>
      <c r="C20" s="4" t="s">
        <v>3</v>
      </c>
      <c r="E20" s="6"/>
      <c r="F20" s="7" t="s">
        <v>17</v>
      </c>
      <c r="G20" s="4" t="s">
        <v>3</v>
      </c>
    </row>
    <row r="21" spans="1:19" ht="20.100000000000001" customHeight="1" thickBot="1" x14ac:dyDescent="0.3">
      <c r="A21" s="18">
        <v>29</v>
      </c>
      <c r="B21" s="14" t="str">
        <f>'[1]Qualification overall - insert'!C32</f>
        <v>Deividas Stankevičius</v>
      </c>
      <c r="C21" s="15">
        <f>'[1]Qualification overall - insert'!B32</f>
        <v>93</v>
      </c>
      <c r="E21" s="8">
        <v>4</v>
      </c>
      <c r="F21" s="9" t="str">
        <f>'[1]Qualification overall - insert'!C7</f>
        <v>Tadas Danielius</v>
      </c>
      <c r="G21" s="10">
        <f>'[1]Qualification overall - insert'!B7</f>
        <v>53</v>
      </c>
    </row>
    <row r="22" spans="1:19" ht="20.100000000000001" customHeight="1" thickBot="1" x14ac:dyDescent="0.3">
      <c r="A22" s="19">
        <v>36</v>
      </c>
      <c r="B22" s="16" t="str">
        <f>'[1]Qualification overall - insert'!C39</f>
        <v>Edvinas Balčiūnas</v>
      </c>
      <c r="C22" s="17">
        <f>'[1]Qualification overall - insert'!B39</f>
        <v>16</v>
      </c>
      <c r="E22" s="11">
        <v>29</v>
      </c>
      <c r="F22" s="12" t="s">
        <v>18</v>
      </c>
      <c r="G22" s="13">
        <v>93</v>
      </c>
      <c r="I22" s="7" t="s">
        <v>9</v>
      </c>
      <c r="J22" s="4" t="s">
        <v>3</v>
      </c>
    </row>
    <row r="23" spans="1:19" ht="20.100000000000001" customHeight="1" thickBot="1" x14ac:dyDescent="0.3">
      <c r="I23" s="12" t="s">
        <v>18</v>
      </c>
      <c r="J23" s="13">
        <v>93</v>
      </c>
    </row>
    <row r="24" spans="1:19" ht="20.100000000000001" customHeight="1" thickBot="1" x14ac:dyDescent="0.3">
      <c r="A24" s="6"/>
      <c r="B24" s="7" t="s">
        <v>19</v>
      </c>
      <c r="C24" s="4" t="s">
        <v>3</v>
      </c>
      <c r="E24" s="6"/>
      <c r="F24" s="7" t="s">
        <v>19</v>
      </c>
      <c r="G24" s="4" t="s">
        <v>3</v>
      </c>
      <c r="I24" s="16" t="s">
        <v>20</v>
      </c>
      <c r="J24" s="17">
        <v>28</v>
      </c>
    </row>
    <row r="25" spans="1:19" ht="20.100000000000001" customHeight="1" thickBot="1" x14ac:dyDescent="0.3">
      <c r="A25" s="18">
        <v>20</v>
      </c>
      <c r="B25" s="14" t="str">
        <f>'[1]Qualification overall - insert'!C23</f>
        <v>Vilius Laukys</v>
      </c>
      <c r="C25" s="15">
        <f>'[1]Qualification overall - insert'!B23</f>
        <v>43</v>
      </c>
      <c r="E25" s="18">
        <v>13</v>
      </c>
      <c r="F25" s="14" t="str">
        <f>'[1]Qualification overall - insert'!C16</f>
        <v>Edvinas Rauktys</v>
      </c>
      <c r="G25" s="15">
        <f>'[1]Qualification overall - insert'!B16</f>
        <v>28</v>
      </c>
    </row>
    <row r="26" spans="1:19" ht="20.100000000000001" customHeight="1" thickBot="1" x14ac:dyDescent="0.3">
      <c r="A26" s="19">
        <v>45</v>
      </c>
      <c r="B26" s="16" t="str">
        <f>'[1]Qualification overall - insert'!C48</f>
        <v>Marius Ališauskas</v>
      </c>
      <c r="C26" s="17">
        <f>'[1]Qualification overall - insert'!B48</f>
        <v>94</v>
      </c>
      <c r="E26" s="19">
        <v>20</v>
      </c>
      <c r="F26" s="16" t="s">
        <v>21</v>
      </c>
      <c r="G26" s="17">
        <v>43</v>
      </c>
      <c r="L26" s="7" t="s">
        <v>6</v>
      </c>
      <c r="M26" s="4" t="s">
        <v>3</v>
      </c>
    </row>
    <row r="27" spans="1:19" ht="20.100000000000001" customHeight="1" thickBot="1" x14ac:dyDescent="0.3">
      <c r="L27" s="21" t="s">
        <v>18</v>
      </c>
      <c r="M27" s="17">
        <v>93</v>
      </c>
    </row>
    <row r="28" spans="1:19" ht="20.100000000000001" customHeight="1" thickBot="1" x14ac:dyDescent="0.3">
      <c r="A28" s="6"/>
      <c r="B28" s="7" t="s">
        <v>22</v>
      </c>
      <c r="C28" s="4" t="s">
        <v>3</v>
      </c>
      <c r="E28" s="6"/>
      <c r="F28" s="7" t="s">
        <v>22</v>
      </c>
      <c r="G28" s="4" t="s">
        <v>3</v>
      </c>
      <c r="L28" s="20" t="s">
        <v>16</v>
      </c>
      <c r="M28" s="13">
        <v>52</v>
      </c>
    </row>
    <row r="29" spans="1:19" ht="20.100000000000001" customHeight="1" thickBot="1" x14ac:dyDescent="0.3">
      <c r="A29" s="18">
        <v>28</v>
      </c>
      <c r="B29" s="14" t="str">
        <f>'[1]Qualification overall - insert'!C31</f>
        <v>Mantvydas Puteikis</v>
      </c>
      <c r="C29" s="15">
        <f>'[1]Qualification overall - insert'!B31</f>
        <v>50</v>
      </c>
      <c r="E29" s="18">
        <v>5</v>
      </c>
      <c r="F29" s="14" t="str">
        <f>'[1]Qualification overall - insert'!C8</f>
        <v>Edvinas Litvinskas</v>
      </c>
      <c r="G29" s="15">
        <f>'[1]Qualification overall - insert'!B8</f>
        <v>52</v>
      </c>
      <c r="R29" s="23" t="s">
        <v>23</v>
      </c>
      <c r="S29" s="4" t="s">
        <v>3</v>
      </c>
    </row>
    <row r="30" spans="1:19" ht="20.100000000000001" customHeight="1" thickBot="1" x14ac:dyDescent="0.3">
      <c r="A30" s="19">
        <v>37</v>
      </c>
      <c r="B30" s="16" t="str">
        <f>'[1]Qualification overall - insert'!C40</f>
        <v>Mantas Maišimas</v>
      </c>
      <c r="C30" s="17">
        <f>'[1]Qualification overall - insert'!B40</f>
        <v>23</v>
      </c>
      <c r="E30" s="19">
        <v>28</v>
      </c>
      <c r="F30" s="16" t="s">
        <v>24</v>
      </c>
      <c r="G30" s="17">
        <v>50</v>
      </c>
      <c r="I30" s="7" t="s">
        <v>14</v>
      </c>
      <c r="J30" s="4" t="s">
        <v>3</v>
      </c>
      <c r="R30" s="21" t="s">
        <v>16</v>
      </c>
      <c r="S30" s="17">
        <v>52</v>
      </c>
    </row>
    <row r="31" spans="1:19" ht="20.100000000000001" customHeight="1" thickBot="1" x14ac:dyDescent="0.3">
      <c r="I31" s="12" t="s">
        <v>16</v>
      </c>
      <c r="J31" s="13">
        <v>52</v>
      </c>
      <c r="R31" s="21" t="s">
        <v>25</v>
      </c>
      <c r="S31" s="17">
        <v>30</v>
      </c>
    </row>
    <row r="32" spans="1:19" ht="20.100000000000001" customHeight="1" thickBot="1" x14ac:dyDescent="0.3">
      <c r="A32" s="6"/>
      <c r="B32" s="7" t="s">
        <v>26</v>
      </c>
      <c r="C32" s="4" t="s">
        <v>3</v>
      </c>
      <c r="E32" s="6"/>
      <c r="F32" s="7" t="s">
        <v>26</v>
      </c>
      <c r="G32" s="4" t="s">
        <v>3</v>
      </c>
      <c r="I32" s="16" t="s">
        <v>27</v>
      </c>
      <c r="J32" s="17">
        <v>62</v>
      </c>
    </row>
    <row r="33" spans="1:19" ht="20.100000000000001" customHeight="1" thickBot="1" x14ac:dyDescent="0.3">
      <c r="A33" s="8">
        <v>21</v>
      </c>
      <c r="B33" s="9" t="str">
        <f>'[1]Qualification overall - insert'!C24</f>
        <v>Indrė Senkutė- Gedgaudienė</v>
      </c>
      <c r="C33" s="10">
        <f>'[1]Qualification overall - insert'!B24</f>
        <v>37</v>
      </c>
      <c r="E33" s="8">
        <v>12</v>
      </c>
      <c r="F33" s="9" t="str">
        <f>'[1]Qualification overall - insert'!C15</f>
        <v>Julius Juška</v>
      </c>
      <c r="G33" s="10">
        <f>'[1]Qualification overall - insert'!B15</f>
        <v>56</v>
      </c>
    </row>
    <row r="34" spans="1:19" ht="20.100000000000001" customHeight="1" thickBot="1" x14ac:dyDescent="0.3">
      <c r="A34" s="11">
        <v>44</v>
      </c>
      <c r="B34" s="12" t="str">
        <f>'[1]Qualification overall - insert'!C47</f>
        <v>Deividas Jovaiša</v>
      </c>
      <c r="C34" s="13">
        <f>'[1]Qualification overall - insert'!B47</f>
        <v>62</v>
      </c>
      <c r="E34" s="11">
        <v>44</v>
      </c>
      <c r="F34" s="12" t="s">
        <v>27</v>
      </c>
      <c r="G34" s="13">
        <v>62</v>
      </c>
    </row>
    <row r="35" spans="1:19" ht="20.100000000000001" customHeight="1" x14ac:dyDescent="0.25">
      <c r="N35" s="24"/>
    </row>
    <row r="36" spans="1:19" ht="20.100000000000001" customHeight="1" thickBot="1" x14ac:dyDescent="0.3">
      <c r="A36" s="6"/>
      <c r="B36" s="7" t="s">
        <v>28</v>
      </c>
      <c r="C36" s="4" t="s">
        <v>3</v>
      </c>
      <c r="E36" s="6"/>
      <c r="F36" s="7" t="s">
        <v>28</v>
      </c>
      <c r="G36" s="4" t="s">
        <v>3</v>
      </c>
      <c r="N36" s="24"/>
      <c r="R36" s="3"/>
      <c r="S36" s="3"/>
    </row>
    <row r="37" spans="1:19" ht="20.100000000000001" customHeight="1" thickBot="1" x14ac:dyDescent="0.3">
      <c r="A37" s="18">
        <v>31</v>
      </c>
      <c r="B37" s="14" t="str">
        <f>'[1]Qualification overall - insert'!C34</f>
        <v>Mindaugas Sadauskas</v>
      </c>
      <c r="C37" s="15">
        <f>'[1]Qualification overall - insert'!B34</f>
        <v>40</v>
      </c>
      <c r="E37" s="18">
        <v>2</v>
      </c>
      <c r="F37" s="14" t="str">
        <f>'[1]Qualification overall - insert'!C5</f>
        <v>Augustinas Jankevičius</v>
      </c>
      <c r="G37" s="15">
        <f>'[1]Qualification overall - insert'!B5</f>
        <v>31</v>
      </c>
      <c r="R37" s="23" t="s">
        <v>29</v>
      </c>
      <c r="S37" s="4" t="s">
        <v>3</v>
      </c>
    </row>
    <row r="38" spans="1:19" ht="20.100000000000001" customHeight="1" thickBot="1" x14ac:dyDescent="0.3">
      <c r="A38" s="19">
        <v>34</v>
      </c>
      <c r="B38" s="16" t="str">
        <f>'[1]Qualification overall - insert'!C37</f>
        <v>Vytautas Šimėnas</v>
      </c>
      <c r="C38" s="17">
        <f>'[1]Qualification overall - insert'!B37</f>
        <v>49</v>
      </c>
      <c r="E38" s="19">
        <v>31</v>
      </c>
      <c r="F38" s="16" t="s">
        <v>30</v>
      </c>
      <c r="G38" s="17">
        <v>40</v>
      </c>
      <c r="I38" s="7" t="s">
        <v>17</v>
      </c>
      <c r="J38" s="4" t="s">
        <v>3</v>
      </c>
      <c r="R38" s="21" t="s">
        <v>31</v>
      </c>
      <c r="S38" s="17">
        <v>70</v>
      </c>
    </row>
    <row r="39" spans="1:19" ht="20.100000000000001" customHeight="1" thickBot="1" x14ac:dyDescent="0.3">
      <c r="I39" s="16" t="s">
        <v>32</v>
      </c>
      <c r="J39" s="17">
        <v>31</v>
      </c>
      <c r="R39" s="21" t="s">
        <v>5</v>
      </c>
      <c r="S39" s="17">
        <v>3</v>
      </c>
    </row>
    <row r="40" spans="1:19" ht="20.100000000000001" customHeight="1" thickBot="1" x14ac:dyDescent="0.3">
      <c r="A40" s="6"/>
      <c r="B40" s="7" t="s">
        <v>33</v>
      </c>
      <c r="C40" s="4" t="s">
        <v>3</v>
      </c>
      <c r="E40" s="6"/>
      <c r="F40" s="7" t="s">
        <v>33</v>
      </c>
      <c r="G40" s="4" t="s">
        <v>3</v>
      </c>
      <c r="I40" s="12" t="s">
        <v>34</v>
      </c>
      <c r="J40" s="13">
        <v>89</v>
      </c>
    </row>
    <row r="41" spans="1:19" ht="20.100000000000001" customHeight="1" thickBot="1" x14ac:dyDescent="0.3">
      <c r="A41" s="8">
        <v>18</v>
      </c>
      <c r="B41" s="9" t="str">
        <f>'[1]Qualification overall - insert'!C21</f>
        <v>Tomas Zubė</v>
      </c>
      <c r="C41" s="10">
        <f>'[1]Qualification overall - insert'!B21</f>
        <v>54</v>
      </c>
      <c r="E41" s="8">
        <v>15</v>
      </c>
      <c r="F41" s="9" t="str">
        <f>'[1]Qualification overall - insert'!C18</f>
        <v>Justinas Žebarauskas</v>
      </c>
      <c r="G41" s="10">
        <f>'[1]Qualification overall - insert'!B18</f>
        <v>7</v>
      </c>
    </row>
    <row r="42" spans="1:19" ht="20.100000000000001" customHeight="1" thickBot="1" x14ac:dyDescent="0.3">
      <c r="A42" s="11">
        <v>47</v>
      </c>
      <c r="B42" s="12" t="str">
        <f>'[1]Qualification overall - insert'!C50</f>
        <v>Linas Čerauskas</v>
      </c>
      <c r="C42" s="13">
        <f>'[1]Qualification overall - insert'!B50</f>
        <v>89</v>
      </c>
      <c r="E42" s="11">
        <v>47</v>
      </c>
      <c r="F42" s="12" t="s">
        <v>34</v>
      </c>
      <c r="G42" s="13">
        <v>89</v>
      </c>
      <c r="L42" s="7" t="s">
        <v>9</v>
      </c>
      <c r="M42" s="4" t="s">
        <v>3</v>
      </c>
    </row>
    <row r="43" spans="1:19" ht="20.100000000000001" customHeight="1" thickBot="1" x14ac:dyDescent="0.3">
      <c r="L43" s="21" t="s">
        <v>34</v>
      </c>
      <c r="M43" s="17">
        <v>89</v>
      </c>
    </row>
    <row r="44" spans="1:19" ht="20.100000000000001" customHeight="1" thickBot="1" x14ac:dyDescent="0.3">
      <c r="A44" s="6"/>
      <c r="B44" s="7" t="s">
        <v>35</v>
      </c>
      <c r="C44" s="4" t="s">
        <v>3</v>
      </c>
      <c r="E44" s="6"/>
      <c r="F44" s="7" t="s">
        <v>35</v>
      </c>
      <c r="G44" s="4" t="s">
        <v>3</v>
      </c>
      <c r="L44" s="20" t="s">
        <v>25</v>
      </c>
      <c r="M44" s="13">
        <v>30</v>
      </c>
    </row>
    <row r="45" spans="1:19" ht="20.100000000000001" customHeight="1" thickBot="1" x14ac:dyDescent="0.3">
      <c r="A45" s="18">
        <v>26</v>
      </c>
      <c r="B45" s="14" t="str">
        <f>'[1]Qualification overall - insert'!C29</f>
        <v>Jonas Jastrumskas</v>
      </c>
      <c r="C45" s="15">
        <f>'[1]Qualification overall - insert'!B29</f>
        <v>30</v>
      </c>
      <c r="E45" s="8">
        <v>7</v>
      </c>
      <c r="F45" s="9" t="str">
        <f>'[1]Qualification overall - insert'!C10</f>
        <v>Tautvydas Gylys</v>
      </c>
      <c r="G45" s="10">
        <f>'[1]Qualification overall - insert'!B10</f>
        <v>66</v>
      </c>
    </row>
    <row r="46" spans="1:19" ht="20.100000000000001" customHeight="1" thickBot="1" x14ac:dyDescent="0.3">
      <c r="A46" s="19">
        <v>39</v>
      </c>
      <c r="B46" s="16" t="str">
        <f>'[1]Qualification overall - insert'!C42</f>
        <v>Eimantas Šukys</v>
      </c>
      <c r="C46" s="17">
        <f>'[1]Qualification overall - insert'!B42</f>
        <v>33</v>
      </c>
      <c r="E46" s="11">
        <v>26</v>
      </c>
      <c r="F46" s="12" t="s">
        <v>25</v>
      </c>
      <c r="G46" s="13">
        <v>30</v>
      </c>
      <c r="I46" s="7" t="s">
        <v>19</v>
      </c>
      <c r="J46" s="4" t="s">
        <v>3</v>
      </c>
    </row>
    <row r="47" spans="1:19" ht="20.100000000000001" customHeight="1" thickBot="1" x14ac:dyDescent="0.3">
      <c r="I47" s="12" t="s">
        <v>25</v>
      </c>
      <c r="J47" s="13">
        <v>30</v>
      </c>
    </row>
    <row r="48" spans="1:19" ht="20.100000000000001" customHeight="1" thickBot="1" x14ac:dyDescent="0.3">
      <c r="A48" s="6"/>
      <c r="B48" s="7" t="s">
        <v>36</v>
      </c>
      <c r="C48" s="4" t="s">
        <v>3</v>
      </c>
      <c r="E48" s="6"/>
      <c r="F48" s="7" t="s">
        <v>36</v>
      </c>
      <c r="G48" s="4" t="s">
        <v>3</v>
      </c>
      <c r="I48" s="16" t="s">
        <v>37</v>
      </c>
      <c r="J48" s="17">
        <v>68</v>
      </c>
    </row>
    <row r="49" spans="1:19" ht="20.100000000000001" customHeight="1" thickBot="1" x14ac:dyDescent="0.3">
      <c r="A49" s="8">
        <v>23</v>
      </c>
      <c r="B49" s="9" t="str">
        <f>'[1]Qualification overall - insert'!C26</f>
        <v>Paulius Balzaris</v>
      </c>
      <c r="C49" s="10">
        <f>'[1]Qualification overall - insert'!B26</f>
        <v>5</v>
      </c>
      <c r="E49" s="8">
        <v>10</v>
      </c>
      <c r="F49" s="9" t="str">
        <f>'[1]Qualification overall - insert'!C13</f>
        <v>Ignas Kringelis</v>
      </c>
      <c r="G49" s="10">
        <f>'[1]Qualification overall - insert'!B13</f>
        <v>8</v>
      </c>
      <c r="O49" s="7" t="s">
        <v>6</v>
      </c>
      <c r="P49" s="4" t="s">
        <v>3</v>
      </c>
    </row>
    <row r="50" spans="1:19" ht="20.100000000000001" customHeight="1" thickBot="1" x14ac:dyDescent="0.3">
      <c r="A50" s="11">
        <v>42</v>
      </c>
      <c r="B50" s="12" t="str">
        <f>'[1]Qualification overall - insert'!C45</f>
        <v>Marius Kurpė</v>
      </c>
      <c r="C50" s="13">
        <f>'[1]Qualification overall - insert'!B45</f>
        <v>68</v>
      </c>
      <c r="E50" s="11">
        <v>42</v>
      </c>
      <c r="F50" s="12" t="s">
        <v>37</v>
      </c>
      <c r="G50" s="13">
        <v>68</v>
      </c>
      <c r="O50" s="21" t="s">
        <v>25</v>
      </c>
      <c r="P50" s="17">
        <v>30</v>
      </c>
    </row>
    <row r="51" spans="1:19" ht="20.100000000000001" customHeight="1" thickBot="1" x14ac:dyDescent="0.3">
      <c r="O51" s="21" t="s">
        <v>31</v>
      </c>
      <c r="P51" s="17">
        <v>70</v>
      </c>
    </row>
    <row r="52" spans="1:19" ht="20.100000000000001" customHeight="1" thickBot="1" x14ac:dyDescent="0.3">
      <c r="A52" s="6"/>
      <c r="B52" s="7" t="s">
        <v>38</v>
      </c>
      <c r="C52" s="4" t="s">
        <v>3</v>
      </c>
      <c r="E52" s="6"/>
      <c r="F52" s="7" t="s">
        <v>38</v>
      </c>
      <c r="G52" s="4" t="s">
        <v>3</v>
      </c>
    </row>
    <row r="53" spans="1:19" ht="20.100000000000001" customHeight="1" thickBot="1" x14ac:dyDescent="0.3">
      <c r="A53" s="8">
        <v>30</v>
      </c>
      <c r="B53" s="9" t="str">
        <f>'[1]Qualification overall - insert'!C33</f>
        <v>Aidas Kananavičius</v>
      </c>
      <c r="C53" s="10">
        <f>'[1]Qualification overall - insert'!B33</f>
        <v>69</v>
      </c>
      <c r="E53" s="18">
        <v>3</v>
      </c>
      <c r="F53" s="14" t="str">
        <f>'[1]Qualification overall - insert'!C6</f>
        <v>Kasparas Liktaravičius</v>
      </c>
      <c r="G53" s="15">
        <f>'[1]Qualification overall - insert'!B6</f>
        <v>26</v>
      </c>
    </row>
    <row r="54" spans="1:19" ht="20.100000000000001" customHeight="1" thickBot="1" x14ac:dyDescent="0.3">
      <c r="A54" s="11">
        <v>35</v>
      </c>
      <c r="B54" s="12" t="str">
        <f>'[1]Qualification overall - insert'!C38</f>
        <v>Laurynas Skrickis</v>
      </c>
      <c r="C54" s="13">
        <f>'[1]Qualification overall - insert'!B38</f>
        <v>17</v>
      </c>
      <c r="E54" s="19">
        <v>35</v>
      </c>
      <c r="F54" s="16" t="s">
        <v>39</v>
      </c>
      <c r="G54" s="17">
        <v>17</v>
      </c>
      <c r="I54" s="7" t="s">
        <v>22</v>
      </c>
      <c r="J54" s="4" t="s">
        <v>3</v>
      </c>
    </row>
    <row r="55" spans="1:19" ht="20.100000000000001" customHeight="1" thickBot="1" x14ac:dyDescent="0.3">
      <c r="I55" s="12" t="s">
        <v>40</v>
      </c>
      <c r="J55" s="13">
        <v>26</v>
      </c>
    </row>
    <row r="56" spans="1:19" ht="20.100000000000001" customHeight="1" thickBot="1" x14ac:dyDescent="0.3">
      <c r="A56" s="6"/>
      <c r="B56" s="7" t="s">
        <v>41</v>
      </c>
      <c r="C56" s="4" t="s">
        <v>3</v>
      </c>
      <c r="E56" s="6"/>
      <c r="F56" s="7" t="s">
        <v>41</v>
      </c>
      <c r="G56" s="4" t="s">
        <v>3</v>
      </c>
      <c r="I56" s="16" t="s">
        <v>42</v>
      </c>
      <c r="J56" s="17">
        <v>24</v>
      </c>
    </row>
    <row r="57" spans="1:19" ht="20.100000000000001" customHeight="1" thickBot="1" x14ac:dyDescent="0.3">
      <c r="A57" s="18">
        <v>19</v>
      </c>
      <c r="B57" s="14" t="str">
        <f>'[1]Qualification overall - insert'!C22</f>
        <v>Povilas Brazauskas</v>
      </c>
      <c r="C57" s="15">
        <f>'[1]Qualification overall - insert'!B22</f>
        <v>24</v>
      </c>
      <c r="E57" s="8">
        <v>14</v>
      </c>
      <c r="F57" s="9" t="str">
        <f>'[1]Qualification overall - insert'!C17</f>
        <v>Leonid Kapustin</v>
      </c>
      <c r="G57" s="10">
        <f>'[1]Qualification overall - insert'!B17</f>
        <v>65</v>
      </c>
    </row>
    <row r="58" spans="1:19" ht="20.100000000000001" customHeight="1" thickBot="1" x14ac:dyDescent="0.3">
      <c r="A58" s="19">
        <v>46</v>
      </c>
      <c r="B58" s="16" t="str">
        <f>'[1]Qualification overall - insert'!C49</f>
        <v>Eimantas Subačius</v>
      </c>
      <c r="C58" s="17">
        <f>'[1]Qualification overall - insert'!B49</f>
        <v>57</v>
      </c>
      <c r="E58" s="11">
        <v>19</v>
      </c>
      <c r="F58" s="12" t="s">
        <v>42</v>
      </c>
      <c r="G58" s="13">
        <v>24</v>
      </c>
      <c r="L58" s="7" t="s">
        <v>14</v>
      </c>
      <c r="M58" s="4" t="s">
        <v>3</v>
      </c>
    </row>
    <row r="59" spans="1:19" ht="20.100000000000001" customHeight="1" thickBot="1" x14ac:dyDescent="0.3">
      <c r="L59" s="25" t="s">
        <v>40</v>
      </c>
      <c r="M59" s="26">
        <v>26</v>
      </c>
    </row>
    <row r="60" spans="1:19" ht="20.100000000000001" customHeight="1" thickBot="1" x14ac:dyDescent="0.3">
      <c r="A60" s="6"/>
      <c r="B60" s="7" t="s">
        <v>43</v>
      </c>
      <c r="C60" s="4" t="s">
        <v>3</v>
      </c>
      <c r="E60" s="6"/>
      <c r="F60" s="7" t="s">
        <v>43</v>
      </c>
      <c r="G60" s="4" t="s">
        <v>3</v>
      </c>
      <c r="L60" s="21" t="s">
        <v>31</v>
      </c>
      <c r="M60" s="17">
        <v>70</v>
      </c>
    </row>
    <row r="61" spans="1:19" ht="20.100000000000001" customHeight="1" thickBot="1" x14ac:dyDescent="0.3">
      <c r="A61" s="18">
        <v>27</v>
      </c>
      <c r="B61" s="14" t="str">
        <f>'[1]Qualification overall - insert'!C30</f>
        <v>Jokūbas Pauliukėnas</v>
      </c>
      <c r="C61" s="15">
        <f>'[1]Qualification overall - insert'!B30</f>
        <v>70</v>
      </c>
      <c r="E61" s="8">
        <v>6</v>
      </c>
      <c r="F61" s="9" t="str">
        <f>'[1]Qualification overall - insert'!C9</f>
        <v>Martynas Deksnys</v>
      </c>
      <c r="G61" s="10">
        <f>'[1]Qualification overall - insert'!B9</f>
        <v>45</v>
      </c>
    </row>
    <row r="62" spans="1:19" ht="20.100000000000001" customHeight="1" thickBot="1" x14ac:dyDescent="0.3">
      <c r="A62" s="19">
        <v>38</v>
      </c>
      <c r="B62" s="16" t="str">
        <f>'[1]Qualification overall - insert'!C41</f>
        <v>Jevgenij Melichov</v>
      </c>
      <c r="C62" s="17">
        <f>'[1]Qualification overall - insert'!B41</f>
        <v>41</v>
      </c>
      <c r="E62" s="11">
        <v>27</v>
      </c>
      <c r="F62" s="12" t="s">
        <v>31</v>
      </c>
      <c r="G62" s="13">
        <v>70</v>
      </c>
      <c r="I62" s="7" t="s">
        <v>26</v>
      </c>
      <c r="J62" s="4" t="s">
        <v>3</v>
      </c>
      <c r="R62" s="23" t="s">
        <v>44</v>
      </c>
      <c r="S62" s="4" t="s">
        <v>3</v>
      </c>
    </row>
    <row r="63" spans="1:19" ht="20.100000000000001" customHeight="1" thickBot="1" x14ac:dyDescent="0.3">
      <c r="I63" s="12" t="s">
        <v>31</v>
      </c>
      <c r="J63" s="13">
        <v>70</v>
      </c>
      <c r="Q63" s="27" t="s">
        <v>45</v>
      </c>
      <c r="R63" s="28" t="s">
        <v>25</v>
      </c>
      <c r="S63" s="29">
        <v>30</v>
      </c>
    </row>
    <row r="64" spans="1:19" ht="20.100000000000001" customHeight="1" thickBot="1" x14ac:dyDescent="0.3">
      <c r="A64" s="6"/>
      <c r="B64" s="7" t="s">
        <v>46</v>
      </c>
      <c r="C64" s="4" t="s">
        <v>3</v>
      </c>
      <c r="E64" s="6"/>
      <c r="F64" s="7" t="s">
        <v>46</v>
      </c>
      <c r="G64" s="4" t="s">
        <v>3</v>
      </c>
      <c r="I64" s="16" t="s">
        <v>47</v>
      </c>
      <c r="J64" s="17">
        <v>1</v>
      </c>
      <c r="Q64" s="30" t="s">
        <v>48</v>
      </c>
      <c r="R64" s="31" t="s">
        <v>16</v>
      </c>
      <c r="S64" s="32">
        <v>52</v>
      </c>
    </row>
    <row r="65" spans="1:19" ht="20.100000000000001" customHeight="1" thickBot="1" x14ac:dyDescent="0.3">
      <c r="A65" s="8">
        <v>22</v>
      </c>
      <c r="B65" s="9" t="str">
        <f>'[1]Qualification overall - insert'!C25</f>
        <v>Giedrius V. Venckevičius</v>
      </c>
      <c r="C65" s="10">
        <f>'[1]Qualification overall - insert'!B25</f>
        <v>38</v>
      </c>
      <c r="E65" s="18">
        <v>11</v>
      </c>
      <c r="F65" s="14" t="str">
        <f>'[1]Qualification overall - insert'!C14</f>
        <v>Eimantas Kindurys</v>
      </c>
      <c r="G65" s="15">
        <f>'[1]Qualification overall - insert'!B14</f>
        <v>1</v>
      </c>
      <c r="Q65" s="33" t="s">
        <v>49</v>
      </c>
      <c r="R65" s="31" t="s">
        <v>31</v>
      </c>
      <c r="S65" s="32">
        <v>70</v>
      </c>
    </row>
    <row r="66" spans="1:19" ht="20.100000000000001" customHeight="1" thickBot="1" x14ac:dyDescent="0.3">
      <c r="A66" s="11">
        <v>43</v>
      </c>
      <c r="B66" s="12" t="str">
        <f>'[1]Qualification overall - insert'!C46</f>
        <v>Arnas Gailevičius</v>
      </c>
      <c r="C66" s="13">
        <f>'[1]Qualification overall - insert'!B46</f>
        <v>18</v>
      </c>
      <c r="E66" s="19">
        <v>43</v>
      </c>
      <c r="F66" s="16" t="s">
        <v>50</v>
      </c>
      <c r="G66" s="17">
        <v>18</v>
      </c>
      <c r="Q66" s="34" t="s">
        <v>51</v>
      </c>
      <c r="R66" s="35" t="s">
        <v>5</v>
      </c>
      <c r="S66" s="36">
        <v>3</v>
      </c>
    </row>
  </sheetData>
  <sheetProtection selectLockedCells="1"/>
  <mergeCells count="7">
    <mergeCell ref="R36:S36"/>
    <mergeCell ref="A1:K1"/>
    <mergeCell ref="L1:U1"/>
    <mergeCell ref="A2:C2"/>
    <mergeCell ref="E2:G2"/>
    <mergeCell ref="L8:M8"/>
    <mergeCell ref="O13:P13"/>
  </mergeCells>
  <pageMargins left="0.5" right="0.5" top="0.25" bottom="0.25" header="0.3" footer="0.3"/>
  <pageSetup paperSize="9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6449-327A-4048-B1D8-3AB95B57CFF2}">
  <dimension ref="A1:G95"/>
  <sheetViews>
    <sheetView tabSelected="1" workbookViewId="0">
      <selection activeCell="J5" sqref="J5"/>
    </sheetView>
  </sheetViews>
  <sheetFormatPr defaultRowHeight="15.75" x14ac:dyDescent="0.25"/>
  <cols>
    <col min="1" max="1" width="6" style="38" bestFit="1" customWidth="1"/>
    <col min="2" max="2" width="25.7109375" style="38" customWidth="1"/>
    <col min="3" max="4" width="15.28515625" style="39" customWidth="1"/>
    <col min="5" max="5" width="15.28515625" style="40" customWidth="1"/>
    <col min="6" max="7" width="9.140625" style="39" customWidth="1"/>
    <col min="8" max="16384" width="9.140625" style="38"/>
  </cols>
  <sheetData>
    <row r="1" spans="1:7" ht="18.75" x14ac:dyDescent="0.25">
      <c r="A1" s="37" t="s">
        <v>52</v>
      </c>
      <c r="B1" s="37"/>
      <c r="C1" s="37"/>
      <c r="D1" s="37"/>
      <c r="E1" s="37"/>
      <c r="F1" s="37"/>
      <c r="G1" s="37"/>
    </row>
    <row r="2" spans="1:7" ht="16.5" thickBot="1" x14ac:dyDescent="0.3"/>
    <row r="3" spans="1:7" ht="32.25" thickBot="1" x14ac:dyDescent="0.3">
      <c r="A3" s="41" t="s">
        <v>53</v>
      </c>
      <c r="B3" s="41" t="s">
        <v>54</v>
      </c>
      <c r="C3" s="42" t="s">
        <v>55</v>
      </c>
      <c r="D3" s="42" t="s">
        <v>56</v>
      </c>
      <c r="E3" s="43" t="s">
        <v>133</v>
      </c>
      <c r="F3" s="42" t="s">
        <v>57</v>
      </c>
      <c r="G3" s="42" t="s">
        <v>58</v>
      </c>
    </row>
    <row r="4" spans="1:7" ht="16.5" thickBot="1" x14ac:dyDescent="0.3">
      <c r="A4" s="44">
        <v>1</v>
      </c>
      <c r="B4" s="45" t="s">
        <v>25</v>
      </c>
      <c r="C4" s="46">
        <v>65</v>
      </c>
      <c r="D4" s="47">
        <f>C4*0.1</f>
        <v>6.5</v>
      </c>
      <c r="E4" s="48">
        <v>1</v>
      </c>
      <c r="F4" s="49">
        <v>100</v>
      </c>
      <c r="G4" s="50">
        <f>D4+F4</f>
        <v>106.5</v>
      </c>
    </row>
    <row r="5" spans="1:7" ht="16.5" thickBot="1" x14ac:dyDescent="0.3">
      <c r="A5" s="44">
        <v>2</v>
      </c>
      <c r="B5" s="45" t="s">
        <v>16</v>
      </c>
      <c r="C5" s="46">
        <v>79</v>
      </c>
      <c r="D5" s="47">
        <f t="shared" ref="D5:D68" si="0">C5*0.1</f>
        <v>7.9</v>
      </c>
      <c r="E5" s="48">
        <v>2</v>
      </c>
      <c r="F5" s="49">
        <v>88</v>
      </c>
      <c r="G5" s="50">
        <f t="shared" ref="G5:G68" si="1">D5+F5</f>
        <v>95.9</v>
      </c>
    </row>
    <row r="6" spans="1:7" ht="16.5" thickBot="1" x14ac:dyDescent="0.3">
      <c r="A6" s="44">
        <v>3</v>
      </c>
      <c r="B6" s="45" t="s">
        <v>31</v>
      </c>
      <c r="C6" s="46">
        <v>65</v>
      </c>
      <c r="D6" s="47">
        <f t="shared" si="0"/>
        <v>6.5</v>
      </c>
      <c r="E6" s="46">
        <v>3</v>
      </c>
      <c r="F6" s="49">
        <v>78</v>
      </c>
      <c r="G6" s="50">
        <f t="shared" si="1"/>
        <v>84.5</v>
      </c>
    </row>
    <row r="7" spans="1:7" ht="16.5" thickBot="1" x14ac:dyDescent="0.3">
      <c r="A7" s="44">
        <v>4</v>
      </c>
      <c r="B7" s="45" t="s">
        <v>5</v>
      </c>
      <c r="C7" s="46">
        <v>62</v>
      </c>
      <c r="D7" s="47">
        <f t="shared" si="0"/>
        <v>6.2</v>
      </c>
      <c r="E7" s="46">
        <v>4</v>
      </c>
      <c r="F7" s="49">
        <v>69</v>
      </c>
      <c r="G7" s="50">
        <f t="shared" si="1"/>
        <v>75.2</v>
      </c>
    </row>
    <row r="8" spans="1:7" ht="16.5" thickBot="1" x14ac:dyDescent="0.3">
      <c r="A8" s="41">
        <v>5</v>
      </c>
      <c r="B8" s="45" t="s">
        <v>40</v>
      </c>
      <c r="C8" s="46">
        <v>81</v>
      </c>
      <c r="D8" s="47">
        <f t="shared" si="0"/>
        <v>8.1</v>
      </c>
      <c r="E8" s="48" t="s">
        <v>59</v>
      </c>
      <c r="F8" s="49">
        <v>60</v>
      </c>
      <c r="G8" s="50">
        <f t="shared" si="1"/>
        <v>68.099999999999994</v>
      </c>
    </row>
    <row r="9" spans="1:7" ht="16.5" thickBot="1" x14ac:dyDescent="0.3">
      <c r="A9" s="44">
        <v>6</v>
      </c>
      <c r="B9" s="45" t="s">
        <v>10</v>
      </c>
      <c r="C9" s="46">
        <v>76</v>
      </c>
      <c r="D9" s="47">
        <f t="shared" si="0"/>
        <v>7.6000000000000005</v>
      </c>
      <c r="E9" s="48" t="s">
        <v>59</v>
      </c>
      <c r="F9" s="49">
        <v>60</v>
      </c>
      <c r="G9" s="50">
        <f t="shared" si="1"/>
        <v>67.599999999999994</v>
      </c>
    </row>
    <row r="10" spans="1:7" ht="16.5" thickBot="1" x14ac:dyDescent="0.3">
      <c r="A10" s="44">
        <v>7</v>
      </c>
      <c r="B10" s="45" t="s">
        <v>18</v>
      </c>
      <c r="C10" s="46">
        <v>63</v>
      </c>
      <c r="D10" s="47">
        <f t="shared" si="0"/>
        <v>6.3000000000000007</v>
      </c>
      <c r="E10" s="48" t="s">
        <v>59</v>
      </c>
      <c r="F10" s="49">
        <v>60</v>
      </c>
      <c r="G10" s="50">
        <f t="shared" si="1"/>
        <v>66.3</v>
      </c>
    </row>
    <row r="11" spans="1:7" ht="16.5" thickBot="1" x14ac:dyDescent="0.3">
      <c r="A11" s="44">
        <v>8</v>
      </c>
      <c r="B11" s="51" t="s">
        <v>34</v>
      </c>
      <c r="C11" s="49">
        <v>56</v>
      </c>
      <c r="D11" s="47">
        <f t="shared" si="0"/>
        <v>5.6000000000000005</v>
      </c>
      <c r="E11" s="48" t="s">
        <v>59</v>
      </c>
      <c r="F11" s="49">
        <v>60</v>
      </c>
      <c r="G11" s="50">
        <f t="shared" si="1"/>
        <v>65.599999999999994</v>
      </c>
    </row>
    <row r="12" spans="1:7" ht="16.5" thickBot="1" x14ac:dyDescent="0.3">
      <c r="A12" s="44">
        <v>9</v>
      </c>
      <c r="B12" s="45" t="s">
        <v>32</v>
      </c>
      <c r="C12" s="46">
        <v>84</v>
      </c>
      <c r="D12" s="47">
        <f t="shared" si="0"/>
        <v>8.4</v>
      </c>
      <c r="E12" s="48" t="s">
        <v>60</v>
      </c>
      <c r="F12" s="49">
        <v>50</v>
      </c>
      <c r="G12" s="50">
        <f t="shared" si="1"/>
        <v>58.4</v>
      </c>
    </row>
    <row r="13" spans="1:7" ht="16.5" thickBot="1" x14ac:dyDescent="0.3">
      <c r="A13" s="44">
        <v>10</v>
      </c>
      <c r="B13" s="45" t="s">
        <v>13</v>
      </c>
      <c r="C13" s="46">
        <v>76</v>
      </c>
      <c r="D13" s="47">
        <f t="shared" si="0"/>
        <v>7.6000000000000005</v>
      </c>
      <c r="E13" s="48" t="s">
        <v>60</v>
      </c>
      <c r="F13" s="49">
        <v>50</v>
      </c>
      <c r="G13" s="50">
        <f t="shared" si="1"/>
        <v>57.6</v>
      </c>
    </row>
    <row r="14" spans="1:7" ht="16.5" thickBot="1" x14ac:dyDescent="0.3">
      <c r="A14" s="44">
        <v>11</v>
      </c>
      <c r="B14" s="45" t="s">
        <v>47</v>
      </c>
      <c r="C14" s="46">
        <v>75</v>
      </c>
      <c r="D14" s="47">
        <f t="shared" si="0"/>
        <v>7.5</v>
      </c>
      <c r="E14" s="48" t="s">
        <v>60</v>
      </c>
      <c r="F14" s="49">
        <v>50</v>
      </c>
      <c r="G14" s="50">
        <f t="shared" si="1"/>
        <v>57.5</v>
      </c>
    </row>
    <row r="15" spans="1:7" ht="16.5" thickBot="1" x14ac:dyDescent="0.3">
      <c r="A15" s="44">
        <v>12</v>
      </c>
      <c r="B15" s="45" t="s">
        <v>20</v>
      </c>
      <c r="C15" s="46">
        <v>72</v>
      </c>
      <c r="D15" s="47">
        <f t="shared" si="0"/>
        <v>7.2</v>
      </c>
      <c r="E15" s="48" t="s">
        <v>60</v>
      </c>
      <c r="F15" s="49">
        <v>50</v>
      </c>
      <c r="G15" s="50">
        <f t="shared" si="1"/>
        <v>57.2</v>
      </c>
    </row>
    <row r="16" spans="1:7" ht="16.5" thickBot="1" x14ac:dyDescent="0.3">
      <c r="A16" s="44">
        <v>13</v>
      </c>
      <c r="B16" s="45" t="s">
        <v>7</v>
      </c>
      <c r="C16" s="46">
        <v>69</v>
      </c>
      <c r="D16" s="47">
        <f t="shared" si="0"/>
        <v>6.9</v>
      </c>
      <c r="E16" s="48" t="s">
        <v>60</v>
      </c>
      <c r="F16" s="49">
        <v>50</v>
      </c>
      <c r="G16" s="50">
        <f t="shared" si="1"/>
        <v>56.9</v>
      </c>
    </row>
    <row r="17" spans="1:7" ht="16.5" thickBot="1" x14ac:dyDescent="0.3">
      <c r="A17" s="44">
        <v>14</v>
      </c>
      <c r="B17" s="45" t="s">
        <v>42</v>
      </c>
      <c r="C17" s="46">
        <v>68</v>
      </c>
      <c r="D17" s="47">
        <f t="shared" si="0"/>
        <v>6.8000000000000007</v>
      </c>
      <c r="E17" s="48" t="s">
        <v>60</v>
      </c>
      <c r="F17" s="49">
        <v>50</v>
      </c>
      <c r="G17" s="50">
        <f t="shared" si="1"/>
        <v>56.8</v>
      </c>
    </row>
    <row r="18" spans="1:7" ht="16.5" thickBot="1" x14ac:dyDescent="0.3">
      <c r="A18" s="44">
        <v>15</v>
      </c>
      <c r="B18" s="51" t="s">
        <v>37</v>
      </c>
      <c r="C18" s="49">
        <v>57</v>
      </c>
      <c r="D18" s="47">
        <f t="shared" si="0"/>
        <v>5.7</v>
      </c>
      <c r="E18" s="48" t="s">
        <v>60</v>
      </c>
      <c r="F18" s="49">
        <v>50</v>
      </c>
      <c r="G18" s="50">
        <f t="shared" si="1"/>
        <v>55.7</v>
      </c>
    </row>
    <row r="19" spans="1:7" ht="16.5" thickBot="1" x14ac:dyDescent="0.3">
      <c r="A19" s="44">
        <v>16</v>
      </c>
      <c r="B19" s="51" t="s">
        <v>27</v>
      </c>
      <c r="C19" s="49">
        <v>57</v>
      </c>
      <c r="D19" s="47">
        <f t="shared" si="0"/>
        <v>5.7</v>
      </c>
      <c r="E19" s="48" t="s">
        <v>60</v>
      </c>
      <c r="F19" s="49">
        <v>50</v>
      </c>
      <c r="G19" s="50">
        <f t="shared" si="1"/>
        <v>55.7</v>
      </c>
    </row>
    <row r="20" spans="1:7" ht="16.5" thickBot="1" x14ac:dyDescent="0.3">
      <c r="A20" s="44">
        <v>17</v>
      </c>
      <c r="B20" s="45" t="s">
        <v>61</v>
      </c>
      <c r="C20" s="46">
        <v>87</v>
      </c>
      <c r="D20" s="47">
        <f t="shared" si="0"/>
        <v>8.7000000000000011</v>
      </c>
      <c r="E20" s="48" t="s">
        <v>62</v>
      </c>
      <c r="F20" s="49">
        <v>25</v>
      </c>
      <c r="G20" s="50">
        <f t="shared" si="1"/>
        <v>33.700000000000003</v>
      </c>
    </row>
    <row r="21" spans="1:7" ht="16.5" thickBot="1" x14ac:dyDescent="0.3">
      <c r="A21" s="41">
        <v>18</v>
      </c>
      <c r="B21" s="45" t="s">
        <v>63</v>
      </c>
      <c r="C21" s="46">
        <v>80</v>
      </c>
      <c r="D21" s="47">
        <f t="shared" si="0"/>
        <v>8</v>
      </c>
      <c r="E21" s="48" t="s">
        <v>62</v>
      </c>
      <c r="F21" s="49">
        <v>25</v>
      </c>
      <c r="G21" s="50">
        <f t="shared" si="1"/>
        <v>33</v>
      </c>
    </row>
    <row r="22" spans="1:7" ht="16.5" thickBot="1" x14ac:dyDescent="0.3">
      <c r="A22" s="44">
        <v>19</v>
      </c>
      <c r="B22" s="45" t="s">
        <v>64</v>
      </c>
      <c r="C22" s="46">
        <v>78</v>
      </c>
      <c r="D22" s="47">
        <f t="shared" si="0"/>
        <v>7.8000000000000007</v>
      </c>
      <c r="E22" s="48" t="s">
        <v>62</v>
      </c>
      <c r="F22" s="49">
        <v>25</v>
      </c>
      <c r="G22" s="50">
        <f t="shared" si="1"/>
        <v>32.799999999999997</v>
      </c>
    </row>
    <row r="23" spans="1:7" ht="16.5" thickBot="1" x14ac:dyDescent="0.3">
      <c r="A23" s="44">
        <v>20</v>
      </c>
      <c r="B23" s="45" t="s">
        <v>65</v>
      </c>
      <c r="C23" s="46">
        <v>77</v>
      </c>
      <c r="D23" s="47">
        <f t="shared" si="0"/>
        <v>7.7</v>
      </c>
      <c r="E23" s="48" t="s">
        <v>62</v>
      </c>
      <c r="F23" s="49">
        <v>25</v>
      </c>
      <c r="G23" s="50">
        <f t="shared" si="1"/>
        <v>32.700000000000003</v>
      </c>
    </row>
    <row r="24" spans="1:7" ht="16.5" thickBot="1" x14ac:dyDescent="0.3">
      <c r="A24" s="44">
        <v>21</v>
      </c>
      <c r="B24" s="45" t="s">
        <v>66</v>
      </c>
      <c r="C24" s="46">
        <v>76</v>
      </c>
      <c r="D24" s="47">
        <f t="shared" si="0"/>
        <v>7.6000000000000005</v>
      </c>
      <c r="E24" s="48" t="s">
        <v>62</v>
      </c>
      <c r="F24" s="49">
        <v>25</v>
      </c>
      <c r="G24" s="50">
        <f t="shared" si="1"/>
        <v>32.6</v>
      </c>
    </row>
    <row r="25" spans="1:7" ht="16.5" thickBot="1" x14ac:dyDescent="0.3">
      <c r="A25" s="44">
        <v>22</v>
      </c>
      <c r="B25" s="45" t="s">
        <v>67</v>
      </c>
      <c r="C25" s="46">
        <v>72</v>
      </c>
      <c r="D25" s="47">
        <f t="shared" si="0"/>
        <v>7.2</v>
      </c>
      <c r="E25" s="48" t="s">
        <v>62</v>
      </c>
      <c r="F25" s="49">
        <v>25</v>
      </c>
      <c r="G25" s="50">
        <f t="shared" si="1"/>
        <v>32.200000000000003</v>
      </c>
    </row>
    <row r="26" spans="1:7" ht="16.5" thickBot="1" x14ac:dyDescent="0.3">
      <c r="A26" s="44">
        <v>23</v>
      </c>
      <c r="B26" s="45" t="s">
        <v>68</v>
      </c>
      <c r="C26" s="46">
        <v>71</v>
      </c>
      <c r="D26" s="47">
        <f t="shared" si="0"/>
        <v>7.1000000000000005</v>
      </c>
      <c r="E26" s="48" t="s">
        <v>62</v>
      </c>
      <c r="F26" s="49">
        <v>25</v>
      </c>
      <c r="G26" s="50">
        <f t="shared" si="1"/>
        <v>32.1</v>
      </c>
    </row>
    <row r="27" spans="1:7" ht="16.5" thickBot="1" x14ac:dyDescent="0.3">
      <c r="A27" s="44">
        <v>24</v>
      </c>
      <c r="B27" s="45" t="s">
        <v>69</v>
      </c>
      <c r="C27" s="46">
        <v>70</v>
      </c>
      <c r="D27" s="47">
        <f t="shared" si="0"/>
        <v>7</v>
      </c>
      <c r="E27" s="48" t="s">
        <v>62</v>
      </c>
      <c r="F27" s="49">
        <v>25</v>
      </c>
      <c r="G27" s="50">
        <f t="shared" si="1"/>
        <v>32</v>
      </c>
    </row>
    <row r="28" spans="1:7" ht="16.5" thickBot="1" x14ac:dyDescent="0.3">
      <c r="A28" s="44">
        <v>25</v>
      </c>
      <c r="B28" s="45" t="s">
        <v>70</v>
      </c>
      <c r="C28" s="46">
        <v>69</v>
      </c>
      <c r="D28" s="47">
        <f t="shared" si="0"/>
        <v>6.9</v>
      </c>
      <c r="E28" s="48" t="s">
        <v>62</v>
      </c>
      <c r="F28" s="49">
        <v>25</v>
      </c>
      <c r="G28" s="50">
        <f t="shared" si="1"/>
        <v>31.9</v>
      </c>
    </row>
    <row r="29" spans="1:7" ht="16.5" thickBot="1" x14ac:dyDescent="0.3">
      <c r="A29" s="44">
        <v>26</v>
      </c>
      <c r="B29" s="45" t="s">
        <v>21</v>
      </c>
      <c r="C29" s="46">
        <v>68</v>
      </c>
      <c r="D29" s="47">
        <f t="shared" si="0"/>
        <v>6.8000000000000007</v>
      </c>
      <c r="E29" s="48" t="s">
        <v>62</v>
      </c>
      <c r="F29" s="49">
        <v>25</v>
      </c>
      <c r="G29" s="50">
        <f t="shared" si="1"/>
        <v>31.8</v>
      </c>
    </row>
    <row r="30" spans="1:7" ht="16.5" thickBot="1" x14ac:dyDescent="0.3">
      <c r="A30" s="44">
        <v>27</v>
      </c>
      <c r="B30" s="45" t="s">
        <v>15</v>
      </c>
      <c r="C30" s="46">
        <v>66</v>
      </c>
      <c r="D30" s="47">
        <f t="shared" si="0"/>
        <v>6.6000000000000005</v>
      </c>
      <c r="E30" s="48" t="s">
        <v>62</v>
      </c>
      <c r="F30" s="49">
        <v>25</v>
      </c>
      <c r="G30" s="50">
        <f t="shared" si="1"/>
        <v>31.6</v>
      </c>
    </row>
    <row r="31" spans="1:7" ht="16.5" thickBot="1" x14ac:dyDescent="0.3">
      <c r="A31" s="44">
        <v>28</v>
      </c>
      <c r="B31" s="45" t="s">
        <v>12</v>
      </c>
      <c r="C31" s="46">
        <v>66</v>
      </c>
      <c r="D31" s="47">
        <f t="shared" si="0"/>
        <v>6.6000000000000005</v>
      </c>
      <c r="E31" s="48" t="s">
        <v>62</v>
      </c>
      <c r="F31" s="49">
        <v>25</v>
      </c>
      <c r="G31" s="50">
        <f t="shared" si="1"/>
        <v>31.6</v>
      </c>
    </row>
    <row r="32" spans="1:7" ht="16.5" thickBot="1" x14ac:dyDescent="0.3">
      <c r="A32" s="44">
        <v>29</v>
      </c>
      <c r="B32" s="45" t="s">
        <v>24</v>
      </c>
      <c r="C32" s="46">
        <v>63</v>
      </c>
      <c r="D32" s="47">
        <f t="shared" si="0"/>
        <v>6.3000000000000007</v>
      </c>
      <c r="E32" s="48" t="s">
        <v>62</v>
      </c>
      <c r="F32" s="49">
        <v>25</v>
      </c>
      <c r="G32" s="50">
        <f t="shared" si="1"/>
        <v>31.3</v>
      </c>
    </row>
    <row r="33" spans="1:7" ht="16.5" thickBot="1" x14ac:dyDescent="0.3">
      <c r="A33" s="44">
        <v>30</v>
      </c>
      <c r="B33" s="45" t="s">
        <v>30</v>
      </c>
      <c r="C33" s="46">
        <v>63</v>
      </c>
      <c r="D33" s="47">
        <f t="shared" si="0"/>
        <v>6.3000000000000007</v>
      </c>
      <c r="E33" s="48" t="s">
        <v>62</v>
      </c>
      <c r="F33" s="49">
        <v>25</v>
      </c>
      <c r="G33" s="50">
        <f t="shared" si="1"/>
        <v>31.3</v>
      </c>
    </row>
    <row r="34" spans="1:7" ht="16.5" thickBot="1" x14ac:dyDescent="0.3">
      <c r="A34" s="44">
        <v>31</v>
      </c>
      <c r="B34" s="45" t="s">
        <v>39</v>
      </c>
      <c r="C34" s="46">
        <v>62</v>
      </c>
      <c r="D34" s="47">
        <f t="shared" si="0"/>
        <v>6.2</v>
      </c>
      <c r="E34" s="48" t="s">
        <v>62</v>
      </c>
      <c r="F34" s="49">
        <v>25</v>
      </c>
      <c r="G34" s="50">
        <f t="shared" si="1"/>
        <v>31.2</v>
      </c>
    </row>
    <row r="35" spans="1:7" ht="16.5" thickBot="1" x14ac:dyDescent="0.3">
      <c r="A35" s="44">
        <v>32</v>
      </c>
      <c r="B35" s="51" t="s">
        <v>50</v>
      </c>
      <c r="C35" s="49">
        <v>57</v>
      </c>
      <c r="D35" s="47">
        <f t="shared" si="0"/>
        <v>5.7</v>
      </c>
      <c r="E35" s="48" t="s">
        <v>62</v>
      </c>
      <c r="F35" s="49">
        <v>25</v>
      </c>
      <c r="G35" s="50">
        <f t="shared" si="1"/>
        <v>30.7</v>
      </c>
    </row>
    <row r="36" spans="1:7" ht="16.5" thickBot="1" x14ac:dyDescent="0.3">
      <c r="A36" s="44">
        <v>33</v>
      </c>
      <c r="B36" s="45" t="s">
        <v>71</v>
      </c>
      <c r="C36" s="46">
        <v>68</v>
      </c>
      <c r="D36" s="47">
        <f t="shared" si="0"/>
        <v>6.8000000000000007</v>
      </c>
      <c r="E36" s="48" t="s">
        <v>72</v>
      </c>
      <c r="F36" s="49">
        <v>25</v>
      </c>
      <c r="G36" s="50">
        <f t="shared" si="1"/>
        <v>31.8</v>
      </c>
    </row>
    <row r="37" spans="1:7" ht="32.25" thickBot="1" x14ac:dyDescent="0.3">
      <c r="A37" s="44">
        <v>34</v>
      </c>
      <c r="B37" s="45" t="s">
        <v>73</v>
      </c>
      <c r="C37" s="46">
        <v>67</v>
      </c>
      <c r="D37" s="47">
        <f t="shared" si="0"/>
        <v>6.7</v>
      </c>
      <c r="E37" s="48" t="s">
        <v>72</v>
      </c>
      <c r="F37" s="49">
        <v>25</v>
      </c>
      <c r="G37" s="50">
        <f t="shared" si="1"/>
        <v>31.7</v>
      </c>
    </row>
    <row r="38" spans="1:7" ht="16.5" thickBot="1" x14ac:dyDescent="0.3">
      <c r="A38" s="44">
        <v>35</v>
      </c>
      <c r="B38" s="45" t="s">
        <v>74</v>
      </c>
      <c r="C38" s="46">
        <v>67</v>
      </c>
      <c r="D38" s="47">
        <f t="shared" si="0"/>
        <v>6.7</v>
      </c>
      <c r="E38" s="48" t="s">
        <v>72</v>
      </c>
      <c r="F38" s="49">
        <v>25</v>
      </c>
      <c r="G38" s="50">
        <f t="shared" si="1"/>
        <v>31.7</v>
      </c>
    </row>
    <row r="39" spans="1:7" ht="16.5" thickBot="1" x14ac:dyDescent="0.3">
      <c r="A39" s="44">
        <v>36</v>
      </c>
      <c r="B39" s="45" t="s">
        <v>75</v>
      </c>
      <c r="C39" s="46">
        <v>66</v>
      </c>
      <c r="D39" s="47">
        <f t="shared" si="0"/>
        <v>6.6000000000000005</v>
      </c>
      <c r="E39" s="48" t="s">
        <v>72</v>
      </c>
      <c r="F39" s="49">
        <v>25</v>
      </c>
      <c r="G39" s="50">
        <f t="shared" si="1"/>
        <v>31.6</v>
      </c>
    </row>
    <row r="40" spans="1:7" ht="16.5" thickBot="1" x14ac:dyDescent="0.3">
      <c r="A40" s="44">
        <v>37</v>
      </c>
      <c r="B40" s="45" t="s">
        <v>76</v>
      </c>
      <c r="C40" s="46">
        <v>63</v>
      </c>
      <c r="D40" s="47">
        <f t="shared" si="0"/>
        <v>6.3000000000000007</v>
      </c>
      <c r="E40" s="48" t="s">
        <v>72</v>
      </c>
      <c r="F40" s="49">
        <v>25</v>
      </c>
      <c r="G40" s="50">
        <f t="shared" si="1"/>
        <v>31.3</v>
      </c>
    </row>
    <row r="41" spans="1:7" ht="16.5" thickBot="1" x14ac:dyDescent="0.3">
      <c r="A41" s="44">
        <v>38</v>
      </c>
      <c r="B41" s="45" t="s">
        <v>77</v>
      </c>
      <c r="C41" s="46">
        <v>62</v>
      </c>
      <c r="D41" s="47">
        <f t="shared" si="0"/>
        <v>6.2</v>
      </c>
      <c r="E41" s="48" t="s">
        <v>72</v>
      </c>
      <c r="F41" s="49">
        <v>25</v>
      </c>
      <c r="G41" s="50">
        <f t="shared" si="1"/>
        <v>31.2</v>
      </c>
    </row>
    <row r="42" spans="1:7" ht="16.5" thickBot="1" x14ac:dyDescent="0.3">
      <c r="A42" s="44">
        <v>39</v>
      </c>
      <c r="B42" s="45" t="s">
        <v>78</v>
      </c>
      <c r="C42" s="46">
        <v>62</v>
      </c>
      <c r="D42" s="47">
        <f t="shared" si="0"/>
        <v>6.2</v>
      </c>
      <c r="E42" s="48" t="s">
        <v>72</v>
      </c>
      <c r="F42" s="49">
        <v>25</v>
      </c>
      <c r="G42" s="50">
        <f t="shared" si="1"/>
        <v>31.2</v>
      </c>
    </row>
    <row r="43" spans="1:7" ht="16.5" thickBot="1" x14ac:dyDescent="0.3">
      <c r="A43" s="44">
        <v>40</v>
      </c>
      <c r="B43" s="45" t="s">
        <v>79</v>
      </c>
      <c r="C43" s="46">
        <v>62</v>
      </c>
      <c r="D43" s="47">
        <f t="shared" si="0"/>
        <v>6.2</v>
      </c>
      <c r="E43" s="48" t="s">
        <v>72</v>
      </c>
      <c r="F43" s="49">
        <v>25</v>
      </c>
      <c r="G43" s="50">
        <f t="shared" si="1"/>
        <v>31.2</v>
      </c>
    </row>
    <row r="44" spans="1:7" ht="16.5" thickBot="1" x14ac:dyDescent="0.3">
      <c r="A44" s="44">
        <v>41</v>
      </c>
      <c r="B44" s="45" t="s">
        <v>80</v>
      </c>
      <c r="C44" s="46">
        <v>62</v>
      </c>
      <c r="D44" s="47">
        <f t="shared" si="0"/>
        <v>6.2</v>
      </c>
      <c r="E44" s="48" t="s">
        <v>72</v>
      </c>
      <c r="F44" s="49">
        <v>25</v>
      </c>
      <c r="G44" s="50">
        <f t="shared" si="1"/>
        <v>31.2</v>
      </c>
    </row>
    <row r="45" spans="1:7" ht="16.5" thickBot="1" x14ac:dyDescent="0.3">
      <c r="A45" s="44">
        <v>42</v>
      </c>
      <c r="B45" s="45" t="s">
        <v>81</v>
      </c>
      <c r="C45" s="46">
        <v>61</v>
      </c>
      <c r="D45" s="47">
        <f t="shared" si="0"/>
        <v>6.1000000000000005</v>
      </c>
      <c r="E45" s="48" t="s">
        <v>72</v>
      </c>
      <c r="F45" s="49">
        <v>25</v>
      </c>
      <c r="G45" s="50">
        <f t="shared" si="1"/>
        <v>31.1</v>
      </c>
    </row>
    <row r="46" spans="1:7" ht="16.5" thickBot="1" x14ac:dyDescent="0.3">
      <c r="A46" s="44">
        <v>43</v>
      </c>
      <c r="B46" s="45" t="s">
        <v>82</v>
      </c>
      <c r="C46" s="46">
        <v>61</v>
      </c>
      <c r="D46" s="47">
        <f t="shared" si="0"/>
        <v>6.1000000000000005</v>
      </c>
      <c r="E46" s="48" t="s">
        <v>72</v>
      </c>
      <c r="F46" s="49">
        <v>25</v>
      </c>
      <c r="G46" s="50">
        <f t="shared" si="1"/>
        <v>31.1</v>
      </c>
    </row>
    <row r="47" spans="1:7" ht="16.5" thickBot="1" x14ac:dyDescent="0.3">
      <c r="A47" s="44">
        <v>44</v>
      </c>
      <c r="B47" s="45" t="s">
        <v>83</v>
      </c>
      <c r="C47" s="46">
        <v>61</v>
      </c>
      <c r="D47" s="47">
        <f t="shared" si="0"/>
        <v>6.1000000000000005</v>
      </c>
      <c r="E47" s="48" t="s">
        <v>72</v>
      </c>
      <c r="F47" s="49">
        <v>25</v>
      </c>
      <c r="G47" s="50">
        <f t="shared" si="1"/>
        <v>31.1</v>
      </c>
    </row>
    <row r="48" spans="1:7" ht="16.5" thickBot="1" x14ac:dyDescent="0.3">
      <c r="A48" s="44">
        <v>45</v>
      </c>
      <c r="B48" s="51" t="s">
        <v>84</v>
      </c>
      <c r="C48" s="49">
        <v>61</v>
      </c>
      <c r="D48" s="47">
        <f t="shared" si="0"/>
        <v>6.1000000000000005</v>
      </c>
      <c r="E48" s="48" t="s">
        <v>72</v>
      </c>
      <c r="F48" s="49">
        <v>25</v>
      </c>
      <c r="G48" s="50">
        <f t="shared" si="1"/>
        <v>31.1</v>
      </c>
    </row>
    <row r="49" spans="1:7" ht="16.5" thickBot="1" x14ac:dyDescent="0.3">
      <c r="A49" s="44">
        <v>46</v>
      </c>
      <c r="B49" s="51" t="s">
        <v>85</v>
      </c>
      <c r="C49" s="49">
        <v>57</v>
      </c>
      <c r="D49" s="47">
        <f t="shared" si="0"/>
        <v>5.7</v>
      </c>
      <c r="E49" s="48" t="s">
        <v>72</v>
      </c>
      <c r="F49" s="49">
        <v>25</v>
      </c>
      <c r="G49" s="50">
        <f t="shared" si="1"/>
        <v>30.7</v>
      </c>
    </row>
    <row r="50" spans="1:7" ht="16.5" thickBot="1" x14ac:dyDescent="0.3">
      <c r="A50" s="44">
        <v>47</v>
      </c>
      <c r="B50" s="51" t="s">
        <v>86</v>
      </c>
      <c r="C50" s="49">
        <v>56</v>
      </c>
      <c r="D50" s="47">
        <f t="shared" si="0"/>
        <v>5.6000000000000005</v>
      </c>
      <c r="E50" s="48" t="s">
        <v>72</v>
      </c>
      <c r="F50" s="49">
        <v>25</v>
      </c>
      <c r="G50" s="50">
        <f t="shared" si="1"/>
        <v>30.6</v>
      </c>
    </row>
    <row r="51" spans="1:7" ht="16.5" thickBot="1" x14ac:dyDescent="0.3">
      <c r="A51" s="44">
        <v>48</v>
      </c>
      <c r="B51" s="51" t="s">
        <v>87</v>
      </c>
      <c r="C51" s="49">
        <v>56</v>
      </c>
      <c r="D51" s="47">
        <f t="shared" si="0"/>
        <v>5.6000000000000005</v>
      </c>
      <c r="E51" s="48" t="s">
        <v>72</v>
      </c>
      <c r="F51" s="49">
        <v>25</v>
      </c>
      <c r="G51" s="50">
        <f t="shared" si="1"/>
        <v>30.6</v>
      </c>
    </row>
    <row r="52" spans="1:7" ht="16.5" thickBot="1" x14ac:dyDescent="0.3">
      <c r="A52" s="44">
        <v>49</v>
      </c>
      <c r="B52" s="51" t="s">
        <v>88</v>
      </c>
      <c r="C52" s="49">
        <v>56</v>
      </c>
      <c r="D52" s="47">
        <f t="shared" si="0"/>
        <v>5.6000000000000005</v>
      </c>
      <c r="E52" s="48" t="s">
        <v>89</v>
      </c>
      <c r="F52" s="49">
        <v>1</v>
      </c>
      <c r="G52" s="50">
        <f t="shared" si="1"/>
        <v>6.6000000000000005</v>
      </c>
    </row>
    <row r="53" spans="1:7" ht="16.5" thickBot="1" x14ac:dyDescent="0.3">
      <c r="A53" s="44">
        <v>50</v>
      </c>
      <c r="B53" s="51" t="s">
        <v>90</v>
      </c>
      <c r="C53" s="49">
        <v>56</v>
      </c>
      <c r="D53" s="47">
        <f t="shared" si="0"/>
        <v>5.6000000000000005</v>
      </c>
      <c r="E53" s="48" t="s">
        <v>89</v>
      </c>
      <c r="F53" s="49">
        <v>1</v>
      </c>
      <c r="G53" s="50">
        <f t="shared" si="1"/>
        <v>6.6000000000000005</v>
      </c>
    </row>
    <row r="54" spans="1:7" ht="16.5" thickBot="1" x14ac:dyDescent="0.3">
      <c r="A54" s="44">
        <v>51</v>
      </c>
      <c r="B54" s="51" t="s">
        <v>91</v>
      </c>
      <c r="C54" s="49">
        <v>55</v>
      </c>
      <c r="D54" s="47">
        <f t="shared" si="0"/>
        <v>5.5</v>
      </c>
      <c r="E54" s="48" t="s">
        <v>89</v>
      </c>
      <c r="F54" s="49">
        <v>1</v>
      </c>
      <c r="G54" s="50">
        <f t="shared" si="1"/>
        <v>6.5</v>
      </c>
    </row>
    <row r="55" spans="1:7" ht="16.5" thickBot="1" x14ac:dyDescent="0.3">
      <c r="A55" s="44">
        <v>52</v>
      </c>
      <c r="B55" s="51" t="s">
        <v>92</v>
      </c>
      <c r="C55" s="49">
        <v>55</v>
      </c>
      <c r="D55" s="47">
        <f t="shared" si="0"/>
        <v>5.5</v>
      </c>
      <c r="E55" s="48" t="s">
        <v>89</v>
      </c>
      <c r="F55" s="49">
        <v>1</v>
      </c>
      <c r="G55" s="50">
        <f t="shared" si="1"/>
        <v>6.5</v>
      </c>
    </row>
    <row r="56" spans="1:7" ht="16.5" thickBot="1" x14ac:dyDescent="0.3">
      <c r="A56" s="44">
        <v>53</v>
      </c>
      <c r="B56" s="51" t="s">
        <v>93</v>
      </c>
      <c r="C56" s="49">
        <v>54</v>
      </c>
      <c r="D56" s="47">
        <f t="shared" si="0"/>
        <v>5.4</v>
      </c>
      <c r="E56" s="48" t="s">
        <v>89</v>
      </c>
      <c r="F56" s="49">
        <v>1</v>
      </c>
      <c r="G56" s="50">
        <f t="shared" si="1"/>
        <v>6.4</v>
      </c>
    </row>
    <row r="57" spans="1:7" ht="16.5" thickBot="1" x14ac:dyDescent="0.3">
      <c r="A57" s="44">
        <v>54</v>
      </c>
      <c r="B57" s="51" t="s">
        <v>94</v>
      </c>
      <c r="C57" s="49">
        <v>54</v>
      </c>
      <c r="D57" s="47">
        <f t="shared" si="0"/>
        <v>5.4</v>
      </c>
      <c r="E57" s="48" t="s">
        <v>89</v>
      </c>
      <c r="F57" s="49">
        <v>1</v>
      </c>
      <c r="G57" s="50">
        <f t="shared" si="1"/>
        <v>6.4</v>
      </c>
    </row>
    <row r="58" spans="1:7" ht="16.5" thickBot="1" x14ac:dyDescent="0.3">
      <c r="A58" s="44">
        <v>55</v>
      </c>
      <c r="B58" s="51" t="s">
        <v>95</v>
      </c>
      <c r="C58" s="49">
        <v>53</v>
      </c>
      <c r="D58" s="47">
        <f t="shared" si="0"/>
        <v>5.3000000000000007</v>
      </c>
      <c r="E58" s="48" t="s">
        <v>89</v>
      </c>
      <c r="F58" s="49">
        <v>1</v>
      </c>
      <c r="G58" s="50">
        <f t="shared" si="1"/>
        <v>6.3000000000000007</v>
      </c>
    </row>
    <row r="59" spans="1:7" ht="16.5" thickBot="1" x14ac:dyDescent="0.3">
      <c r="A59" s="44">
        <v>56</v>
      </c>
      <c r="B59" s="51" t="s">
        <v>96</v>
      </c>
      <c r="C59" s="49">
        <v>53</v>
      </c>
      <c r="D59" s="47">
        <f t="shared" si="0"/>
        <v>5.3000000000000007</v>
      </c>
      <c r="E59" s="48" t="s">
        <v>89</v>
      </c>
      <c r="F59" s="49">
        <v>1</v>
      </c>
      <c r="G59" s="50">
        <f t="shared" si="1"/>
        <v>6.3000000000000007</v>
      </c>
    </row>
    <row r="60" spans="1:7" ht="16.5" thickBot="1" x14ac:dyDescent="0.3">
      <c r="A60" s="44">
        <v>57</v>
      </c>
      <c r="B60" s="51" t="s">
        <v>97</v>
      </c>
      <c r="C60" s="49">
        <v>53</v>
      </c>
      <c r="D60" s="47">
        <f t="shared" si="0"/>
        <v>5.3000000000000007</v>
      </c>
      <c r="E60" s="48" t="s">
        <v>89</v>
      </c>
      <c r="F60" s="49">
        <v>1</v>
      </c>
      <c r="G60" s="50">
        <f t="shared" si="1"/>
        <v>6.3000000000000007</v>
      </c>
    </row>
    <row r="61" spans="1:7" ht="16.5" thickBot="1" x14ac:dyDescent="0.3">
      <c r="A61" s="44">
        <v>58</v>
      </c>
      <c r="B61" s="51" t="s">
        <v>98</v>
      </c>
      <c r="C61" s="49">
        <v>52</v>
      </c>
      <c r="D61" s="47">
        <f t="shared" si="0"/>
        <v>5.2</v>
      </c>
      <c r="E61" s="48" t="s">
        <v>89</v>
      </c>
      <c r="F61" s="49">
        <v>1</v>
      </c>
      <c r="G61" s="50">
        <f t="shared" si="1"/>
        <v>6.2</v>
      </c>
    </row>
    <row r="62" spans="1:7" ht="16.5" thickBot="1" x14ac:dyDescent="0.3">
      <c r="A62" s="44">
        <v>59</v>
      </c>
      <c r="B62" s="51" t="s">
        <v>99</v>
      </c>
      <c r="C62" s="49">
        <v>52</v>
      </c>
      <c r="D62" s="47">
        <f t="shared" si="0"/>
        <v>5.2</v>
      </c>
      <c r="E62" s="48" t="s">
        <v>89</v>
      </c>
      <c r="F62" s="49">
        <v>1</v>
      </c>
      <c r="G62" s="50">
        <f t="shared" si="1"/>
        <v>6.2</v>
      </c>
    </row>
    <row r="63" spans="1:7" ht="16.5" thickBot="1" x14ac:dyDescent="0.3">
      <c r="A63" s="44">
        <v>60</v>
      </c>
      <c r="B63" s="51" t="s">
        <v>100</v>
      </c>
      <c r="C63" s="49">
        <v>52</v>
      </c>
      <c r="D63" s="47">
        <f t="shared" si="0"/>
        <v>5.2</v>
      </c>
      <c r="E63" s="48" t="s">
        <v>89</v>
      </c>
      <c r="F63" s="49">
        <v>1</v>
      </c>
      <c r="G63" s="50">
        <f t="shared" si="1"/>
        <v>6.2</v>
      </c>
    </row>
    <row r="64" spans="1:7" ht="16.5" thickBot="1" x14ac:dyDescent="0.3">
      <c r="A64" s="44">
        <v>61</v>
      </c>
      <c r="B64" s="51" t="s">
        <v>101</v>
      </c>
      <c r="C64" s="49">
        <v>52</v>
      </c>
      <c r="D64" s="47">
        <f t="shared" si="0"/>
        <v>5.2</v>
      </c>
      <c r="E64" s="48" t="s">
        <v>89</v>
      </c>
      <c r="F64" s="49">
        <v>1</v>
      </c>
      <c r="G64" s="50">
        <f t="shared" si="1"/>
        <v>6.2</v>
      </c>
    </row>
    <row r="65" spans="1:7" ht="16.5" thickBot="1" x14ac:dyDescent="0.3">
      <c r="A65" s="44">
        <v>62</v>
      </c>
      <c r="B65" s="51" t="s">
        <v>102</v>
      </c>
      <c r="C65" s="49">
        <v>51</v>
      </c>
      <c r="D65" s="47">
        <f t="shared" si="0"/>
        <v>5.1000000000000005</v>
      </c>
      <c r="E65" s="48" t="s">
        <v>89</v>
      </c>
      <c r="F65" s="49">
        <v>1</v>
      </c>
      <c r="G65" s="50">
        <f t="shared" si="1"/>
        <v>6.1000000000000005</v>
      </c>
    </row>
    <row r="66" spans="1:7" ht="16.5" thickBot="1" x14ac:dyDescent="0.3">
      <c r="A66" s="44">
        <v>63</v>
      </c>
      <c r="B66" s="51" t="s">
        <v>103</v>
      </c>
      <c r="C66" s="49">
        <v>51</v>
      </c>
      <c r="D66" s="47">
        <f t="shared" si="0"/>
        <v>5.1000000000000005</v>
      </c>
      <c r="E66" s="48" t="s">
        <v>89</v>
      </c>
      <c r="F66" s="49">
        <v>1</v>
      </c>
      <c r="G66" s="50">
        <f t="shared" si="1"/>
        <v>6.1000000000000005</v>
      </c>
    </row>
    <row r="67" spans="1:7" ht="16.5" thickBot="1" x14ac:dyDescent="0.3">
      <c r="A67" s="44">
        <v>64</v>
      </c>
      <c r="B67" s="51" t="s">
        <v>104</v>
      </c>
      <c r="C67" s="49">
        <v>51</v>
      </c>
      <c r="D67" s="47">
        <f t="shared" si="0"/>
        <v>5.1000000000000005</v>
      </c>
      <c r="E67" s="48" t="s">
        <v>89</v>
      </c>
      <c r="F67" s="49">
        <v>1</v>
      </c>
      <c r="G67" s="50">
        <f t="shared" si="1"/>
        <v>6.1000000000000005</v>
      </c>
    </row>
    <row r="68" spans="1:7" ht="16.5" thickBot="1" x14ac:dyDescent="0.3">
      <c r="A68" s="44">
        <v>65</v>
      </c>
      <c r="B68" s="51" t="s">
        <v>105</v>
      </c>
      <c r="C68" s="49">
        <v>51</v>
      </c>
      <c r="D68" s="47">
        <f t="shared" si="0"/>
        <v>5.1000000000000005</v>
      </c>
      <c r="E68" s="48" t="s">
        <v>89</v>
      </c>
      <c r="F68" s="49">
        <v>1</v>
      </c>
      <c r="G68" s="50">
        <f t="shared" si="1"/>
        <v>6.1000000000000005</v>
      </c>
    </row>
    <row r="69" spans="1:7" ht="16.5" thickBot="1" x14ac:dyDescent="0.3">
      <c r="A69" s="44">
        <v>66</v>
      </c>
      <c r="B69" s="51" t="s">
        <v>106</v>
      </c>
      <c r="C69" s="49">
        <v>49</v>
      </c>
      <c r="D69" s="47">
        <f t="shared" ref="D69:D111" si="2">C69*0.1</f>
        <v>4.9000000000000004</v>
      </c>
      <c r="E69" s="48" t="s">
        <v>89</v>
      </c>
      <c r="F69" s="49">
        <v>1</v>
      </c>
      <c r="G69" s="50">
        <f t="shared" ref="G69:G111" si="3">D69+F69</f>
        <v>5.9</v>
      </c>
    </row>
    <row r="70" spans="1:7" ht="16.5" thickBot="1" x14ac:dyDescent="0.3">
      <c r="A70" s="44">
        <v>67</v>
      </c>
      <c r="B70" s="51" t="s">
        <v>107</v>
      </c>
      <c r="C70" s="49">
        <v>48</v>
      </c>
      <c r="D70" s="47">
        <f t="shared" si="2"/>
        <v>4.8000000000000007</v>
      </c>
      <c r="E70" s="48" t="s">
        <v>89</v>
      </c>
      <c r="F70" s="49">
        <v>1</v>
      </c>
      <c r="G70" s="50">
        <f t="shared" si="3"/>
        <v>5.8000000000000007</v>
      </c>
    </row>
    <row r="71" spans="1:7" ht="16.5" thickBot="1" x14ac:dyDescent="0.3">
      <c r="A71" s="44">
        <v>68</v>
      </c>
      <c r="B71" s="51" t="s">
        <v>108</v>
      </c>
      <c r="C71" s="49">
        <v>48</v>
      </c>
      <c r="D71" s="47">
        <f t="shared" si="2"/>
        <v>4.8000000000000007</v>
      </c>
      <c r="E71" s="48" t="s">
        <v>89</v>
      </c>
      <c r="F71" s="49">
        <v>1</v>
      </c>
      <c r="G71" s="50">
        <f t="shared" si="3"/>
        <v>5.8000000000000007</v>
      </c>
    </row>
    <row r="72" spans="1:7" ht="16.5" thickBot="1" x14ac:dyDescent="0.3">
      <c r="A72" s="44">
        <v>69</v>
      </c>
      <c r="B72" s="51" t="s">
        <v>109</v>
      </c>
      <c r="C72" s="49">
        <v>48</v>
      </c>
      <c r="D72" s="47">
        <f t="shared" si="2"/>
        <v>4.8000000000000007</v>
      </c>
      <c r="E72" s="48" t="s">
        <v>89</v>
      </c>
      <c r="F72" s="49">
        <v>1</v>
      </c>
      <c r="G72" s="50">
        <f t="shared" si="3"/>
        <v>5.8000000000000007</v>
      </c>
    </row>
    <row r="73" spans="1:7" ht="16.5" thickBot="1" x14ac:dyDescent="0.3">
      <c r="A73" s="44">
        <v>70</v>
      </c>
      <c r="B73" s="51" t="s">
        <v>110</v>
      </c>
      <c r="C73" s="49">
        <v>48</v>
      </c>
      <c r="D73" s="47">
        <f t="shared" si="2"/>
        <v>4.8000000000000007</v>
      </c>
      <c r="E73" s="48" t="s">
        <v>89</v>
      </c>
      <c r="F73" s="49">
        <v>1</v>
      </c>
      <c r="G73" s="50">
        <f t="shared" si="3"/>
        <v>5.8000000000000007</v>
      </c>
    </row>
    <row r="74" spans="1:7" ht="16.5" thickBot="1" x14ac:dyDescent="0.3">
      <c r="A74" s="44">
        <v>71</v>
      </c>
      <c r="B74" s="51" t="s">
        <v>111</v>
      </c>
      <c r="C74" s="49">
        <v>46</v>
      </c>
      <c r="D74" s="47">
        <f t="shared" si="2"/>
        <v>4.6000000000000005</v>
      </c>
      <c r="E74" s="48" t="s">
        <v>89</v>
      </c>
      <c r="F74" s="49">
        <v>1</v>
      </c>
      <c r="G74" s="50">
        <f t="shared" si="3"/>
        <v>5.6000000000000005</v>
      </c>
    </row>
    <row r="75" spans="1:7" ht="16.5" thickBot="1" x14ac:dyDescent="0.3">
      <c r="A75" s="44">
        <v>72</v>
      </c>
      <c r="B75" s="51" t="s">
        <v>112</v>
      </c>
      <c r="C75" s="49">
        <v>46</v>
      </c>
      <c r="D75" s="47">
        <f t="shared" si="2"/>
        <v>4.6000000000000005</v>
      </c>
      <c r="E75" s="48" t="s">
        <v>89</v>
      </c>
      <c r="F75" s="49">
        <v>1</v>
      </c>
      <c r="G75" s="50">
        <f t="shared" si="3"/>
        <v>5.6000000000000005</v>
      </c>
    </row>
    <row r="76" spans="1:7" ht="16.5" thickBot="1" x14ac:dyDescent="0.3">
      <c r="A76" s="44">
        <v>73</v>
      </c>
      <c r="B76" s="51" t="s">
        <v>113</v>
      </c>
      <c r="C76" s="49">
        <v>45</v>
      </c>
      <c r="D76" s="47">
        <f t="shared" si="2"/>
        <v>4.5</v>
      </c>
      <c r="E76" s="48" t="s">
        <v>89</v>
      </c>
      <c r="F76" s="49">
        <v>1</v>
      </c>
      <c r="G76" s="50">
        <f t="shared" si="3"/>
        <v>5.5</v>
      </c>
    </row>
    <row r="77" spans="1:7" ht="16.5" thickBot="1" x14ac:dyDescent="0.3">
      <c r="A77" s="44">
        <v>74</v>
      </c>
      <c r="B77" s="51" t="s">
        <v>114</v>
      </c>
      <c r="C77" s="49">
        <v>45</v>
      </c>
      <c r="D77" s="47">
        <f t="shared" si="2"/>
        <v>4.5</v>
      </c>
      <c r="E77" s="48" t="s">
        <v>89</v>
      </c>
      <c r="F77" s="49">
        <v>1</v>
      </c>
      <c r="G77" s="50">
        <f t="shared" si="3"/>
        <v>5.5</v>
      </c>
    </row>
    <row r="78" spans="1:7" ht="16.5" thickBot="1" x14ac:dyDescent="0.3">
      <c r="A78" s="44">
        <v>75</v>
      </c>
      <c r="B78" s="51" t="s">
        <v>115</v>
      </c>
      <c r="C78" s="49">
        <v>45</v>
      </c>
      <c r="D78" s="47">
        <f t="shared" si="2"/>
        <v>4.5</v>
      </c>
      <c r="E78" s="48" t="s">
        <v>89</v>
      </c>
      <c r="F78" s="49">
        <v>1</v>
      </c>
      <c r="G78" s="50">
        <f t="shared" si="3"/>
        <v>5.5</v>
      </c>
    </row>
    <row r="79" spans="1:7" ht="16.5" thickBot="1" x14ac:dyDescent="0.3">
      <c r="A79" s="44">
        <v>76</v>
      </c>
      <c r="B79" s="51" t="s">
        <v>116</v>
      </c>
      <c r="C79" s="49">
        <v>44</v>
      </c>
      <c r="D79" s="47">
        <f t="shared" si="2"/>
        <v>4.4000000000000004</v>
      </c>
      <c r="E79" s="48" t="s">
        <v>89</v>
      </c>
      <c r="F79" s="49">
        <v>1</v>
      </c>
      <c r="G79" s="50">
        <f t="shared" si="3"/>
        <v>5.4</v>
      </c>
    </row>
    <row r="80" spans="1:7" ht="16.5" thickBot="1" x14ac:dyDescent="0.3">
      <c r="A80" s="44">
        <v>77</v>
      </c>
      <c r="B80" s="51" t="s">
        <v>117</v>
      </c>
      <c r="C80" s="49">
        <v>43</v>
      </c>
      <c r="D80" s="47">
        <f t="shared" si="2"/>
        <v>4.3</v>
      </c>
      <c r="E80" s="48" t="s">
        <v>89</v>
      </c>
      <c r="F80" s="49">
        <v>1</v>
      </c>
      <c r="G80" s="50">
        <f t="shared" si="3"/>
        <v>5.3</v>
      </c>
    </row>
    <row r="81" spans="1:7" ht="16.5" thickBot="1" x14ac:dyDescent="0.3">
      <c r="A81" s="44">
        <v>78</v>
      </c>
      <c r="B81" s="51" t="s">
        <v>118</v>
      </c>
      <c r="C81" s="49">
        <v>43</v>
      </c>
      <c r="D81" s="47">
        <f t="shared" si="2"/>
        <v>4.3</v>
      </c>
      <c r="E81" s="48" t="s">
        <v>89</v>
      </c>
      <c r="F81" s="49">
        <v>1</v>
      </c>
      <c r="G81" s="50">
        <f t="shared" si="3"/>
        <v>5.3</v>
      </c>
    </row>
    <row r="82" spans="1:7" ht="16.5" thickBot="1" x14ac:dyDescent="0.3">
      <c r="A82" s="44">
        <v>79</v>
      </c>
      <c r="B82" s="51" t="s">
        <v>119</v>
      </c>
      <c r="C82" s="49">
        <v>42</v>
      </c>
      <c r="D82" s="47">
        <f t="shared" si="2"/>
        <v>4.2</v>
      </c>
      <c r="E82" s="48" t="s">
        <v>89</v>
      </c>
      <c r="F82" s="49">
        <v>1</v>
      </c>
      <c r="G82" s="50">
        <f t="shared" si="3"/>
        <v>5.2</v>
      </c>
    </row>
    <row r="83" spans="1:7" ht="16.5" thickBot="1" x14ac:dyDescent="0.3">
      <c r="A83" s="44">
        <v>80</v>
      </c>
      <c r="B83" s="51" t="s">
        <v>120</v>
      </c>
      <c r="C83" s="49">
        <v>42</v>
      </c>
      <c r="D83" s="47">
        <f t="shared" si="2"/>
        <v>4.2</v>
      </c>
      <c r="E83" s="48" t="s">
        <v>89</v>
      </c>
      <c r="F83" s="49">
        <v>1</v>
      </c>
      <c r="G83" s="50">
        <f t="shared" si="3"/>
        <v>5.2</v>
      </c>
    </row>
    <row r="84" spans="1:7" ht="16.5" thickBot="1" x14ac:dyDescent="0.3">
      <c r="A84" s="44">
        <v>81</v>
      </c>
      <c r="B84" s="51" t="s">
        <v>121</v>
      </c>
      <c r="C84" s="49">
        <v>41</v>
      </c>
      <c r="D84" s="47">
        <f t="shared" si="2"/>
        <v>4.1000000000000005</v>
      </c>
      <c r="E84" s="48" t="s">
        <v>89</v>
      </c>
      <c r="F84" s="49">
        <v>1</v>
      </c>
      <c r="G84" s="50">
        <f t="shared" si="3"/>
        <v>5.1000000000000005</v>
      </c>
    </row>
    <row r="85" spans="1:7" ht="16.5" thickBot="1" x14ac:dyDescent="0.3">
      <c r="A85" s="44">
        <v>82</v>
      </c>
      <c r="B85" s="51" t="s">
        <v>122</v>
      </c>
      <c r="C85" s="49">
        <v>41</v>
      </c>
      <c r="D85" s="47">
        <f t="shared" si="2"/>
        <v>4.1000000000000005</v>
      </c>
      <c r="E85" s="48" t="s">
        <v>89</v>
      </c>
      <c r="F85" s="49">
        <v>1</v>
      </c>
      <c r="G85" s="50">
        <f t="shared" si="3"/>
        <v>5.1000000000000005</v>
      </c>
    </row>
    <row r="86" spans="1:7" ht="16.5" thickBot="1" x14ac:dyDescent="0.3">
      <c r="A86" s="44">
        <v>83</v>
      </c>
      <c r="B86" s="51" t="s">
        <v>123</v>
      </c>
      <c r="C86" s="49">
        <v>37</v>
      </c>
      <c r="D86" s="47">
        <f t="shared" si="2"/>
        <v>3.7</v>
      </c>
      <c r="E86" s="48" t="s">
        <v>89</v>
      </c>
      <c r="F86" s="49">
        <v>1</v>
      </c>
      <c r="G86" s="50">
        <f t="shared" si="3"/>
        <v>4.7</v>
      </c>
    </row>
    <row r="87" spans="1:7" ht="16.5" thickBot="1" x14ac:dyDescent="0.3">
      <c r="A87" s="44">
        <v>84</v>
      </c>
      <c r="B87" s="51" t="s">
        <v>124</v>
      </c>
      <c r="C87" s="49">
        <v>37</v>
      </c>
      <c r="D87" s="47">
        <f t="shared" si="2"/>
        <v>3.7</v>
      </c>
      <c r="E87" s="48" t="s">
        <v>89</v>
      </c>
      <c r="F87" s="49">
        <v>1</v>
      </c>
      <c r="G87" s="50">
        <f t="shared" si="3"/>
        <v>4.7</v>
      </c>
    </row>
    <row r="88" spans="1:7" ht="16.5" thickBot="1" x14ac:dyDescent="0.3">
      <c r="A88" s="44">
        <v>85</v>
      </c>
      <c r="B88" s="51" t="s">
        <v>125</v>
      </c>
      <c r="C88" s="49">
        <v>36</v>
      </c>
      <c r="D88" s="47">
        <f t="shared" si="2"/>
        <v>3.6</v>
      </c>
      <c r="E88" s="48" t="s">
        <v>89</v>
      </c>
      <c r="F88" s="49">
        <v>1</v>
      </c>
      <c r="G88" s="50">
        <f t="shared" si="3"/>
        <v>4.5999999999999996</v>
      </c>
    </row>
    <row r="89" spans="1:7" ht="16.5" thickBot="1" x14ac:dyDescent="0.3">
      <c r="A89" s="44">
        <v>86</v>
      </c>
      <c r="B89" s="51" t="s">
        <v>126</v>
      </c>
      <c r="C89" s="49">
        <v>32</v>
      </c>
      <c r="D89" s="47">
        <f t="shared" si="2"/>
        <v>3.2</v>
      </c>
      <c r="E89" s="48" t="s">
        <v>89</v>
      </c>
      <c r="F89" s="49">
        <v>1</v>
      </c>
      <c r="G89" s="50">
        <f t="shared" si="3"/>
        <v>4.2</v>
      </c>
    </row>
    <row r="90" spans="1:7" ht="16.5" thickBot="1" x14ac:dyDescent="0.3">
      <c r="A90" s="44">
        <v>87</v>
      </c>
      <c r="B90" s="51" t="s">
        <v>127</v>
      </c>
      <c r="C90" s="49">
        <v>30</v>
      </c>
      <c r="D90" s="47">
        <f t="shared" si="2"/>
        <v>3</v>
      </c>
      <c r="E90" s="48" t="s">
        <v>89</v>
      </c>
      <c r="F90" s="49">
        <v>1</v>
      </c>
      <c r="G90" s="50">
        <f t="shared" si="3"/>
        <v>4</v>
      </c>
    </row>
    <row r="91" spans="1:7" ht="16.5" thickBot="1" x14ac:dyDescent="0.3">
      <c r="A91" s="44">
        <v>88</v>
      </c>
      <c r="B91" s="51" t="s">
        <v>128</v>
      </c>
      <c r="C91" s="49">
        <v>29</v>
      </c>
      <c r="D91" s="47">
        <f t="shared" si="2"/>
        <v>2.9000000000000004</v>
      </c>
      <c r="E91" s="48" t="s">
        <v>89</v>
      </c>
      <c r="F91" s="49">
        <v>1</v>
      </c>
      <c r="G91" s="50">
        <f t="shared" si="3"/>
        <v>3.9000000000000004</v>
      </c>
    </row>
    <row r="92" spans="1:7" ht="16.5" thickBot="1" x14ac:dyDescent="0.3">
      <c r="A92" s="44">
        <v>89</v>
      </c>
      <c r="B92" s="51" t="s">
        <v>129</v>
      </c>
      <c r="C92" s="49">
        <v>29</v>
      </c>
      <c r="D92" s="47">
        <f t="shared" si="2"/>
        <v>2.9000000000000004</v>
      </c>
      <c r="E92" s="48" t="s">
        <v>89</v>
      </c>
      <c r="F92" s="49">
        <v>1</v>
      </c>
      <c r="G92" s="50">
        <f t="shared" si="3"/>
        <v>3.9000000000000004</v>
      </c>
    </row>
    <row r="93" spans="1:7" ht="16.5" thickBot="1" x14ac:dyDescent="0.3">
      <c r="A93" s="44">
        <v>90</v>
      </c>
      <c r="B93" s="51" t="s">
        <v>130</v>
      </c>
      <c r="C93" s="49">
        <v>0</v>
      </c>
      <c r="D93" s="47">
        <f t="shared" si="2"/>
        <v>0</v>
      </c>
      <c r="E93" s="48" t="s">
        <v>89</v>
      </c>
      <c r="F93" s="49">
        <v>0</v>
      </c>
      <c r="G93" s="50">
        <f t="shared" si="3"/>
        <v>0</v>
      </c>
    </row>
    <row r="94" spans="1:7" ht="16.5" thickBot="1" x14ac:dyDescent="0.3">
      <c r="A94" s="44">
        <v>91</v>
      </c>
      <c r="B94" s="51" t="s">
        <v>131</v>
      </c>
      <c r="C94" s="49">
        <v>0</v>
      </c>
      <c r="D94" s="47">
        <f t="shared" si="2"/>
        <v>0</v>
      </c>
      <c r="E94" s="48" t="s">
        <v>89</v>
      </c>
      <c r="F94" s="49">
        <v>0</v>
      </c>
      <c r="G94" s="50">
        <f t="shared" si="3"/>
        <v>0</v>
      </c>
    </row>
    <row r="95" spans="1:7" ht="16.5" thickBot="1" x14ac:dyDescent="0.3">
      <c r="A95" s="44">
        <v>92</v>
      </c>
      <c r="B95" s="51" t="s">
        <v>132</v>
      </c>
      <c r="C95" s="49">
        <v>0</v>
      </c>
      <c r="D95" s="47">
        <f t="shared" si="2"/>
        <v>0</v>
      </c>
      <c r="E95" s="48" t="s">
        <v>89</v>
      </c>
      <c r="F95" s="49">
        <v>0</v>
      </c>
      <c r="G95" s="50">
        <f t="shared" si="3"/>
        <v>0</v>
      </c>
    </row>
  </sheetData>
  <mergeCells count="1">
    <mergeCell ref="A1:G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 48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Juste</dc:creator>
  <cp:lastModifiedBy>Justė Šimkutė</cp:lastModifiedBy>
  <cp:lastPrinted>2021-05-20T18:12:33Z</cp:lastPrinted>
  <dcterms:created xsi:type="dcterms:W3CDTF">2021-05-20T18:10:08Z</dcterms:created>
  <dcterms:modified xsi:type="dcterms:W3CDTF">2021-05-20T18:13:33Z</dcterms:modified>
</cp:coreProperties>
</file>