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media/image2.svg" ContentType="image/sv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225" windowHeight="11670"/>
  </bookViews>
  <sheets>
    <sheet name="ProjectSchedule" sheetId="11" r:id="rId1"/>
    <sheet name="About" sheetId="12" r:id="rId2"/>
  </sheets>
  <definedNames>
    <definedName name="_xlnm.Print_Area" localSheetId="0">ProjectSchedule!$1:$35</definedName>
    <definedName name="_xlnm.Print_Titles" localSheetId="0">ProjectSchedule!$4:$6</definedName>
    <definedName name="task_end" localSheetId="0">ProjectSchedule!$E1</definedName>
    <definedName name="task_progress" localSheetId="0">ProjectSchedule!$C1</definedName>
    <definedName name="task_start" localSheetId="0">ProjectSchedule!$D1</definedName>
    <definedName name="today" localSheetId="0">ProjectSchedule!$D$3</definedName>
    <definedName name="valuevx">42.314159</definedName>
  </definedNames>
  <calcPr calcId="144525"/>
</workbook>
</file>

<file path=xl/comments1.xml><?xml version="1.0" encoding="utf-8"?>
<comments xmlns="http://schemas.openxmlformats.org/spreadsheetml/2006/main">
  <authors>
    <author>Vertex42.com Templates</author>
  </authors>
  <commentList>
    <comment ref="G6" authorId="0">
      <text>
        <r>
          <rPr>
            <b/>
            <sz val="9"/>
            <rFont val="Tahoma"/>
            <charset val="134"/>
          </rPr>
          <t>DAYS:</t>
        </r>
        <r>
          <rPr>
            <sz val="9"/>
            <rFont val="Tahoma"/>
            <charset val="134"/>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<sst xmlns="http://schemas.openxmlformats.org/spreadsheetml/2006/main" count="59" uniqueCount="59">
  <si>
    <t>Exploring Deep Learning for Real-Time Estimation of Lithium-Ion Battery Capacity: A Proposed Method</t>
  </si>
  <si>
    <t>Superviosr: Anonymous</t>
  </si>
  <si>
    <t>Start:</t>
  </si>
  <si>
    <t xml:space="preserve">Student:Anonymous </t>
  </si>
  <si>
    <t>Today:</t>
  </si>
  <si>
    <t>Display Week:</t>
  </si>
  <si>
    <t>TASK</t>
  </si>
  <si>
    <t>PROGRESS</t>
  </si>
  <si>
    <t>START</t>
  </si>
  <si>
    <t>END</t>
  </si>
  <si>
    <t>DAYS</t>
  </si>
  <si>
    <t xml:space="preserve">Project Scope </t>
  </si>
  <si>
    <t>Scanning Literature</t>
  </si>
  <si>
    <t>Comfring topic With Supervisor</t>
  </si>
  <si>
    <t>Milestone:Comfriming the research topic</t>
  </si>
  <si>
    <t>Preliminary Work</t>
  </si>
  <si>
    <t>Literature Review</t>
  </si>
  <si>
    <t>Choosing Dataset and deep learning method</t>
  </si>
  <si>
    <t>Basic Deep Learning Knowledge Learning</t>
  </si>
  <si>
    <t>Data Extracting</t>
  </si>
  <si>
    <t>Preliminary Report Writing</t>
  </si>
  <si>
    <t>Discussing Preliminary Work With Supervisor</t>
  </si>
  <si>
    <t>Milestone:Preminary Work Done</t>
  </si>
  <si>
    <t>Deep Learning Block Design</t>
  </si>
  <si>
    <t>Single Block: CNN and BiLSTM</t>
  </si>
  <si>
    <t>Block Connecting:CNN-BiLSTM--P-S</t>
  </si>
  <si>
    <t>Autoencoder Block Design</t>
  </si>
  <si>
    <t>Discussing results With Supervisor</t>
  </si>
  <si>
    <t>Milestone:Deep Learning Work Done</t>
  </si>
  <si>
    <t>Filter Design</t>
  </si>
  <si>
    <t>Moving Average Filter Design</t>
  </si>
  <si>
    <t>Low Pass Filter Design</t>
  </si>
  <si>
    <t>Discussing results with Experts in DSP</t>
  </si>
  <si>
    <t>Filter Optimization</t>
  </si>
  <si>
    <t>Milestone:Filter Design Completed</t>
  </si>
  <si>
    <t>Integration and Test</t>
  </si>
  <si>
    <t>Final Model Integration</t>
  </si>
  <si>
    <t>Integrated Model Result Visualization</t>
  </si>
  <si>
    <t>Milestone:Final Model Completed</t>
  </si>
  <si>
    <t>Final Report Writing</t>
  </si>
  <si>
    <t>Draft Report</t>
  </si>
  <si>
    <t>Discussing Report with Supervisor</t>
  </si>
  <si>
    <t>Report/Model Optimization</t>
  </si>
  <si>
    <t>Comfriming with Supervisor</t>
  </si>
  <si>
    <t>Milestone:Final Report Completed</t>
  </si>
  <si>
    <t>SIMPLE GANTT CHART by Vertex42.com</t>
  </si>
  <si>
    <t>https://www.vertex42.com/ExcelTemplates/simple-gantt-chart.html</t>
  </si>
  <si>
    <t>© 2018-2019 Vertex42 LLC</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</si>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</sst>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mm\ d\,\ yyyy"/>
    <numFmt numFmtId="177" formatCode="ddd\,\ m/d/yyyy"/>
    <numFmt numFmtId="178" formatCode="d"/>
    <numFmt numFmtId="179" formatCode="m/d/yy;@"/>
  </numFmts>
  <fonts count="38">
    <font>
      <sz val="11"/>
      <color theme="1"/>
      <name val="宋体"/>
      <charset val="134"/>
      <scheme val="minor"/>
    </font>
    <font>
      <b/>
      <sz val="10"/>
      <name val="宋体"/>
      <charset val="134"/>
      <scheme val="minor"/>
    </font>
    <font>
      <sz val="10"/>
      <name val="宋体"/>
      <charset val="134"/>
      <scheme val="minor"/>
    </font>
    <font>
      <sz val="20"/>
      <name val="宋体"/>
      <charset val="134"/>
      <scheme val="major"/>
    </font>
    <font>
      <b/>
      <sz val="12"/>
      <color theme="1" tint="0.349986266670736"/>
      <name val="宋体"/>
      <charset val="134"/>
      <scheme val="minor"/>
    </font>
    <font>
      <sz val="11"/>
      <color theme="1" tint="0.499984740745262"/>
      <name val="宋体"/>
      <charset val="134"/>
      <scheme val="minor"/>
    </font>
    <font>
      <sz val="10"/>
      <color theme="1" tint="0.349986266670736"/>
      <name val="宋体"/>
      <charset val="134"/>
      <scheme val="minor"/>
    </font>
    <font>
      <b/>
      <sz val="16"/>
      <color theme="4" tint="-0.249977111117893"/>
      <name val="宋体"/>
      <charset val="134"/>
      <scheme val="major"/>
    </font>
    <font>
      <sz val="11"/>
      <color rgb="FF1D2129"/>
      <name val="宋体"/>
      <charset val="134"/>
      <scheme val="minor"/>
    </font>
    <font>
      <u/>
      <sz val="11"/>
      <color indexed="12"/>
      <name val="Arial"/>
      <charset val="134"/>
    </font>
    <font>
      <sz val="8"/>
      <color theme="1"/>
      <name val="Arial"/>
      <charset val="134"/>
    </font>
    <font>
      <b/>
      <sz val="11"/>
      <color theme="1" tint="0.349986266670736"/>
      <name val="Arial"/>
      <charset val="134"/>
    </font>
    <font>
      <sz val="10"/>
      <color theme="1"/>
      <name val="Arial"/>
      <charset val="134"/>
    </font>
    <font>
      <sz val="8"/>
      <name val="Arial"/>
      <charset val="134"/>
    </font>
    <font>
      <sz val="16"/>
      <color theme="1"/>
      <name val="宋体"/>
      <charset val="134"/>
      <scheme val="minor"/>
    </font>
    <font>
      <b/>
      <sz val="8"/>
      <color theme="0"/>
      <name val="Arial"/>
      <charset val="134"/>
    </font>
    <font>
      <sz val="8"/>
      <color theme="0"/>
      <name val="Arial"/>
      <charset val="134"/>
    </font>
    <font>
      <b/>
      <sz val="8"/>
      <color theme="1"/>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Tahoma"/>
      <charset val="134"/>
    </font>
    <font>
      <b/>
      <sz val="9"/>
      <name val="Tahoma"/>
      <charset val="134"/>
    </font>
  </fonts>
  <fills count="36">
    <fill>
      <patternFill patternType="none"/>
    </fill>
    <fill>
      <patternFill patternType="gray125"/>
    </fill>
    <fill>
      <patternFill patternType="solid">
        <fgColor theme="0" tint="-0.149998474074526"/>
        <bgColor indexed="64"/>
      </patternFill>
    </fill>
    <fill>
      <patternFill patternType="solid">
        <fgColor theme="1" tint="0.349986266670736"/>
        <bgColor theme="4"/>
      </patternFill>
    </fill>
    <fill>
      <patternFill patternType="solid">
        <fgColor theme="1" tint="0.349986266670736"/>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top style="thin">
        <color theme="0" tint="-0.349986266670736"/>
      </top>
      <bottom/>
      <diagonal/>
    </border>
    <border>
      <left style="thin">
        <color theme="0" tint="-0.349986266670736"/>
      </left>
      <right/>
      <top/>
      <bottom/>
      <diagonal/>
    </border>
    <border>
      <left/>
      <right/>
      <top style="thin">
        <color theme="0" tint="-0.349986266670736"/>
      </top>
      <bottom/>
      <diagonal/>
    </border>
    <border>
      <left style="thin">
        <color theme="0" tint="-0.349986266670736"/>
      </left>
      <right style="thin">
        <color theme="0" tint="-0.349986266670736"/>
      </right>
      <top/>
      <bottom style="medium">
        <color theme="0" tint="-0.14996795556505"/>
      </bottom>
      <diagonal/>
    </border>
    <border>
      <left/>
      <right/>
      <top style="medium">
        <color theme="0" tint="-0.14996795556505"/>
      </top>
      <bottom style="medium">
        <color theme="0" tint="-0.14996795556505"/>
      </bottom>
      <diagonal/>
    </border>
    <border>
      <left style="thin">
        <color theme="0" tint="-0.149937437055574"/>
      </left>
      <right style="thin">
        <color theme="0" tint="-0.149937437055574"/>
      </right>
      <top style="medium">
        <color theme="0" tint="-0.14996795556505"/>
      </top>
      <bottom style="medium">
        <color theme="0" tint="-0.14996795556505"/>
      </bottom>
      <diagonal/>
    </border>
    <border>
      <left/>
      <right style="thin">
        <color theme="0" tint="-0.349986266670736"/>
      </right>
      <top style="thin">
        <color theme="0" tint="-0.349986266670736"/>
      </top>
      <bottom/>
      <diagonal/>
    </border>
    <border>
      <left/>
      <right style="thin">
        <color theme="0" tint="-0.349986266670736"/>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15"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9" borderId="0" applyNumberFormat="0" applyBorder="0" applyAlignment="0" applyProtection="0">
      <alignment vertical="center"/>
    </xf>
    <xf numFmtId="0" fontId="20" fillId="16" borderId="0" applyNumberFormat="0" applyBorder="0" applyAlignment="0" applyProtection="0">
      <alignment vertical="center"/>
    </xf>
    <xf numFmtId="43" fontId="0" fillId="0" borderId="0" applyFont="0" applyFill="0" applyBorder="0" applyAlignment="0" applyProtection="0">
      <alignment vertical="center"/>
    </xf>
    <xf numFmtId="0" fontId="21" fillId="17" borderId="0" applyNumberFormat="0" applyBorder="0" applyAlignment="0" applyProtection="0">
      <alignment vertical="center"/>
    </xf>
    <xf numFmtId="0" fontId="9" fillId="0" borderId="0" applyNumberFormat="0" applyFill="0" applyBorder="0" applyAlignment="0" applyProtection="0">
      <alignment vertical="top"/>
      <protection locked="0"/>
    </xf>
    <xf numFmtId="9" fontId="0" fillId="0" borderId="0" applyFont="0" applyFill="0" applyBorder="0" applyAlignment="0" applyProtection="0"/>
    <xf numFmtId="0" fontId="22" fillId="0" borderId="0" applyNumberFormat="0" applyFill="0" applyBorder="0" applyAlignment="0" applyProtection="0">
      <alignment vertical="center"/>
    </xf>
    <xf numFmtId="0" fontId="0" fillId="18" borderId="13" applyNumberFormat="0" applyFont="0" applyAlignment="0" applyProtection="0">
      <alignment vertical="center"/>
    </xf>
    <xf numFmtId="0" fontId="21" fillId="19"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4" applyNumberFormat="0" applyFill="0" applyAlignment="0" applyProtection="0">
      <alignment vertical="center"/>
    </xf>
    <xf numFmtId="0" fontId="28" fillId="0" borderId="14" applyNumberFormat="0" applyFill="0" applyAlignment="0" applyProtection="0">
      <alignment vertical="center"/>
    </xf>
    <xf numFmtId="0" fontId="21" fillId="20" borderId="0" applyNumberFormat="0" applyBorder="0" applyAlignment="0" applyProtection="0">
      <alignment vertical="center"/>
    </xf>
    <xf numFmtId="0" fontId="23" fillId="0" borderId="15" applyNumberFormat="0" applyFill="0" applyAlignment="0" applyProtection="0">
      <alignment vertical="center"/>
    </xf>
    <xf numFmtId="0" fontId="21" fillId="21" borderId="0" applyNumberFormat="0" applyBorder="0" applyAlignment="0" applyProtection="0">
      <alignment vertical="center"/>
    </xf>
    <xf numFmtId="0" fontId="29" fillId="22" borderId="16" applyNumberFormat="0" applyAlignment="0" applyProtection="0">
      <alignment vertical="center"/>
    </xf>
    <xf numFmtId="0" fontId="30" fillId="22" borderId="12" applyNumberFormat="0" applyAlignment="0" applyProtection="0">
      <alignment vertical="center"/>
    </xf>
    <xf numFmtId="0" fontId="31" fillId="23" borderId="17" applyNumberFormat="0" applyAlignment="0" applyProtection="0">
      <alignment vertical="center"/>
    </xf>
    <xf numFmtId="0" fontId="18" fillId="24" borderId="0" applyNumberFormat="0" applyBorder="0" applyAlignment="0" applyProtection="0">
      <alignment vertical="center"/>
    </xf>
    <xf numFmtId="0" fontId="21" fillId="25" borderId="0" applyNumberFormat="0" applyBorder="0" applyAlignment="0" applyProtection="0">
      <alignment vertical="center"/>
    </xf>
    <xf numFmtId="0" fontId="32" fillId="0" borderId="18" applyNumberFormat="0" applyFill="0" applyAlignment="0" applyProtection="0">
      <alignment vertical="center"/>
    </xf>
    <xf numFmtId="0" fontId="33" fillId="0" borderId="19" applyNumberFormat="0" applyFill="0" applyAlignment="0" applyProtection="0">
      <alignment vertical="center"/>
    </xf>
    <xf numFmtId="0" fontId="34" fillId="26" borderId="0" applyNumberFormat="0" applyBorder="0" applyAlignment="0" applyProtection="0">
      <alignment vertical="center"/>
    </xf>
    <xf numFmtId="0" fontId="35" fillId="27" borderId="0" applyNumberFormat="0" applyBorder="0" applyAlignment="0" applyProtection="0">
      <alignment vertical="center"/>
    </xf>
    <xf numFmtId="0" fontId="18" fillId="14" borderId="0" applyNumberFormat="0" applyBorder="0" applyAlignment="0" applyProtection="0">
      <alignment vertical="center"/>
    </xf>
    <xf numFmtId="0" fontId="21" fillId="28" borderId="0" applyNumberFormat="0" applyBorder="0" applyAlignment="0" applyProtection="0">
      <alignment vertical="center"/>
    </xf>
    <xf numFmtId="0" fontId="18" fillId="6" borderId="0" applyNumberFormat="0" applyBorder="0" applyAlignment="0" applyProtection="0">
      <alignment vertical="center"/>
    </xf>
    <xf numFmtId="0" fontId="18" fillId="5" borderId="0" applyNumberFormat="0" applyBorder="0" applyAlignment="0" applyProtection="0">
      <alignment vertical="center"/>
    </xf>
    <xf numFmtId="0" fontId="18" fillId="8" borderId="0" applyNumberFormat="0" applyBorder="0" applyAlignment="0" applyProtection="0">
      <alignment vertical="center"/>
    </xf>
    <xf numFmtId="0" fontId="18" fillId="7"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18" fillId="12" borderId="0" applyNumberFormat="0" applyBorder="0" applyAlignment="0" applyProtection="0">
      <alignment vertical="center"/>
    </xf>
    <xf numFmtId="0" fontId="18" fillId="11" borderId="0" applyNumberFormat="0" applyBorder="0" applyAlignment="0" applyProtection="0">
      <alignment vertical="center"/>
    </xf>
    <xf numFmtId="0" fontId="21" fillId="31" borderId="0" applyNumberFormat="0" applyBorder="0" applyAlignment="0" applyProtection="0">
      <alignment vertical="center"/>
    </xf>
    <xf numFmtId="0" fontId="18" fillId="13"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18" fillId="34" borderId="0" applyNumberFormat="0" applyBorder="0" applyAlignment="0" applyProtection="0">
      <alignment vertical="center"/>
    </xf>
    <xf numFmtId="0" fontId="21" fillId="35" borderId="0" applyNumberFormat="0" applyBorder="0" applyAlignment="0" applyProtection="0">
      <alignment vertical="center"/>
    </xf>
  </cellStyleXfs>
  <cellXfs count="80">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xf numFmtId="0" fontId="2" fillId="0" borderId="0" xfId="0" applyFont="1"/>
    <xf numFmtId="0" fontId="2" fillId="0" borderId="0" xfId="0" applyFont="1" applyAlignment="1">
      <alignment vertical="top"/>
    </xf>
    <xf numFmtId="0" fontId="2" fillId="0" borderId="0" xfId="0" applyFont="1" applyAlignment="1" applyProtection="1">
      <alignment vertical="top"/>
    </xf>
    <xf numFmtId="0" fontId="4" fillId="0" borderId="0" xfId="0" applyFont="1" applyAlignment="1" applyProtection="1">
      <alignment horizontal="left" vertical="center"/>
    </xf>
    <xf numFmtId="0" fontId="5" fillId="0" borderId="0" xfId="0" applyFont="1" applyAlignment="1">
      <alignment vertical="center"/>
    </xf>
    <xf numFmtId="0" fontId="6" fillId="0" borderId="0" xfId="0" applyFont="1" applyAlignment="1" applyProtection="1">
      <alignment vertical="top"/>
    </xf>
    <xf numFmtId="0" fontId="7" fillId="0" borderId="0" xfId="0" applyFont="1" applyAlignment="1">
      <alignment vertical="center"/>
    </xf>
    <xf numFmtId="0" fontId="8" fillId="0" borderId="0" xfId="0" applyFont="1" applyAlignment="1">
      <alignment horizontal="left" vertical="top" wrapText="1" indent="1"/>
    </xf>
    <xf numFmtId="0" fontId="8" fillId="0" borderId="0" xfId="0" applyFont="1" applyAlignment="1">
      <alignment vertical="top" wrapText="1"/>
    </xf>
    <xf numFmtId="0" fontId="9" fillId="0" borderId="0" xfId="10" applyAlignment="1" applyProtection="1">
      <alignment horizontal="left" indent="1"/>
    </xf>
    <xf numFmtId="0" fontId="9" fillId="0" borderId="0" xfId="10" applyFill="1" applyAlignment="1" applyProtection="1">
      <alignment horizontal="left" indent="1"/>
    </xf>
    <xf numFmtId="0" fontId="0" fillId="0" borderId="0" xfId="0" applyAlignment="1">
      <alignment vertical="center"/>
    </xf>
    <xf numFmtId="0" fontId="0" fillId="0" borderId="0" xfId="0" applyAlignment="1">
      <alignment horizontal="center"/>
    </xf>
    <xf numFmtId="0" fontId="10" fillId="0" borderId="0" xfId="0" applyFont="1"/>
    <xf numFmtId="0" fontId="11" fillId="0" borderId="0" xfId="0" applyFont="1" applyAlignment="1">
      <alignment horizontal="left"/>
    </xf>
    <xf numFmtId="0" fontId="2" fillId="0" borderId="0" xfId="0" applyFont="1" applyAlignment="1">
      <alignment horizontal="center"/>
    </xf>
    <xf numFmtId="0" fontId="2" fillId="0" borderId="0" xfId="0" applyFont="1" applyAlignment="1">
      <alignment horizontal="right" vertical="center"/>
    </xf>
    <xf numFmtId="0" fontId="12" fillId="0" borderId="0" xfId="0" applyFont="1"/>
    <xf numFmtId="0" fontId="0" fillId="0" borderId="0" xfId="0" applyAlignment="1">
      <alignment horizontal="right" vertical="center"/>
    </xf>
    <xf numFmtId="177" fontId="0" fillId="0" borderId="1" xfId="0" applyNumberFormat="1" applyBorder="1" applyAlignment="1">
      <alignment horizontal="center" vertical="center"/>
    </xf>
    <xf numFmtId="177" fontId="0" fillId="0" borderId="2" xfId="0" applyNumberFormat="1" applyBorder="1" applyAlignment="1">
      <alignment horizontal="center" vertical="center"/>
    </xf>
    <xf numFmtId="0" fontId="0" fillId="0" borderId="3" xfId="0" applyNumberFormat="1" applyBorder="1" applyAlignment="1">
      <alignment horizontal="center" vertical="center"/>
    </xf>
    <xf numFmtId="176" fontId="10" fillId="2" borderId="4" xfId="0" applyNumberFormat="1" applyFont="1" applyFill="1" applyBorder="1" applyAlignment="1">
      <alignment horizontal="left" vertical="center" wrapText="1" indent="1"/>
    </xf>
    <xf numFmtId="178" fontId="13" fillId="2" borderId="5" xfId="0" applyNumberFormat="1" applyFont="1" applyFill="1" applyBorder="1" applyAlignment="1">
      <alignment horizontal="center" vertical="center"/>
    </xf>
    <xf numFmtId="0" fontId="14" fillId="0" borderId="0" xfId="0" applyFont="1" applyAlignment="1">
      <alignment horizontal="right" vertical="center"/>
    </xf>
    <xf numFmtId="0" fontId="15" fillId="3" borderId="6" xfId="0" applyFont="1" applyFill="1" applyBorder="1" applyAlignment="1">
      <alignment horizontal="left" vertical="center" indent="1"/>
    </xf>
    <xf numFmtId="0" fontId="15" fillId="3" borderId="6" xfId="0" applyFont="1" applyFill="1" applyBorder="1" applyAlignment="1">
      <alignment horizontal="center" vertical="center" wrapText="1"/>
    </xf>
    <xf numFmtId="0" fontId="16" fillId="4" borderId="7" xfId="0" applyFont="1" applyFill="1" applyBorder="1" applyAlignment="1">
      <alignment horizontal="center" vertical="center" shrinkToFit="1"/>
    </xf>
    <xf numFmtId="0" fontId="10" fillId="0" borderId="8" xfId="0" applyFont="1" applyFill="1" applyBorder="1" applyAlignment="1">
      <alignment horizontal="left" vertical="center" indent="1"/>
    </xf>
    <xf numFmtId="9" fontId="13" fillId="0" borderId="8" xfId="11" applyFont="1" applyFill="1" applyBorder="1" applyAlignment="1">
      <alignment horizontal="center" vertical="center"/>
    </xf>
    <xf numFmtId="179" fontId="10" fillId="0" borderId="8" xfId="0" applyNumberFormat="1" applyFont="1" applyFill="1" applyBorder="1" applyAlignment="1">
      <alignment horizontal="center" vertical="center"/>
    </xf>
    <xf numFmtId="179" fontId="13" fillId="0" borderId="8" xfId="0" applyNumberFormat="1" applyFont="1" applyFill="1" applyBorder="1" applyAlignment="1">
      <alignment horizontal="center" vertical="center"/>
    </xf>
    <xf numFmtId="0" fontId="13" fillId="0" borderId="8" xfId="0" applyNumberFormat="1" applyFont="1" applyFill="1" applyBorder="1" applyAlignment="1">
      <alignment horizontal="center" vertical="center"/>
    </xf>
    <xf numFmtId="0" fontId="10" fillId="0" borderId="9" xfId="0" applyFont="1" applyBorder="1" applyAlignment="1">
      <alignment vertical="center"/>
    </xf>
    <xf numFmtId="0" fontId="17" fillId="5" borderId="8" xfId="0" applyFont="1" applyFill="1" applyBorder="1" applyAlignment="1">
      <alignment horizontal="left" vertical="center" indent="1"/>
    </xf>
    <xf numFmtId="9" fontId="13" fillId="5" borderId="8" xfId="11" applyFont="1" applyFill="1" applyBorder="1" applyAlignment="1">
      <alignment horizontal="center" vertical="center"/>
    </xf>
    <xf numFmtId="179" fontId="10" fillId="5" borderId="8" xfId="0" applyNumberFormat="1" applyFont="1" applyFill="1" applyBorder="1" applyAlignment="1">
      <alignment horizontal="center" vertical="center"/>
    </xf>
    <xf numFmtId="179" fontId="13" fillId="5" borderId="8" xfId="0" applyNumberFormat="1" applyFont="1" applyFill="1" applyBorder="1" applyAlignment="1">
      <alignment horizontal="center" vertical="center"/>
    </xf>
    <xf numFmtId="0" fontId="10" fillId="6" borderId="8" xfId="0" applyFont="1" applyFill="1" applyBorder="1" applyAlignment="1">
      <alignment horizontal="left" vertical="center" indent="2"/>
    </xf>
    <xf numFmtId="9" fontId="13" fillId="6" borderId="8" xfId="11" applyNumberFormat="1" applyFont="1" applyFill="1" applyBorder="1" applyAlignment="1">
      <alignment horizontal="center" vertical="center"/>
    </xf>
    <xf numFmtId="179" fontId="10" fillId="6" borderId="8" xfId="0" applyNumberFormat="1" applyFont="1" applyFill="1" applyBorder="1" applyAlignment="1">
      <alignment horizontal="center" vertical="center"/>
    </xf>
    <xf numFmtId="179" fontId="13" fillId="6" borderId="8" xfId="0" applyNumberFormat="1" applyFont="1" applyFill="1" applyBorder="1" applyAlignment="1">
      <alignment horizontal="center" vertical="center"/>
    </xf>
    <xf numFmtId="0" fontId="17" fillId="7" borderId="8" xfId="0" applyFont="1" applyFill="1" applyBorder="1" applyAlignment="1">
      <alignment horizontal="left" vertical="center" indent="1"/>
    </xf>
    <xf numFmtId="9" fontId="13" fillId="7" borderId="8" xfId="11" applyFont="1" applyFill="1" applyBorder="1" applyAlignment="1">
      <alignment horizontal="center" vertical="center"/>
    </xf>
    <xf numFmtId="179" fontId="10" fillId="7" borderId="8" xfId="0" applyNumberFormat="1" applyFont="1" applyFill="1" applyBorder="1" applyAlignment="1">
      <alignment horizontal="center" vertical="center"/>
    </xf>
    <xf numFmtId="179" fontId="13" fillId="7" borderId="8" xfId="0" applyNumberFormat="1" applyFont="1" applyFill="1" applyBorder="1" applyAlignment="1">
      <alignment horizontal="center" vertical="center"/>
    </xf>
    <xf numFmtId="0" fontId="10" fillId="8" borderId="8" xfId="0" applyFont="1" applyFill="1" applyBorder="1" applyAlignment="1">
      <alignment horizontal="left" vertical="center" indent="2"/>
    </xf>
    <xf numFmtId="9" fontId="13" fillId="8" borderId="8" xfId="11" applyNumberFormat="1" applyFont="1" applyFill="1" applyBorder="1" applyAlignment="1">
      <alignment horizontal="center" vertical="center"/>
    </xf>
    <xf numFmtId="179" fontId="10" fillId="8" borderId="8" xfId="0" applyNumberFormat="1" applyFont="1" applyFill="1" applyBorder="1" applyAlignment="1">
      <alignment horizontal="center" vertical="center"/>
    </xf>
    <xf numFmtId="179" fontId="13" fillId="8" borderId="8" xfId="0" applyNumberFormat="1" applyFont="1" applyFill="1" applyBorder="1" applyAlignment="1">
      <alignment horizontal="center" vertical="center"/>
    </xf>
    <xf numFmtId="0" fontId="17" fillId="9" borderId="8" xfId="0" applyFont="1" applyFill="1" applyBorder="1" applyAlignment="1">
      <alignment horizontal="left" vertical="center" indent="1"/>
    </xf>
    <xf numFmtId="9" fontId="13" fillId="9" borderId="8" xfId="11" applyFont="1" applyFill="1" applyBorder="1" applyAlignment="1">
      <alignment horizontal="center" vertical="center"/>
    </xf>
    <xf numFmtId="179" fontId="10" fillId="9" borderId="8" xfId="0" applyNumberFormat="1" applyFont="1" applyFill="1" applyBorder="1" applyAlignment="1">
      <alignment horizontal="center" vertical="center"/>
    </xf>
    <xf numFmtId="179" fontId="13" fillId="9" borderId="8" xfId="0" applyNumberFormat="1" applyFont="1" applyFill="1" applyBorder="1" applyAlignment="1">
      <alignment horizontal="center" vertical="center"/>
    </xf>
    <xf numFmtId="0" fontId="10" fillId="10" borderId="8" xfId="0" applyFont="1" applyFill="1" applyBorder="1" applyAlignment="1">
      <alignment horizontal="left" vertical="center" indent="2"/>
    </xf>
    <xf numFmtId="9" fontId="13" fillId="10" borderId="8" xfId="11" applyNumberFormat="1" applyFont="1" applyFill="1" applyBorder="1" applyAlignment="1">
      <alignment horizontal="center" vertical="center"/>
    </xf>
    <xf numFmtId="179" fontId="10" fillId="10" borderId="8" xfId="0" applyNumberFormat="1" applyFont="1" applyFill="1" applyBorder="1" applyAlignment="1">
      <alignment horizontal="center" vertical="center"/>
    </xf>
    <xf numFmtId="179" fontId="13" fillId="10" borderId="8" xfId="0" applyNumberFormat="1" applyFont="1" applyFill="1" applyBorder="1" applyAlignment="1">
      <alignment horizontal="center" vertical="center"/>
    </xf>
    <xf numFmtId="0" fontId="17" fillId="11" borderId="8" xfId="0" applyFont="1" applyFill="1" applyBorder="1" applyAlignment="1">
      <alignment horizontal="left" vertical="center" indent="1"/>
    </xf>
    <xf numFmtId="9" fontId="13" fillId="11" borderId="8" xfId="11" applyFont="1" applyFill="1" applyBorder="1" applyAlignment="1">
      <alignment horizontal="center" vertical="center"/>
    </xf>
    <xf numFmtId="179" fontId="10" fillId="11" borderId="8" xfId="0" applyNumberFormat="1" applyFont="1" applyFill="1" applyBorder="1" applyAlignment="1">
      <alignment horizontal="center" vertical="center"/>
    </xf>
    <xf numFmtId="179" fontId="13" fillId="11" borderId="8" xfId="0" applyNumberFormat="1" applyFont="1" applyFill="1" applyBorder="1" applyAlignment="1">
      <alignment horizontal="center" vertical="center"/>
    </xf>
    <xf numFmtId="0" fontId="10" fillId="12" borderId="8" xfId="0" applyFont="1" applyFill="1" applyBorder="1" applyAlignment="1">
      <alignment horizontal="left" vertical="center" indent="2"/>
    </xf>
    <xf numFmtId="179" fontId="10" fillId="12" borderId="8" xfId="0" applyNumberFormat="1" applyFont="1" applyFill="1" applyBorder="1" applyAlignment="1">
      <alignment horizontal="center" vertical="center"/>
    </xf>
    <xf numFmtId="179" fontId="13" fillId="12" borderId="8" xfId="0" applyNumberFormat="1" applyFont="1" applyFill="1" applyBorder="1" applyAlignment="1">
      <alignment horizontal="center" vertical="center"/>
    </xf>
    <xf numFmtId="0" fontId="17" fillId="13" borderId="8" xfId="0" applyFont="1" applyFill="1" applyBorder="1" applyAlignment="1">
      <alignment horizontal="left" vertical="center" indent="1"/>
    </xf>
    <xf numFmtId="9" fontId="13" fillId="13" borderId="8" xfId="11" applyFont="1" applyFill="1" applyBorder="1" applyAlignment="1">
      <alignment horizontal="center" vertical="center"/>
    </xf>
    <xf numFmtId="179" fontId="10" fillId="13" borderId="8" xfId="0" applyNumberFormat="1" applyFont="1" applyFill="1" applyBorder="1" applyAlignment="1">
      <alignment horizontal="center" vertical="center"/>
    </xf>
    <xf numFmtId="179" fontId="13" fillId="13" borderId="8" xfId="0" applyNumberFormat="1" applyFont="1" applyFill="1" applyBorder="1" applyAlignment="1">
      <alignment horizontal="center" vertical="center"/>
    </xf>
    <xf numFmtId="0" fontId="10" fillId="14" borderId="8" xfId="0" applyFont="1" applyFill="1" applyBorder="1" applyAlignment="1">
      <alignment horizontal="left" vertical="center" indent="2"/>
    </xf>
    <xf numFmtId="179" fontId="10" fillId="14" borderId="8" xfId="0" applyNumberFormat="1" applyFont="1" applyFill="1" applyBorder="1" applyAlignment="1">
      <alignment horizontal="center" vertical="center"/>
    </xf>
    <xf numFmtId="179" fontId="13" fillId="14" borderId="8" xfId="0" applyNumberFormat="1" applyFont="1" applyFill="1" applyBorder="1" applyAlignment="1">
      <alignment horizontal="center" vertical="center"/>
    </xf>
    <xf numFmtId="176" fontId="10" fillId="2" borderId="6" xfId="0" applyNumberFormat="1" applyFont="1" applyFill="1" applyBorder="1" applyAlignment="1">
      <alignment horizontal="left" vertical="center" wrapText="1" indent="1"/>
    </xf>
    <xf numFmtId="176" fontId="10" fillId="2" borderId="10" xfId="0" applyNumberFormat="1" applyFont="1" applyFill="1" applyBorder="1" applyAlignment="1">
      <alignment horizontal="left" vertical="center" wrapText="1" indent="1"/>
    </xf>
    <xf numFmtId="178" fontId="13" fillId="2" borderId="0" xfId="0" applyNumberFormat="1" applyFont="1" applyFill="1" applyBorder="1" applyAlignment="1">
      <alignment horizontal="center" vertical="center"/>
    </xf>
    <xf numFmtId="178" fontId="13" fillId="2" borderId="11"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2">
    <dxf>
      <border>
        <left style="thin">
          <color rgb="FFC00000"/>
        </left>
        <right style="thin">
          <color rgb="FFC00000"/>
        </right>
      </border>
    </dxf>
    <dxf>
      <fill>
        <patternFill patternType="solid">
          <bgColor theme="7"/>
        </patternFill>
      </fill>
      <border>
        <left/>
        <right/>
      </border>
    </dxf>
    <dxf>
      <fill>
        <patternFill patternType="solid">
          <bgColor theme="0" tint="-0.349986266670736"/>
        </patternFill>
      </fill>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215881"/>
      <color rgb="0042648A"/>
      <color rgb="00969696"/>
      <color rgb="00C0C0C0"/>
      <color rgb="00427FC2"/>
      <color rgb="0044678E"/>
      <color rgb="004A6F9C"/>
      <color rgb="003969AD"/>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68</xdr:col>
      <xdr:colOff>80010</xdr:colOff>
      <xdr:row>29</xdr:row>
      <xdr:rowOff>268605</xdr:rowOff>
    </xdr:from>
    <xdr:to>
      <xdr:col>70</xdr:col>
      <xdr:colOff>99060</xdr:colOff>
      <xdr:row>31</xdr:row>
      <xdr:rowOff>3810</xdr:rowOff>
    </xdr:to>
    <xdr:pic>
      <xdr:nvPicPr>
        <xdr:cNvPr id="5" name="图片 4" descr="templates\docerresourceshop\icons\\32313536313438393b32313536313434343bc6ecd7d3"/>
        <xdr:cNvPicPr>
          <a:picLocks noChangeAspect="1"/>
        </xdr:cNvPicPr>
      </xdr:nvPicPr>
      <xdr:blipFill>
        <a:blip r:embed="rId1">
          <a:extLst>
            <a:ext uri="{96DAC541-7B7A-43D3-8B79-37D633B846F1}">
              <asvg:svgBlip xmlns:asvg="http://schemas.microsoft.com/office/drawing/2016/SVG/main" r:embed="rId2"/>
            </a:ext>
          </a:extLst>
        </a:blip>
        <a:stretch>
          <a:fillRect/>
        </a:stretch>
      </xdr:blipFill>
      <xdr:spPr>
        <a:xfrm>
          <a:off x="14969490" y="7921625"/>
          <a:ext cx="309880" cy="270510"/>
        </a:xfrm>
        <a:prstGeom prst="rect">
          <a:avLst/>
        </a:prstGeom>
      </xdr:spPr>
    </xdr:pic>
    <xdr:clientData/>
  </xdr:twoCellAnchor>
  <xdr:twoCellAnchor editAs="oneCell">
    <xdr:from>
      <xdr:col>78</xdr:col>
      <xdr:colOff>73660</xdr:colOff>
      <xdr:row>33</xdr:row>
      <xdr:rowOff>260985</xdr:rowOff>
    </xdr:from>
    <xdr:to>
      <xdr:col>80</xdr:col>
      <xdr:colOff>92710</xdr:colOff>
      <xdr:row>35</xdr:row>
      <xdr:rowOff>5715</xdr:rowOff>
    </xdr:to>
    <xdr:pic>
      <xdr:nvPicPr>
        <xdr:cNvPr id="7" name="图片 6" descr="templates\docerresourceshop\icons\\32313536313438393b32313536313434343bc6ecd7d3"/>
        <xdr:cNvPicPr>
          <a:picLocks noChangeAspect="1"/>
        </xdr:cNvPicPr>
      </xdr:nvPicPr>
      <xdr:blipFill>
        <a:blip r:embed="rId1">
          <a:extLst>
            <a:ext uri="{96DAC541-7B7A-43D3-8B79-37D633B846F1}">
              <asvg:svgBlip xmlns:asvg="http://schemas.microsoft.com/office/drawing/2016/SVG/main" r:embed="rId2"/>
            </a:ext>
          </a:extLst>
        </a:blip>
        <a:stretch>
          <a:fillRect/>
        </a:stretch>
      </xdr:blipFill>
      <xdr:spPr>
        <a:xfrm>
          <a:off x="16417290" y="8982710"/>
          <a:ext cx="309880" cy="278130"/>
        </a:xfrm>
        <a:prstGeom prst="rect">
          <a:avLst/>
        </a:prstGeom>
      </xdr:spPr>
    </xdr:pic>
    <xdr:clientData/>
  </xdr:twoCellAnchor>
  <xdr:twoCellAnchor editAs="oneCell">
    <xdr:from>
      <xdr:col>102</xdr:col>
      <xdr:colOff>85090</xdr:colOff>
      <xdr:row>40</xdr:row>
      <xdr:rowOff>4445</xdr:rowOff>
    </xdr:from>
    <xdr:to>
      <xdr:col>104</xdr:col>
      <xdr:colOff>104140</xdr:colOff>
      <xdr:row>41</xdr:row>
      <xdr:rowOff>15875</xdr:rowOff>
    </xdr:to>
    <xdr:pic>
      <xdr:nvPicPr>
        <xdr:cNvPr id="9" name="图片 8" descr="templates\docerresourceshop\icons\\32313536313438393b32313536313434343bc6ecd7d3"/>
        <xdr:cNvPicPr>
          <a:picLocks noChangeAspect="1"/>
        </xdr:cNvPicPr>
      </xdr:nvPicPr>
      <xdr:blipFill>
        <a:blip r:embed="rId1">
          <a:extLst>
            <a:ext uri="{96DAC541-7B7A-43D3-8B79-37D633B846F1}">
              <asvg:svgBlip xmlns:asvg="http://schemas.microsoft.com/office/drawing/2016/SVG/main" r:embed="rId2"/>
            </a:ext>
          </a:extLst>
        </a:blip>
        <a:stretch>
          <a:fillRect/>
        </a:stretch>
      </xdr:blipFill>
      <xdr:spPr>
        <a:xfrm>
          <a:off x="19918680" y="10593070"/>
          <a:ext cx="309880" cy="278130"/>
        </a:xfrm>
        <a:prstGeom prst="rect">
          <a:avLst/>
        </a:prstGeom>
      </xdr:spPr>
    </xdr:pic>
    <xdr:clientData/>
  </xdr:twoCellAnchor>
  <xdr:twoCellAnchor editAs="oneCell">
    <xdr:from>
      <xdr:col>25</xdr:col>
      <xdr:colOff>102870</xdr:colOff>
      <xdr:row>23</xdr:row>
      <xdr:rowOff>274955</xdr:rowOff>
    </xdr:from>
    <xdr:to>
      <xdr:col>27</xdr:col>
      <xdr:colOff>121920</xdr:colOff>
      <xdr:row>25</xdr:row>
      <xdr:rowOff>10160</xdr:rowOff>
    </xdr:to>
    <xdr:pic>
      <xdr:nvPicPr>
        <xdr:cNvPr id="2" name="图片 1" descr="templates\docerresourceshop\icons\\32313536313438393b32313536313434343bc6ecd7d3"/>
        <xdr:cNvPicPr>
          <a:picLocks noChangeAspect="1"/>
        </xdr:cNvPicPr>
      </xdr:nvPicPr>
      <xdr:blipFill>
        <a:blip r:embed="rId1">
          <a:extLst>
            <a:ext uri="{96DAC541-7B7A-43D3-8B79-37D633B846F1}">
              <asvg:svgBlip xmlns:asvg="http://schemas.microsoft.com/office/drawing/2016/SVG/main" r:embed="rId2"/>
            </a:ext>
          </a:extLst>
        </a:blip>
        <a:stretch>
          <a:fillRect/>
        </a:stretch>
      </xdr:blipFill>
      <xdr:spPr>
        <a:xfrm>
          <a:off x="8739505" y="6321425"/>
          <a:ext cx="309880" cy="27686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217805"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www.vertex42.com/ExcelTemplates/simple-gantt-chart.html?utm_source=v42&amp;utm_medium=file&amp;utm_campaign=templates&amp;utm_term=simple-gantt-chart_ms&amp;utm_content=title" TargetMode="External"/><Relationship Id="rId4" Type="http://schemas.openxmlformats.org/officeDocument/2006/relationships/hyperlink" Target="https://www.vertex42.com/ExcelTemplates/simple-gantt-chart.html?utm_source=v42&amp;utm_medium=file&amp;utm_campaign=templates&amp;utm_term=simple-gantt-chart_ms&amp;utm_content=url" TargetMode="External"/><Relationship Id="rId3" Type="http://schemas.openxmlformats.org/officeDocument/2006/relationships/hyperlink" Target="https://www.vertex42.com/ExcelTemplates/simple-gantt-chart.html?utm_source=v42&amp;utm_medium=file&amp;utm_campaign=templates&amp;utm_term=simple-gantt-chart_ms&amp;utm_content=help" TargetMode="External"/><Relationship Id="rId2" Type="http://schemas.openxmlformats.org/officeDocument/2006/relationships/hyperlink" Target="https://www.vertex42.com/ExcelTemplates/excel-project-management.html?utm_source=v42&amp;utm_medium=file&amp;utm_campaign=templates&amp;utm_term=simple-gantt-chart_ms&amp;utm_content=text" TargetMode="Externa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DB41"/>
  <sheetViews>
    <sheetView showGridLines="0" tabSelected="1" zoomScale="85" zoomScaleNormal="85" zoomScalePageLayoutView="70" showRuler="0" workbookViewId="0">
      <pane ySplit="6" topLeftCell="A19" activePane="bottomLeft" state="frozen"/>
      <selection/>
      <selection pane="bottomLeft" activeCell="B3" sqref="B3"/>
    </sheetView>
  </sheetViews>
  <sheetFormatPr defaultColWidth="9" defaultRowHeight="13.5"/>
  <cols>
    <col min="1" max="1" width="2.70833333333333" customWidth="1"/>
    <col min="2" max="2" width="37.9666666666667" customWidth="1"/>
    <col min="3" max="3" width="9.94166666666667" customWidth="1"/>
    <col min="4" max="4" width="10.425" style="16" customWidth="1"/>
    <col min="5" max="5" width="10.425" customWidth="1"/>
    <col min="6" max="6" width="1.39166666666667" customWidth="1"/>
    <col min="7" max="7" width="6.13333333333333" customWidth="1"/>
    <col min="8" max="106" width="1.90833333333333" style="17" customWidth="1"/>
  </cols>
  <sheetData>
    <row r="1" ht="15" spans="2:7">
      <c r="B1" s="18" t="s">
        <v>0</v>
      </c>
      <c r="C1" s="4"/>
      <c r="D1" s="19"/>
      <c r="E1" s="20"/>
      <c r="G1" s="4"/>
    </row>
    <row r="2" ht="19.5" customHeight="1" spans="2:5">
      <c r="B2" s="21" t="s">
        <v>1</v>
      </c>
      <c r="C2" s="22" t="s">
        <v>2</v>
      </c>
      <c r="D2" s="23">
        <v>45194</v>
      </c>
      <c r="E2" s="24"/>
    </row>
    <row r="3" ht="23" customHeight="1" spans="2:5">
      <c r="B3" s="21" t="s">
        <v>3</v>
      </c>
      <c r="C3" s="22" t="s">
        <v>4</v>
      </c>
      <c r="D3" s="23">
        <v>45411</v>
      </c>
      <c r="E3" s="24"/>
    </row>
    <row r="4" ht="19.5" customHeight="1" spans="3:106">
      <c r="C4" s="22" t="s">
        <v>5</v>
      </c>
      <c r="D4" s="25">
        <v>17</v>
      </c>
      <c r="H4" s="26">
        <f>H5</f>
        <v>45306</v>
      </c>
      <c r="I4" s="76"/>
      <c r="J4" s="76"/>
      <c r="K4" s="76"/>
      <c r="L4" s="76"/>
      <c r="M4" s="76"/>
      <c r="N4" s="77"/>
      <c r="O4" s="26">
        <f>O5</f>
        <v>45313</v>
      </c>
      <c r="P4" s="76"/>
      <c r="Q4" s="76"/>
      <c r="R4" s="76"/>
      <c r="S4" s="76"/>
      <c r="T4" s="76"/>
      <c r="U4" s="77"/>
      <c r="V4" s="26">
        <f>V5</f>
        <v>45320</v>
      </c>
      <c r="W4" s="76"/>
      <c r="X4" s="76"/>
      <c r="Y4" s="76"/>
      <c r="Z4" s="76"/>
      <c r="AA4" s="76"/>
      <c r="AB4" s="77"/>
      <c r="AC4" s="26">
        <f>AC5</f>
        <v>45327</v>
      </c>
      <c r="AD4" s="76"/>
      <c r="AE4" s="76"/>
      <c r="AF4" s="76"/>
      <c r="AG4" s="76"/>
      <c r="AH4" s="76"/>
      <c r="AI4" s="77"/>
      <c r="AJ4" s="26">
        <f>AJ5</f>
        <v>45334</v>
      </c>
      <c r="AK4" s="76"/>
      <c r="AL4" s="76"/>
      <c r="AM4" s="76"/>
      <c r="AN4" s="76"/>
      <c r="AO4" s="76"/>
      <c r="AP4" s="77"/>
      <c r="AQ4" s="26">
        <f>AQ5</f>
        <v>45341</v>
      </c>
      <c r="AR4" s="76"/>
      <c r="AS4" s="76"/>
      <c r="AT4" s="76"/>
      <c r="AU4" s="76"/>
      <c r="AV4" s="76"/>
      <c r="AW4" s="77"/>
      <c r="AX4" s="26">
        <f>AX5</f>
        <v>45348</v>
      </c>
      <c r="AY4" s="76"/>
      <c r="AZ4" s="76"/>
      <c r="BA4" s="76"/>
      <c r="BB4" s="76"/>
      <c r="BC4" s="76"/>
      <c r="BD4" s="77"/>
      <c r="BE4" s="26">
        <f>BE5</f>
        <v>45355</v>
      </c>
      <c r="BF4" s="76"/>
      <c r="BG4" s="76"/>
      <c r="BH4" s="76"/>
      <c r="BI4" s="76"/>
      <c r="BJ4" s="76"/>
      <c r="BK4" s="77"/>
      <c r="BL4" s="26">
        <f>BL5</f>
        <v>45362</v>
      </c>
      <c r="BM4" s="76"/>
      <c r="BN4" s="76"/>
      <c r="BO4" s="76"/>
      <c r="BP4" s="76"/>
      <c r="BQ4" s="76"/>
      <c r="BR4" s="77"/>
      <c r="BS4" s="26">
        <f>BS5</f>
        <v>45369</v>
      </c>
      <c r="BT4" s="76"/>
      <c r="BU4" s="76"/>
      <c r="BV4" s="76"/>
      <c r="BW4" s="76"/>
      <c r="BX4" s="76"/>
      <c r="BY4" s="77"/>
      <c r="BZ4" s="26">
        <f>BZ5</f>
        <v>45376</v>
      </c>
      <c r="CA4" s="76"/>
      <c r="CB4" s="76"/>
      <c r="CC4" s="76"/>
      <c r="CD4" s="76"/>
      <c r="CE4" s="76"/>
      <c r="CF4" s="77"/>
      <c r="CG4" s="26">
        <f>CG5</f>
        <v>45383</v>
      </c>
      <c r="CH4" s="76"/>
      <c r="CI4" s="76"/>
      <c r="CJ4" s="76"/>
      <c r="CK4" s="76"/>
      <c r="CL4" s="76"/>
      <c r="CM4" s="77"/>
      <c r="CN4" s="26">
        <f>CN5</f>
        <v>45390</v>
      </c>
      <c r="CO4" s="26"/>
      <c r="CP4" s="76"/>
      <c r="CQ4" s="76"/>
      <c r="CR4" s="76"/>
      <c r="CS4" s="76"/>
      <c r="CT4" s="76"/>
      <c r="CU4" s="77"/>
      <c r="CV4" s="26">
        <f>CV5</f>
        <v>45398</v>
      </c>
      <c r="CW4" s="76"/>
      <c r="CX4" s="76"/>
      <c r="CY4" s="76"/>
      <c r="CZ4" s="76"/>
      <c r="DA4" s="76"/>
      <c r="DB4" s="77"/>
    </row>
    <row r="5" spans="1:106">
      <c r="A5" s="22"/>
      <c r="F5" s="22"/>
      <c r="H5" s="27">
        <f>D2-WEEKDAY(D2,1)+2+7*(D4-1)</f>
        <v>45306</v>
      </c>
      <c r="I5" s="78">
        <f t="shared" ref="H5:BT5" si="0">H5+1</f>
        <v>45307</v>
      </c>
      <c r="J5" s="78">
        <f t="shared" si="0"/>
        <v>45308</v>
      </c>
      <c r="K5" s="78">
        <f t="shared" si="0"/>
        <v>45309</v>
      </c>
      <c r="L5" s="78">
        <f t="shared" si="0"/>
        <v>45310</v>
      </c>
      <c r="M5" s="78">
        <f t="shared" si="0"/>
        <v>45311</v>
      </c>
      <c r="N5" s="79">
        <f t="shared" si="0"/>
        <v>45312</v>
      </c>
      <c r="O5" s="27">
        <f t="shared" si="0"/>
        <v>45313</v>
      </c>
      <c r="P5" s="78">
        <f t="shared" si="0"/>
        <v>45314</v>
      </c>
      <c r="Q5" s="78">
        <f t="shared" si="0"/>
        <v>45315</v>
      </c>
      <c r="R5" s="78">
        <f t="shared" si="0"/>
        <v>45316</v>
      </c>
      <c r="S5" s="78">
        <f t="shared" si="0"/>
        <v>45317</v>
      </c>
      <c r="T5" s="78">
        <f t="shared" si="0"/>
        <v>45318</v>
      </c>
      <c r="U5" s="79">
        <f t="shared" si="0"/>
        <v>45319</v>
      </c>
      <c r="V5" s="27">
        <f t="shared" si="0"/>
        <v>45320</v>
      </c>
      <c r="W5" s="78">
        <f t="shared" si="0"/>
        <v>45321</v>
      </c>
      <c r="X5" s="78">
        <f t="shared" si="0"/>
        <v>45322</v>
      </c>
      <c r="Y5" s="78">
        <f t="shared" si="0"/>
        <v>45323</v>
      </c>
      <c r="Z5" s="78">
        <f t="shared" si="0"/>
        <v>45324</v>
      </c>
      <c r="AA5" s="78">
        <f t="shared" si="0"/>
        <v>45325</v>
      </c>
      <c r="AB5" s="79">
        <f t="shared" si="0"/>
        <v>45326</v>
      </c>
      <c r="AC5" s="27">
        <f t="shared" si="0"/>
        <v>45327</v>
      </c>
      <c r="AD5" s="78">
        <f t="shared" si="0"/>
        <v>45328</v>
      </c>
      <c r="AE5" s="78">
        <f t="shared" si="0"/>
        <v>45329</v>
      </c>
      <c r="AF5" s="78">
        <f t="shared" si="0"/>
        <v>45330</v>
      </c>
      <c r="AG5" s="78">
        <f t="shared" si="0"/>
        <v>45331</v>
      </c>
      <c r="AH5" s="78">
        <f t="shared" si="0"/>
        <v>45332</v>
      </c>
      <c r="AI5" s="79">
        <f t="shared" si="0"/>
        <v>45333</v>
      </c>
      <c r="AJ5" s="27">
        <f t="shared" si="0"/>
        <v>45334</v>
      </c>
      <c r="AK5" s="78">
        <f t="shared" si="0"/>
        <v>45335</v>
      </c>
      <c r="AL5" s="78">
        <f t="shared" si="0"/>
        <v>45336</v>
      </c>
      <c r="AM5" s="78">
        <f t="shared" si="0"/>
        <v>45337</v>
      </c>
      <c r="AN5" s="78">
        <f t="shared" si="0"/>
        <v>45338</v>
      </c>
      <c r="AO5" s="78">
        <f t="shared" si="0"/>
        <v>45339</v>
      </c>
      <c r="AP5" s="79">
        <f t="shared" si="0"/>
        <v>45340</v>
      </c>
      <c r="AQ5" s="27">
        <f t="shared" si="0"/>
        <v>45341</v>
      </c>
      <c r="AR5" s="78">
        <f t="shared" si="0"/>
        <v>45342</v>
      </c>
      <c r="AS5" s="78">
        <f t="shared" si="0"/>
        <v>45343</v>
      </c>
      <c r="AT5" s="78">
        <f t="shared" si="0"/>
        <v>45344</v>
      </c>
      <c r="AU5" s="78">
        <f t="shared" si="0"/>
        <v>45345</v>
      </c>
      <c r="AV5" s="78">
        <f t="shared" si="0"/>
        <v>45346</v>
      </c>
      <c r="AW5" s="79">
        <f t="shared" si="0"/>
        <v>45347</v>
      </c>
      <c r="AX5" s="27">
        <f t="shared" si="0"/>
        <v>45348</v>
      </c>
      <c r="AY5" s="78">
        <f t="shared" si="0"/>
        <v>45349</v>
      </c>
      <c r="AZ5" s="78">
        <f t="shared" si="0"/>
        <v>45350</v>
      </c>
      <c r="BA5" s="78">
        <f t="shared" si="0"/>
        <v>45351</v>
      </c>
      <c r="BB5" s="78">
        <f t="shared" si="0"/>
        <v>45352</v>
      </c>
      <c r="BC5" s="78">
        <f t="shared" si="0"/>
        <v>45353</v>
      </c>
      <c r="BD5" s="79">
        <f t="shared" si="0"/>
        <v>45354</v>
      </c>
      <c r="BE5" s="27">
        <f t="shared" si="0"/>
        <v>45355</v>
      </c>
      <c r="BF5" s="78">
        <f t="shared" si="0"/>
        <v>45356</v>
      </c>
      <c r="BG5" s="78">
        <f t="shared" si="0"/>
        <v>45357</v>
      </c>
      <c r="BH5" s="78">
        <f t="shared" si="0"/>
        <v>45358</v>
      </c>
      <c r="BI5" s="78">
        <f t="shared" si="0"/>
        <v>45359</v>
      </c>
      <c r="BJ5" s="78">
        <f t="shared" si="0"/>
        <v>45360</v>
      </c>
      <c r="BK5" s="79">
        <f t="shared" si="0"/>
        <v>45361</v>
      </c>
      <c r="BL5" s="27">
        <f t="shared" si="0"/>
        <v>45362</v>
      </c>
      <c r="BM5" s="78">
        <f t="shared" si="0"/>
        <v>45363</v>
      </c>
      <c r="BN5" s="78">
        <f t="shared" si="0"/>
        <v>45364</v>
      </c>
      <c r="BO5" s="78">
        <f t="shared" si="0"/>
        <v>45365</v>
      </c>
      <c r="BP5" s="78">
        <f t="shared" si="0"/>
        <v>45366</v>
      </c>
      <c r="BQ5" s="78">
        <f t="shared" si="0"/>
        <v>45367</v>
      </c>
      <c r="BR5" s="79">
        <f t="shared" si="0"/>
        <v>45368</v>
      </c>
      <c r="BS5" s="27">
        <f t="shared" si="0"/>
        <v>45369</v>
      </c>
      <c r="BT5" s="78">
        <f t="shared" si="0"/>
        <v>45370</v>
      </c>
      <c r="BU5" s="78">
        <f t="shared" ref="BU5:CA5" si="1">BT5+1</f>
        <v>45371</v>
      </c>
      <c r="BV5" s="78">
        <f t="shared" si="1"/>
        <v>45372</v>
      </c>
      <c r="BW5" s="78">
        <f t="shared" si="1"/>
        <v>45373</v>
      </c>
      <c r="BX5" s="78">
        <f t="shared" si="1"/>
        <v>45374</v>
      </c>
      <c r="BY5" s="79">
        <f t="shared" si="1"/>
        <v>45375</v>
      </c>
      <c r="BZ5" s="27">
        <f t="shared" si="1"/>
        <v>45376</v>
      </c>
      <c r="CA5" s="78">
        <f t="shared" si="1"/>
        <v>45377</v>
      </c>
      <c r="CB5" s="78">
        <f t="shared" ref="CB5:CM5" si="2">CA5+1</f>
        <v>45378</v>
      </c>
      <c r="CC5" s="78">
        <f t="shared" si="2"/>
        <v>45379</v>
      </c>
      <c r="CD5" s="78">
        <f t="shared" si="2"/>
        <v>45380</v>
      </c>
      <c r="CE5" s="78">
        <f t="shared" si="2"/>
        <v>45381</v>
      </c>
      <c r="CF5" s="79">
        <f t="shared" si="2"/>
        <v>45382</v>
      </c>
      <c r="CG5" s="27">
        <f t="shared" si="2"/>
        <v>45383</v>
      </c>
      <c r="CH5" s="78">
        <f t="shared" si="2"/>
        <v>45384</v>
      </c>
      <c r="CI5" s="78">
        <f t="shared" si="2"/>
        <v>45385</v>
      </c>
      <c r="CJ5" s="78">
        <f t="shared" si="2"/>
        <v>45386</v>
      </c>
      <c r="CK5" s="78">
        <f t="shared" si="2"/>
        <v>45387</v>
      </c>
      <c r="CL5" s="78">
        <f t="shared" si="2"/>
        <v>45388</v>
      </c>
      <c r="CM5" s="79">
        <f t="shared" si="2"/>
        <v>45389</v>
      </c>
      <c r="CN5" s="27">
        <f t="shared" ref="CN5:DB5" si="3">CM5+1</f>
        <v>45390</v>
      </c>
      <c r="CO5" s="27">
        <f t="shared" si="3"/>
        <v>45391</v>
      </c>
      <c r="CP5" s="78">
        <f t="shared" si="3"/>
        <v>45392</v>
      </c>
      <c r="CQ5" s="78">
        <f t="shared" si="3"/>
        <v>45393</v>
      </c>
      <c r="CR5" s="78">
        <f t="shared" si="3"/>
        <v>45394</v>
      </c>
      <c r="CS5" s="78">
        <f t="shared" si="3"/>
        <v>45395</v>
      </c>
      <c r="CT5" s="78">
        <f t="shared" si="3"/>
        <v>45396</v>
      </c>
      <c r="CU5" s="79">
        <f t="shared" si="3"/>
        <v>45397</v>
      </c>
      <c r="CV5" s="27">
        <f t="shared" si="3"/>
        <v>45398</v>
      </c>
      <c r="CW5" s="78">
        <f t="shared" si="3"/>
        <v>45399</v>
      </c>
      <c r="CX5" s="78">
        <f t="shared" si="3"/>
        <v>45400</v>
      </c>
      <c r="CY5" s="78">
        <f t="shared" si="3"/>
        <v>45401</v>
      </c>
      <c r="CZ5" s="78">
        <f t="shared" si="3"/>
        <v>45402</v>
      </c>
      <c r="DA5" s="78">
        <f t="shared" si="3"/>
        <v>45403</v>
      </c>
      <c r="DB5" s="79">
        <f t="shared" si="3"/>
        <v>45404</v>
      </c>
    </row>
    <row r="6" ht="29.25" customHeight="1" spans="1:106">
      <c r="A6" s="28"/>
      <c r="B6" s="29" t="s">
        <v>6</v>
      </c>
      <c r="C6" s="30" t="s">
        <v>7</v>
      </c>
      <c r="D6" s="30" t="s">
        <v>8</v>
      </c>
      <c r="E6" s="30" t="s">
        <v>9</v>
      </c>
      <c r="F6" s="30"/>
      <c r="G6" s="30" t="s">
        <v>10</v>
      </c>
      <c r="H6" s="31" t="str">
        <f t="shared" ref="H6:BS6" si="4">LEFT(TEXT(H5,"ddd"),1)</f>
        <v>M</v>
      </c>
      <c r="I6" s="31" t="str">
        <f t="shared" si="4"/>
        <v>T</v>
      </c>
      <c r="J6" s="31" t="str">
        <f t="shared" si="4"/>
        <v>W</v>
      </c>
      <c r="K6" s="31" t="str">
        <f t="shared" si="4"/>
        <v>T</v>
      </c>
      <c r="L6" s="31" t="str">
        <f t="shared" si="4"/>
        <v>F</v>
      </c>
      <c r="M6" s="31" t="str">
        <f t="shared" si="4"/>
        <v>S</v>
      </c>
      <c r="N6" s="31" t="str">
        <f t="shared" si="4"/>
        <v>S</v>
      </c>
      <c r="O6" s="31" t="str">
        <f t="shared" si="4"/>
        <v>M</v>
      </c>
      <c r="P6" s="31" t="str">
        <f t="shared" si="4"/>
        <v>T</v>
      </c>
      <c r="Q6" s="31" t="str">
        <f t="shared" si="4"/>
        <v>W</v>
      </c>
      <c r="R6" s="31" t="str">
        <f t="shared" si="4"/>
        <v>T</v>
      </c>
      <c r="S6" s="31" t="str">
        <f t="shared" si="4"/>
        <v>F</v>
      </c>
      <c r="T6" s="31" t="str">
        <f t="shared" si="4"/>
        <v>S</v>
      </c>
      <c r="U6" s="31" t="str">
        <f t="shared" si="4"/>
        <v>S</v>
      </c>
      <c r="V6" s="31" t="str">
        <f t="shared" si="4"/>
        <v>M</v>
      </c>
      <c r="W6" s="31" t="str">
        <f t="shared" si="4"/>
        <v>T</v>
      </c>
      <c r="X6" s="31" t="str">
        <f t="shared" si="4"/>
        <v>W</v>
      </c>
      <c r="Y6" s="31" t="str">
        <f t="shared" si="4"/>
        <v>T</v>
      </c>
      <c r="Z6" s="31" t="str">
        <f t="shared" si="4"/>
        <v>F</v>
      </c>
      <c r="AA6" s="31" t="str">
        <f t="shared" si="4"/>
        <v>S</v>
      </c>
      <c r="AB6" s="31" t="str">
        <f t="shared" si="4"/>
        <v>S</v>
      </c>
      <c r="AC6" s="31" t="str">
        <f t="shared" si="4"/>
        <v>M</v>
      </c>
      <c r="AD6" s="31" t="str">
        <f t="shared" si="4"/>
        <v>T</v>
      </c>
      <c r="AE6" s="31" t="str">
        <f t="shared" si="4"/>
        <v>W</v>
      </c>
      <c r="AF6" s="31" t="str">
        <f t="shared" si="4"/>
        <v>T</v>
      </c>
      <c r="AG6" s="31" t="str">
        <f t="shared" si="4"/>
        <v>F</v>
      </c>
      <c r="AH6" s="31" t="str">
        <f t="shared" si="4"/>
        <v>S</v>
      </c>
      <c r="AI6" s="31" t="str">
        <f t="shared" si="4"/>
        <v>S</v>
      </c>
      <c r="AJ6" s="31" t="str">
        <f t="shared" si="4"/>
        <v>M</v>
      </c>
      <c r="AK6" s="31" t="str">
        <f t="shared" si="4"/>
        <v>T</v>
      </c>
      <c r="AL6" s="31" t="str">
        <f t="shared" si="4"/>
        <v>W</v>
      </c>
      <c r="AM6" s="31" t="str">
        <f t="shared" si="4"/>
        <v>T</v>
      </c>
      <c r="AN6" s="31" t="str">
        <f t="shared" si="4"/>
        <v>F</v>
      </c>
      <c r="AO6" s="31" t="str">
        <f t="shared" si="4"/>
        <v>S</v>
      </c>
      <c r="AP6" s="31" t="str">
        <f t="shared" si="4"/>
        <v>S</v>
      </c>
      <c r="AQ6" s="31" t="str">
        <f t="shared" si="4"/>
        <v>M</v>
      </c>
      <c r="AR6" s="31" t="str">
        <f t="shared" si="4"/>
        <v>T</v>
      </c>
      <c r="AS6" s="31" t="str">
        <f t="shared" si="4"/>
        <v>W</v>
      </c>
      <c r="AT6" s="31" t="str">
        <f t="shared" si="4"/>
        <v>T</v>
      </c>
      <c r="AU6" s="31" t="str">
        <f t="shared" si="4"/>
        <v>F</v>
      </c>
      <c r="AV6" s="31" t="str">
        <f t="shared" si="4"/>
        <v>S</v>
      </c>
      <c r="AW6" s="31" t="str">
        <f t="shared" si="4"/>
        <v>S</v>
      </c>
      <c r="AX6" s="31" t="str">
        <f t="shared" si="4"/>
        <v>M</v>
      </c>
      <c r="AY6" s="31" t="str">
        <f t="shared" si="4"/>
        <v>T</v>
      </c>
      <c r="AZ6" s="31" t="str">
        <f t="shared" si="4"/>
        <v>W</v>
      </c>
      <c r="BA6" s="31" t="str">
        <f t="shared" si="4"/>
        <v>T</v>
      </c>
      <c r="BB6" s="31" t="str">
        <f t="shared" si="4"/>
        <v>F</v>
      </c>
      <c r="BC6" s="31" t="str">
        <f t="shared" si="4"/>
        <v>S</v>
      </c>
      <c r="BD6" s="31" t="str">
        <f t="shared" si="4"/>
        <v>S</v>
      </c>
      <c r="BE6" s="31" t="str">
        <f t="shared" si="4"/>
        <v>M</v>
      </c>
      <c r="BF6" s="31" t="str">
        <f t="shared" si="4"/>
        <v>T</v>
      </c>
      <c r="BG6" s="31" t="str">
        <f t="shared" si="4"/>
        <v>W</v>
      </c>
      <c r="BH6" s="31" t="str">
        <f t="shared" si="4"/>
        <v>T</v>
      </c>
      <c r="BI6" s="31" t="str">
        <f t="shared" si="4"/>
        <v>F</v>
      </c>
      <c r="BJ6" s="31" t="str">
        <f t="shared" si="4"/>
        <v>S</v>
      </c>
      <c r="BK6" s="31" t="str">
        <f t="shared" si="4"/>
        <v>S</v>
      </c>
      <c r="BL6" s="31" t="str">
        <f t="shared" si="4"/>
        <v>M</v>
      </c>
      <c r="BM6" s="31" t="str">
        <f t="shared" si="4"/>
        <v>T</v>
      </c>
      <c r="BN6" s="31" t="str">
        <f t="shared" si="4"/>
        <v>W</v>
      </c>
      <c r="BO6" s="31" t="str">
        <f t="shared" si="4"/>
        <v>T</v>
      </c>
      <c r="BP6" s="31" t="str">
        <f t="shared" si="4"/>
        <v>F</v>
      </c>
      <c r="BQ6" s="31" t="str">
        <f t="shared" si="4"/>
        <v>S</v>
      </c>
      <c r="BR6" s="31" t="str">
        <f t="shared" si="4"/>
        <v>S</v>
      </c>
      <c r="BS6" s="31" t="str">
        <f t="shared" si="4"/>
        <v>M</v>
      </c>
      <c r="BT6" s="31" t="str">
        <f t="shared" ref="BT6:CA6" si="5">LEFT(TEXT(BT5,"ddd"),1)</f>
        <v>T</v>
      </c>
      <c r="BU6" s="31" t="str">
        <f t="shared" si="5"/>
        <v>W</v>
      </c>
      <c r="BV6" s="31" t="str">
        <f t="shared" si="5"/>
        <v>T</v>
      </c>
      <c r="BW6" s="31" t="str">
        <f t="shared" si="5"/>
        <v>F</v>
      </c>
      <c r="BX6" s="31" t="str">
        <f t="shared" si="5"/>
        <v>S</v>
      </c>
      <c r="BY6" s="31" t="str">
        <f t="shared" si="5"/>
        <v>S</v>
      </c>
      <c r="BZ6" s="31" t="str">
        <f t="shared" si="5"/>
        <v>M</v>
      </c>
      <c r="CA6" s="31" t="str">
        <f t="shared" si="5"/>
        <v>T</v>
      </c>
      <c r="CB6" s="31" t="str">
        <f t="shared" ref="CB6:CM6" si="6">LEFT(TEXT(CB5,"ddd"),1)</f>
        <v>W</v>
      </c>
      <c r="CC6" s="31" t="str">
        <f t="shared" si="6"/>
        <v>T</v>
      </c>
      <c r="CD6" s="31" t="str">
        <f t="shared" si="6"/>
        <v>F</v>
      </c>
      <c r="CE6" s="31" t="str">
        <f t="shared" si="6"/>
        <v>S</v>
      </c>
      <c r="CF6" s="31" t="str">
        <f t="shared" si="6"/>
        <v>S</v>
      </c>
      <c r="CG6" s="31" t="str">
        <f t="shared" si="6"/>
        <v>M</v>
      </c>
      <c r="CH6" s="31" t="str">
        <f t="shared" si="6"/>
        <v>T</v>
      </c>
      <c r="CI6" s="31" t="str">
        <f t="shared" si="6"/>
        <v>W</v>
      </c>
      <c r="CJ6" s="31" t="str">
        <f t="shared" si="6"/>
        <v>T</v>
      </c>
      <c r="CK6" s="31" t="str">
        <f t="shared" si="6"/>
        <v>F</v>
      </c>
      <c r="CL6" s="31" t="str">
        <f t="shared" si="6"/>
        <v>S</v>
      </c>
      <c r="CM6" s="31" t="str">
        <f t="shared" si="6"/>
        <v>S</v>
      </c>
      <c r="CN6" s="31" t="str">
        <f t="shared" ref="CN6:DB6" si="7">LEFT(TEXT(CN5,"ddd"),1)</f>
        <v>M</v>
      </c>
      <c r="CO6" s="31" t="str">
        <f t="shared" si="7"/>
        <v>T</v>
      </c>
      <c r="CP6" s="31" t="str">
        <f t="shared" si="7"/>
        <v>W</v>
      </c>
      <c r="CQ6" s="31" t="str">
        <f t="shared" si="7"/>
        <v>T</v>
      </c>
      <c r="CR6" s="31" t="str">
        <f t="shared" si="7"/>
        <v>F</v>
      </c>
      <c r="CS6" s="31" t="str">
        <f t="shared" si="7"/>
        <v>S</v>
      </c>
      <c r="CT6" s="31" t="str">
        <f t="shared" si="7"/>
        <v>S</v>
      </c>
      <c r="CU6" s="31" t="str">
        <f t="shared" si="7"/>
        <v>M</v>
      </c>
      <c r="CV6" s="31" t="str">
        <f t="shared" si="7"/>
        <v>T</v>
      </c>
      <c r="CW6" s="31" t="str">
        <f t="shared" si="7"/>
        <v>W</v>
      </c>
      <c r="CX6" s="31" t="str">
        <f t="shared" si="7"/>
        <v>T</v>
      </c>
      <c r="CY6" s="31" t="str">
        <f t="shared" si="7"/>
        <v>F</v>
      </c>
      <c r="CZ6" s="31" t="str">
        <f t="shared" si="7"/>
        <v>S</v>
      </c>
      <c r="DA6" s="31" t="str">
        <f t="shared" si="7"/>
        <v>S</v>
      </c>
      <c r="DB6" s="31" t="str">
        <f t="shared" si="7"/>
        <v>M</v>
      </c>
    </row>
    <row r="7" s="15" customFormat="1" ht="21" spans="1:106">
      <c r="A7" s="28"/>
      <c r="B7" s="32"/>
      <c r="C7" s="33"/>
      <c r="D7" s="34"/>
      <c r="E7" s="35"/>
      <c r="F7" s="36"/>
      <c r="G7" s="36" t="str">
        <f>IF(OR(ISBLANK(task_start),ISBLANK(task_end)),"",task_end-task_start+1)</f>
        <v/>
      </c>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row>
    <row r="8" s="15" customFormat="1" ht="21" spans="1:106">
      <c r="A8" s="28"/>
      <c r="B8" s="38" t="s">
        <v>11</v>
      </c>
      <c r="C8" s="39"/>
      <c r="D8" s="40"/>
      <c r="E8" s="41"/>
      <c r="F8" s="36"/>
      <c r="G8" s="36" t="str">
        <f>IF(OR(ISBLANK(task_start),ISBLANK(task_end)),"",task_end-task_start+1)</f>
        <v/>
      </c>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row>
    <row r="9" s="15" customFormat="1" ht="21" spans="1:106">
      <c r="A9" s="28"/>
      <c r="B9" s="42" t="s">
        <v>12</v>
      </c>
      <c r="C9" s="43">
        <v>1</v>
      </c>
      <c r="D9" s="44">
        <v>45194</v>
      </c>
      <c r="E9" s="45">
        <v>45206</v>
      </c>
      <c r="F9" s="36"/>
      <c r="G9" s="36">
        <f>IF(OR(ISBLANK(task_start),ISBLANK(task_end)),"",task_end-task_start+1)</f>
        <v>13</v>
      </c>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row>
    <row r="10" s="15" customFormat="1" ht="21" spans="1:106">
      <c r="A10" s="28"/>
      <c r="B10" s="42" t="s">
        <v>13</v>
      </c>
      <c r="C10" s="43">
        <v>1</v>
      </c>
      <c r="D10" s="44">
        <v>45207</v>
      </c>
      <c r="E10" s="45">
        <v>45209</v>
      </c>
      <c r="F10" s="36"/>
      <c r="G10" s="36">
        <f>IF(OR(ISBLANK(task_start),ISBLANK(task_end)),"",task_end-task_start+1)</f>
        <v>3</v>
      </c>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row>
    <row r="11" s="15" customFormat="1" ht="21" spans="1:106">
      <c r="A11" s="28"/>
      <c r="B11" s="42" t="s">
        <v>14</v>
      </c>
      <c r="C11" s="43">
        <v>1</v>
      </c>
      <c r="D11" s="44">
        <v>45211</v>
      </c>
      <c r="E11" s="45">
        <v>45211</v>
      </c>
      <c r="F11" s="36"/>
      <c r="G11" s="36">
        <f>IF(OR(ISBLANK(task_start),ISBLANK(task_end)),"",task_end-task_start+1)</f>
        <v>1</v>
      </c>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row>
    <row r="12" s="15" customFormat="1" ht="21" spans="1:106">
      <c r="A12" s="28"/>
      <c r="B12" s="46" t="s">
        <v>15</v>
      </c>
      <c r="C12" s="47"/>
      <c r="D12" s="48"/>
      <c r="E12" s="49"/>
      <c r="F12" s="36"/>
      <c r="G12" s="36" t="str">
        <f>IF(OR(ISBLANK(task_start),ISBLANK(task_end)),"",task_end-task_start+1)</f>
        <v/>
      </c>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c r="DB12" s="37"/>
    </row>
    <row r="13" s="15" customFormat="1" ht="21" spans="1:106">
      <c r="A13" s="28"/>
      <c r="B13" s="50" t="s">
        <v>16</v>
      </c>
      <c r="C13" s="51">
        <v>1</v>
      </c>
      <c r="D13" s="52">
        <v>45207</v>
      </c>
      <c r="E13" s="53">
        <v>45238</v>
      </c>
      <c r="F13" s="36"/>
      <c r="G13" s="36">
        <f>IF(OR(ISBLANK(task_start),ISBLANK(task_end)),"",task_end-task_start+1)</f>
        <v>32</v>
      </c>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row>
    <row r="14" s="15" customFormat="1" ht="21" spans="1:106">
      <c r="A14" s="28"/>
      <c r="B14" s="50" t="s">
        <v>17</v>
      </c>
      <c r="C14" s="51">
        <v>1</v>
      </c>
      <c r="D14" s="52">
        <v>45207</v>
      </c>
      <c r="E14" s="53">
        <v>45219</v>
      </c>
      <c r="F14" s="36"/>
      <c r="G14" s="36">
        <f>IF(OR(ISBLANK(task_start),ISBLANK(task_end)),"",task_end-task_start+1)</f>
        <v>13</v>
      </c>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row>
    <row r="15" s="15" customFormat="1" ht="21" spans="1:106">
      <c r="A15" s="28"/>
      <c r="B15" s="50" t="s">
        <v>18</v>
      </c>
      <c r="C15" s="51">
        <v>1</v>
      </c>
      <c r="D15" s="52">
        <v>45219</v>
      </c>
      <c r="E15" s="53">
        <v>45261</v>
      </c>
      <c r="F15" s="36"/>
      <c r="G15" s="36">
        <f>IF(OR(ISBLANK(task_start),ISBLANK(task_end)),"",task_end-task_start+1)</f>
        <v>43</v>
      </c>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row>
    <row r="16" s="15" customFormat="1" ht="21" spans="1:106">
      <c r="A16" s="28"/>
      <c r="B16" s="50" t="s">
        <v>19</v>
      </c>
      <c r="C16" s="51">
        <v>1</v>
      </c>
      <c r="D16" s="52">
        <v>45219</v>
      </c>
      <c r="E16" s="53">
        <v>45250</v>
      </c>
      <c r="F16" s="36"/>
      <c r="G16" s="36">
        <f>IF(OR(ISBLANK(task_start),ISBLANK(task_end)),"",task_end-task_start+1)</f>
        <v>32</v>
      </c>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row>
    <row r="17" s="15" customFormat="1" ht="21" spans="1:106">
      <c r="A17" s="28"/>
      <c r="B17" s="50" t="s">
        <v>20</v>
      </c>
      <c r="C17" s="51">
        <v>1</v>
      </c>
      <c r="D17" s="52">
        <v>45250</v>
      </c>
      <c r="E17" s="53">
        <v>45268</v>
      </c>
      <c r="F17" s="36"/>
      <c r="G17" s="36">
        <f>IF(OR(ISBLANK(task_start),ISBLANK(task_end)),"",task_end-task_start+1)</f>
        <v>19</v>
      </c>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row>
    <row r="18" s="15" customFormat="1" ht="21" spans="1:106">
      <c r="A18" s="28"/>
      <c r="B18" s="50" t="s">
        <v>21</v>
      </c>
      <c r="C18" s="51">
        <v>1</v>
      </c>
      <c r="D18" s="52">
        <v>45268</v>
      </c>
      <c r="E18" s="53">
        <v>45268</v>
      </c>
      <c r="F18" s="36"/>
      <c r="G18" s="36">
        <f>IF(OR(ISBLANK(task_start),ISBLANK(task_end)),"",task_end-task_start+1)</f>
        <v>1</v>
      </c>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c r="DB18" s="37"/>
    </row>
    <row r="19" s="15" customFormat="1" ht="21" spans="1:106">
      <c r="A19" s="28"/>
      <c r="B19" s="50" t="s">
        <v>22</v>
      </c>
      <c r="C19" s="51">
        <v>1</v>
      </c>
      <c r="D19" s="52">
        <v>45269</v>
      </c>
      <c r="E19" s="53">
        <v>45269</v>
      </c>
      <c r="F19" s="36"/>
      <c r="G19" s="36">
        <f>IF(OR(ISBLANK(task_start),ISBLANK(task_end)),"",task_end-task_start+1)</f>
        <v>1</v>
      </c>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row>
    <row r="20" s="15" customFormat="1" ht="21" spans="1:106">
      <c r="A20" s="28"/>
      <c r="B20" s="54" t="s">
        <v>23</v>
      </c>
      <c r="C20" s="55"/>
      <c r="D20" s="56"/>
      <c r="E20" s="57"/>
      <c r="F20" s="36"/>
      <c r="G20" s="36" t="str">
        <f>IF(OR(ISBLANK(task_start),ISBLANK(task_end)),"",task_end-task_start+1)</f>
        <v/>
      </c>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row>
    <row r="21" s="15" customFormat="1" ht="21" spans="1:106">
      <c r="A21" s="28"/>
      <c r="B21" s="58" t="s">
        <v>24</v>
      </c>
      <c r="C21" s="59">
        <v>1</v>
      </c>
      <c r="D21" s="60">
        <v>45299</v>
      </c>
      <c r="E21" s="61">
        <v>45306</v>
      </c>
      <c r="F21" s="36"/>
      <c r="G21" s="36">
        <f>IF(OR(ISBLANK(task_start),ISBLANK(task_end)),"",task_end-task_start+1)</f>
        <v>8</v>
      </c>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row>
    <row r="22" s="15" customFormat="1" ht="21" spans="1:106">
      <c r="A22" s="28"/>
      <c r="B22" s="58" t="s">
        <v>25</v>
      </c>
      <c r="C22" s="59">
        <v>1</v>
      </c>
      <c r="D22" s="60">
        <v>45306</v>
      </c>
      <c r="E22" s="61">
        <v>45319</v>
      </c>
      <c r="F22" s="36"/>
      <c r="G22" s="36">
        <f>IF(OR(ISBLANK(task_start),ISBLANK(task_end)),"",task_end-task_start+1)</f>
        <v>14</v>
      </c>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c r="DB22" s="37"/>
    </row>
    <row r="23" s="15" customFormat="1" ht="21" spans="1:106">
      <c r="A23" s="28"/>
      <c r="B23" s="58" t="s">
        <v>26</v>
      </c>
      <c r="C23" s="59">
        <v>1</v>
      </c>
      <c r="D23" s="60">
        <v>45306</v>
      </c>
      <c r="E23" s="61">
        <v>45322</v>
      </c>
      <c r="F23" s="36"/>
      <c r="G23" s="36">
        <f>IF(OR(ISBLANK(task_start),ISBLANK(task_end)),"",task_end-task_start+1)</f>
        <v>17</v>
      </c>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c r="CW23" s="37"/>
      <c r="CX23" s="37"/>
      <c r="CY23" s="37"/>
      <c r="CZ23" s="37"/>
      <c r="DA23" s="37"/>
      <c r="DB23" s="37"/>
    </row>
    <row r="24" s="15" customFormat="1" ht="21" spans="1:106">
      <c r="A24" s="28"/>
      <c r="B24" s="58" t="s">
        <v>27</v>
      </c>
      <c r="C24" s="59">
        <v>1</v>
      </c>
      <c r="D24" s="60">
        <v>45323</v>
      </c>
      <c r="E24" s="61">
        <v>45323</v>
      </c>
      <c r="F24" s="36"/>
      <c r="G24" s="36">
        <f>IF(OR(ISBLANK(task_start),ISBLANK(task_end)),"",task_end-task_start+1)</f>
        <v>1</v>
      </c>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row>
    <row r="25" s="15" customFormat="1" ht="21" spans="1:106">
      <c r="A25" s="28"/>
      <c r="B25" s="58" t="s">
        <v>28</v>
      </c>
      <c r="C25" s="59">
        <v>1</v>
      </c>
      <c r="D25" s="60">
        <v>45324</v>
      </c>
      <c r="E25" s="61">
        <v>45324</v>
      </c>
      <c r="F25" s="36"/>
      <c r="G25" s="36">
        <f>IF(OR(ISBLANK(task_start),ISBLANK(task_end)),"",task_end-task_start+1)</f>
        <v>1</v>
      </c>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c r="DB25" s="37"/>
    </row>
    <row r="26" s="15" customFormat="1" ht="21" spans="1:106">
      <c r="A26" s="28"/>
      <c r="B26" s="62" t="s">
        <v>29</v>
      </c>
      <c r="C26" s="63"/>
      <c r="D26" s="64"/>
      <c r="E26" s="65"/>
      <c r="F26" s="36"/>
      <c r="G26" s="36" t="str">
        <f t="shared" ref="G26:G41" si="8">IF(OR(ISBLANK(task_start),ISBLANK(task_end)),"",task_end-task_start+1)</f>
        <v/>
      </c>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row>
    <row r="27" s="15" customFormat="1" ht="21" spans="1:106">
      <c r="A27" s="28"/>
      <c r="B27" s="66" t="s">
        <v>30</v>
      </c>
      <c r="C27" s="59">
        <v>1</v>
      </c>
      <c r="D27" s="67">
        <v>45325</v>
      </c>
      <c r="E27" s="68">
        <v>45327</v>
      </c>
      <c r="F27" s="36"/>
      <c r="G27" s="36">
        <f t="shared" si="8"/>
        <v>3</v>
      </c>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row>
    <row r="28" s="15" customFormat="1" ht="21" spans="1:106">
      <c r="A28" s="28"/>
      <c r="B28" s="66" t="s">
        <v>31</v>
      </c>
      <c r="C28" s="59">
        <v>1</v>
      </c>
      <c r="D28" s="67">
        <v>45327</v>
      </c>
      <c r="E28" s="68">
        <v>45339</v>
      </c>
      <c r="F28" s="36"/>
      <c r="G28" s="36">
        <f t="shared" si="8"/>
        <v>13</v>
      </c>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row>
    <row r="29" s="15" customFormat="1" ht="21" spans="1:106">
      <c r="A29" s="28"/>
      <c r="B29" s="66" t="s">
        <v>32</v>
      </c>
      <c r="C29" s="59">
        <v>1</v>
      </c>
      <c r="D29" s="67">
        <v>45339</v>
      </c>
      <c r="E29" s="68">
        <v>45343</v>
      </c>
      <c r="F29" s="36"/>
      <c r="G29" s="36">
        <f t="shared" si="8"/>
        <v>5</v>
      </c>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row>
    <row r="30" s="15" customFormat="1" ht="21" spans="1:106">
      <c r="A30" s="28"/>
      <c r="B30" s="66" t="s">
        <v>33</v>
      </c>
      <c r="C30" s="59">
        <v>1</v>
      </c>
      <c r="D30" s="67">
        <v>45343</v>
      </c>
      <c r="E30" s="68">
        <v>45366</v>
      </c>
      <c r="F30" s="36"/>
      <c r="G30" s="36">
        <f t="shared" si="8"/>
        <v>24</v>
      </c>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c r="DB30" s="37"/>
    </row>
    <row r="31" s="15" customFormat="1" ht="21" spans="1:106">
      <c r="A31" s="28"/>
      <c r="B31" s="66" t="s">
        <v>34</v>
      </c>
      <c r="C31" s="59">
        <v>1</v>
      </c>
      <c r="D31" s="67">
        <v>45367</v>
      </c>
      <c r="E31" s="68">
        <v>45367</v>
      </c>
      <c r="F31" s="36"/>
      <c r="G31" s="36">
        <f t="shared" si="8"/>
        <v>1</v>
      </c>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7"/>
      <c r="CT31" s="37"/>
      <c r="CU31" s="37"/>
      <c r="CV31" s="37"/>
      <c r="CW31" s="37"/>
      <c r="CX31" s="37"/>
      <c r="CY31" s="37"/>
      <c r="CZ31" s="37"/>
      <c r="DA31" s="37"/>
      <c r="DB31" s="37"/>
    </row>
    <row r="32" s="15" customFormat="1" ht="21" spans="1:106">
      <c r="A32" s="28"/>
      <c r="B32" s="69" t="s">
        <v>35</v>
      </c>
      <c r="C32" s="70"/>
      <c r="D32" s="71"/>
      <c r="E32" s="72"/>
      <c r="F32" s="36"/>
      <c r="G32" s="36" t="str">
        <f t="shared" si="8"/>
        <v/>
      </c>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c r="CU32" s="37"/>
      <c r="CV32" s="37"/>
      <c r="CW32" s="37"/>
      <c r="CX32" s="37"/>
      <c r="CY32" s="37"/>
      <c r="CZ32" s="37"/>
      <c r="DA32" s="37"/>
      <c r="DB32" s="37"/>
    </row>
    <row r="33" s="15" customFormat="1" ht="21" spans="1:106">
      <c r="A33" s="28"/>
      <c r="B33" s="73" t="s">
        <v>36</v>
      </c>
      <c r="C33" s="59">
        <v>1</v>
      </c>
      <c r="D33" s="74">
        <v>45367</v>
      </c>
      <c r="E33" s="75">
        <v>45372</v>
      </c>
      <c r="F33" s="36"/>
      <c r="G33" s="36">
        <f t="shared" si="8"/>
        <v>6</v>
      </c>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c r="DB33" s="37"/>
    </row>
    <row r="34" s="15" customFormat="1" ht="21" spans="1:106">
      <c r="A34" s="28"/>
      <c r="B34" s="73" t="s">
        <v>37</v>
      </c>
      <c r="C34" s="59">
        <v>1</v>
      </c>
      <c r="D34" s="74">
        <v>45372</v>
      </c>
      <c r="E34" s="75">
        <v>45376</v>
      </c>
      <c r="F34" s="36"/>
      <c r="G34" s="36">
        <f t="shared" si="8"/>
        <v>5</v>
      </c>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row>
    <row r="35" s="15" customFormat="1" ht="21" spans="1:106">
      <c r="A35" s="28"/>
      <c r="B35" s="73" t="s">
        <v>38</v>
      </c>
      <c r="C35" s="59">
        <v>1</v>
      </c>
      <c r="D35" s="74">
        <v>45377</v>
      </c>
      <c r="E35" s="75">
        <v>45377</v>
      </c>
      <c r="F35" s="36"/>
      <c r="G35" s="36">
        <f t="shared" si="8"/>
        <v>1</v>
      </c>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c r="CW35" s="37"/>
      <c r="CX35" s="37"/>
      <c r="CY35" s="37"/>
      <c r="CZ35" s="37"/>
      <c r="DA35" s="37"/>
      <c r="DB35" s="37"/>
    </row>
    <row r="36" s="15" customFormat="1" ht="21" spans="1:106">
      <c r="A36" s="28"/>
      <c r="B36" s="38" t="s">
        <v>39</v>
      </c>
      <c r="C36" s="39"/>
      <c r="D36" s="40"/>
      <c r="E36" s="41"/>
      <c r="F36" s="36"/>
      <c r="G36" s="36" t="str">
        <f>IF(OR(ISBLANK(task_start),ISBLANK(task_end)),"",task_end-task_start+1)</f>
        <v/>
      </c>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c r="CO36" s="37"/>
      <c r="CP36" s="37"/>
      <c r="CQ36" s="37"/>
      <c r="CR36" s="37"/>
      <c r="CS36" s="37"/>
      <c r="CT36" s="37"/>
      <c r="CU36" s="37"/>
      <c r="CV36" s="37"/>
      <c r="CW36" s="37"/>
      <c r="CX36" s="37"/>
      <c r="CY36" s="37"/>
      <c r="CZ36" s="37"/>
      <c r="DA36" s="37"/>
      <c r="DB36" s="37"/>
    </row>
    <row r="37" s="15" customFormat="1" ht="21" spans="1:106">
      <c r="A37" s="28"/>
      <c r="B37" s="42" t="s">
        <v>40</v>
      </c>
      <c r="C37" s="43">
        <v>1</v>
      </c>
      <c r="D37" s="44">
        <v>45377</v>
      </c>
      <c r="E37" s="45">
        <v>45386</v>
      </c>
      <c r="F37" s="36"/>
      <c r="G37" s="36">
        <f>IF(OR(ISBLANK(task_start),ISBLANK(task_end)),"",task_end-task_start+1)</f>
        <v>10</v>
      </c>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c r="CO37" s="37"/>
      <c r="CP37" s="37"/>
      <c r="CQ37" s="37"/>
      <c r="CR37" s="37"/>
      <c r="CS37" s="37"/>
      <c r="CT37" s="37"/>
      <c r="CU37" s="37"/>
      <c r="CV37" s="37"/>
      <c r="CW37" s="37"/>
      <c r="CX37" s="37"/>
      <c r="CY37" s="37"/>
      <c r="CZ37" s="37"/>
      <c r="DA37" s="37"/>
      <c r="DB37" s="37"/>
    </row>
    <row r="38" s="15" customFormat="1" ht="21" spans="1:106">
      <c r="A38" s="28"/>
      <c r="B38" s="42" t="s">
        <v>41</v>
      </c>
      <c r="C38" s="43">
        <v>1</v>
      </c>
      <c r="D38" s="44">
        <v>45387</v>
      </c>
      <c r="E38" s="45">
        <v>45387</v>
      </c>
      <c r="F38" s="36"/>
      <c r="G38" s="36">
        <f>IF(OR(ISBLANK(task_start),ISBLANK(task_end)),"",task_end-task_start+1)</f>
        <v>1</v>
      </c>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c r="CN38" s="37"/>
      <c r="CO38" s="37"/>
      <c r="CP38" s="37"/>
      <c r="CQ38" s="37"/>
      <c r="CR38" s="37"/>
      <c r="CS38" s="37"/>
      <c r="CT38" s="37"/>
      <c r="CU38" s="37"/>
      <c r="CV38" s="37"/>
      <c r="CW38" s="37"/>
      <c r="CX38" s="37"/>
      <c r="CY38" s="37"/>
      <c r="CZ38" s="37"/>
      <c r="DA38" s="37"/>
      <c r="DB38" s="37"/>
    </row>
    <row r="39" s="15" customFormat="1" ht="21" spans="1:106">
      <c r="A39" s="28"/>
      <c r="B39" s="42" t="s">
        <v>42</v>
      </c>
      <c r="C39" s="43">
        <v>1</v>
      </c>
      <c r="D39" s="44">
        <v>45387</v>
      </c>
      <c r="E39" s="45">
        <v>45399</v>
      </c>
      <c r="F39" s="36"/>
      <c r="G39" s="36">
        <f>IF(OR(ISBLANK(task_start),ISBLANK(task_end)),"",task_end-task_start+1)</f>
        <v>13</v>
      </c>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c r="CQ39" s="37"/>
      <c r="CR39" s="37"/>
      <c r="CS39" s="37"/>
      <c r="CT39" s="37"/>
      <c r="CU39" s="37"/>
      <c r="CV39" s="37"/>
      <c r="CW39" s="37"/>
      <c r="CX39" s="37"/>
      <c r="CY39" s="37"/>
      <c r="CZ39" s="37"/>
      <c r="DA39" s="37"/>
      <c r="DB39" s="37"/>
    </row>
    <row r="40" s="15" customFormat="1" ht="21" spans="1:106">
      <c r="A40" s="28"/>
      <c r="B40" s="42" t="s">
        <v>43</v>
      </c>
      <c r="C40" s="43">
        <v>1</v>
      </c>
      <c r="D40" s="44">
        <v>45400</v>
      </c>
      <c r="E40" s="45">
        <v>45400</v>
      </c>
      <c r="F40" s="36"/>
      <c r="G40" s="36">
        <f>IF(OR(ISBLANK(task_start),ISBLANK(task_end)),"",task_end-task_start+1)</f>
        <v>1</v>
      </c>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row>
    <row r="41" s="15" customFormat="1" ht="21" spans="1:106">
      <c r="A41" s="28"/>
      <c r="B41" s="42" t="s">
        <v>44</v>
      </c>
      <c r="C41" s="43">
        <v>1</v>
      </c>
      <c r="D41" s="44">
        <v>45401</v>
      </c>
      <c r="E41" s="45">
        <v>45401</v>
      </c>
      <c r="F41" s="36"/>
      <c r="G41" s="36">
        <f>IF(OR(ISBLANK(task_start),ISBLANK(task_end)),"",task_end-task_start+1)</f>
        <v>1</v>
      </c>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row>
  </sheetData>
  <mergeCells count="16">
    <mergeCell ref="D2:E2"/>
    <mergeCell ref="D3:E3"/>
    <mergeCell ref="H4:N4"/>
    <mergeCell ref="O4:U4"/>
    <mergeCell ref="V4:AB4"/>
    <mergeCell ref="AC4:AI4"/>
    <mergeCell ref="AJ4:AP4"/>
    <mergeCell ref="AQ4:AW4"/>
    <mergeCell ref="AX4:BD4"/>
    <mergeCell ref="BE4:BK4"/>
    <mergeCell ref="BL4:BR4"/>
    <mergeCell ref="BS4:BY4"/>
    <mergeCell ref="BZ4:CF4"/>
    <mergeCell ref="CG4:CM4"/>
    <mergeCell ref="CN4:CT4"/>
    <mergeCell ref="CV4:DB4"/>
  </mergeCells>
  <conditionalFormatting sqref="C18">
    <cfRule type="dataBar" priority="46">
      <dataBar>
        <cfvo type="num" val="0"/>
        <cfvo type="num" val="1"/>
        <color theme="0" tint="-0.249977111117893"/>
      </dataBar>
      <extLst>
        <ext xmlns:x14="http://schemas.microsoft.com/office/spreadsheetml/2009/9/main" uri="{B025F937-C7B1-47D3-B67F-A62EFF666E3E}">
          <x14:id>{f74f1986-ead1-464d-9c2d-bb5c0dcff90a}</x14:id>
        </ext>
      </extLst>
    </cfRule>
  </conditionalFormatting>
  <conditionalFormatting sqref="H18:N18">
    <cfRule type="expression" dxfId="0" priority="45">
      <formula>AND(today&gt;=H$5,today&lt;H$5+1)</formula>
    </cfRule>
    <cfRule type="expression" dxfId="1" priority="44" stopIfTrue="1">
      <formula>AND(task_end&gt;=H$5,task_start&lt;H$5+1)</formula>
    </cfRule>
    <cfRule type="expression" dxfId="2" priority="43">
      <formula>AND(task_start&lt;=H$5,ROUNDDOWN((task_end-task_start+1)*task_progress,0)+task_start-1&gt;=H$5)</formula>
    </cfRule>
  </conditionalFormatting>
  <conditionalFormatting sqref="O18:U18">
    <cfRule type="expression" dxfId="0" priority="42">
      <formula>AND(today&gt;=O$5,today&lt;O$5+1)</formula>
    </cfRule>
    <cfRule type="expression" dxfId="1" priority="41" stopIfTrue="1">
      <formula>AND(task_end&gt;=O$5,task_start&lt;O$5+1)</formula>
    </cfRule>
    <cfRule type="expression" dxfId="2" priority="40">
      <formula>AND(task_start&lt;=O$5,ROUNDDOWN((task_end-task_start+1)*task_progress,0)+task_start-1&gt;=O$5)</formula>
    </cfRule>
  </conditionalFormatting>
  <conditionalFormatting sqref="V18:AB18">
    <cfRule type="expression" dxfId="0" priority="39">
      <formula>AND(today&gt;=V$5,today&lt;V$5+1)</formula>
    </cfRule>
    <cfRule type="expression" dxfId="1" priority="38" stopIfTrue="1">
      <formula>AND(task_end&gt;=V$5,task_start&lt;V$5+1)</formula>
    </cfRule>
    <cfRule type="expression" dxfId="2" priority="37">
      <formula>AND(task_start&lt;=V$5,ROUNDDOWN((task_end-task_start+1)*task_progress,0)+task_start-1&gt;=V$5)</formula>
    </cfRule>
  </conditionalFormatting>
  <conditionalFormatting sqref="AC18:AI18">
    <cfRule type="expression" dxfId="0" priority="36">
      <formula>AND(today&gt;=AC$5,today&lt;AC$5+1)</formula>
    </cfRule>
    <cfRule type="expression" dxfId="1" priority="35" stopIfTrue="1">
      <formula>AND(task_end&gt;=AC$5,task_start&lt;AC$5+1)</formula>
    </cfRule>
    <cfRule type="expression" dxfId="2" priority="34">
      <formula>AND(task_start&lt;=AC$5,ROUNDDOWN((task_end-task_start+1)*task_progress,0)+task_start-1&gt;=AC$5)</formula>
    </cfRule>
  </conditionalFormatting>
  <conditionalFormatting sqref="AJ18:AP18">
    <cfRule type="expression" dxfId="0" priority="33">
      <formula>AND(today&gt;=AJ$5,today&lt;AJ$5+1)</formula>
    </cfRule>
    <cfRule type="expression" dxfId="1" priority="32" stopIfTrue="1">
      <formula>AND(task_end&gt;=AJ$5,task_start&lt;AJ$5+1)</formula>
    </cfRule>
    <cfRule type="expression" dxfId="2" priority="31">
      <formula>AND(task_start&lt;=AJ$5,ROUNDDOWN((task_end-task_start+1)*task_progress,0)+task_start-1&gt;=AJ$5)</formula>
    </cfRule>
  </conditionalFormatting>
  <conditionalFormatting sqref="AQ18:AW18">
    <cfRule type="expression" dxfId="0" priority="30">
      <formula>AND(today&gt;=AQ$5,today&lt;AQ$5+1)</formula>
    </cfRule>
    <cfRule type="expression" dxfId="1" priority="29" stopIfTrue="1">
      <formula>AND(task_end&gt;=AQ$5,task_start&lt;AQ$5+1)</formula>
    </cfRule>
    <cfRule type="expression" dxfId="2" priority="28">
      <formula>AND(task_start&lt;=AQ$5,ROUNDDOWN((task_end-task_start+1)*task_progress,0)+task_start-1&gt;=AQ$5)</formula>
    </cfRule>
  </conditionalFormatting>
  <conditionalFormatting sqref="AX18:BD18">
    <cfRule type="expression" dxfId="0" priority="27">
      <formula>AND(today&gt;=AX$5,today&lt;AX$5+1)</formula>
    </cfRule>
    <cfRule type="expression" dxfId="1" priority="26" stopIfTrue="1">
      <formula>AND(task_end&gt;=AX$5,task_start&lt;AX$5+1)</formula>
    </cfRule>
    <cfRule type="expression" dxfId="2" priority="25">
      <formula>AND(task_start&lt;=AX$5,ROUNDDOWN((task_end-task_start+1)*task_progress,0)+task_start-1&gt;=AX$5)</formula>
    </cfRule>
  </conditionalFormatting>
  <conditionalFormatting sqref="BE18:BK18">
    <cfRule type="expression" dxfId="0" priority="24">
      <formula>AND(today&gt;=BE$5,today&lt;BE$5+1)</formula>
    </cfRule>
    <cfRule type="expression" dxfId="1" priority="23" stopIfTrue="1">
      <formula>AND(task_end&gt;=BE$5,task_start&lt;BE$5+1)</formula>
    </cfRule>
    <cfRule type="expression" dxfId="2" priority="22">
      <formula>AND(task_start&lt;=BE$5,ROUNDDOWN((task_end-task_start+1)*task_progress,0)+task_start-1&gt;=BE$5)</formula>
    </cfRule>
  </conditionalFormatting>
  <conditionalFormatting sqref="BL18:BR18">
    <cfRule type="expression" dxfId="0" priority="21">
      <formula>AND(today&gt;=BL$5,today&lt;BL$5+1)</formula>
    </cfRule>
    <cfRule type="expression" dxfId="1" priority="20" stopIfTrue="1">
      <formula>AND(task_end&gt;=BL$5,task_start&lt;BL$5+1)</formula>
    </cfRule>
    <cfRule type="expression" dxfId="2" priority="19">
      <formula>AND(task_start&lt;=BL$5,ROUNDDOWN((task_end-task_start+1)*task_progress,0)+task_start-1&gt;=BL$5)</formula>
    </cfRule>
  </conditionalFormatting>
  <conditionalFormatting sqref="BS18:BY18">
    <cfRule type="expression" dxfId="0" priority="18">
      <formula>AND(today&gt;=BS$5,today&lt;BS$5+1)</formula>
    </cfRule>
    <cfRule type="expression" dxfId="1" priority="17" stopIfTrue="1">
      <formula>AND(task_end&gt;=BS$5,task_start&lt;BS$5+1)</formula>
    </cfRule>
    <cfRule type="expression" dxfId="2" priority="16">
      <formula>AND(task_start&lt;=BS$5,ROUNDDOWN((task_end-task_start+1)*task_progress,0)+task_start-1&gt;=BS$5)</formula>
    </cfRule>
  </conditionalFormatting>
  <conditionalFormatting sqref="BZ18:CF18">
    <cfRule type="expression" dxfId="0" priority="15">
      <formula>AND(today&gt;=BZ$5,today&lt;BZ$5+1)</formula>
    </cfRule>
    <cfRule type="expression" dxfId="1" priority="14" stopIfTrue="1">
      <formula>AND(task_end&gt;=BZ$5,task_start&lt;BZ$5+1)</formula>
    </cfRule>
    <cfRule type="expression" dxfId="2" priority="13">
      <formula>AND(task_start&lt;=BZ$5,ROUNDDOWN((task_end-task_start+1)*task_progress,0)+task_start-1&gt;=BZ$5)</formula>
    </cfRule>
  </conditionalFormatting>
  <conditionalFormatting sqref="CG18:CM18">
    <cfRule type="expression" dxfId="0" priority="9">
      <formula>AND(today&gt;=CG$5,today&lt;CG$5+1)</formula>
    </cfRule>
    <cfRule type="expression" dxfId="1" priority="8" stopIfTrue="1">
      <formula>AND(task_end&gt;=CG$5,task_start&lt;CG$5+1)</formula>
    </cfRule>
    <cfRule type="expression" dxfId="2" priority="7">
      <formula>AND(task_start&lt;=CG$5,ROUNDDOWN((task_end-task_start+1)*task_progress,0)+task_start-1&gt;=CG$5)</formula>
    </cfRule>
  </conditionalFormatting>
  <conditionalFormatting sqref="CN18">
    <cfRule type="expression" dxfId="0" priority="12">
      <formula>AND(today&gt;=CN$5,today&lt;CN$5+1)</formula>
    </cfRule>
    <cfRule type="expression" dxfId="1" priority="11" stopIfTrue="1">
      <formula>AND(task_end&gt;=CN$5,task_start&lt;CN$5+1)</formula>
    </cfRule>
    <cfRule type="expression" dxfId="2" priority="10">
      <formula>AND(task_start&lt;=CN$5,ROUNDDOWN((task_end-task_start+1)*task_progress,0)+task_start-1&gt;=CN$5)</formula>
    </cfRule>
  </conditionalFormatting>
  <conditionalFormatting sqref="CO18:CU18">
    <cfRule type="expression" dxfId="0" priority="6">
      <formula>AND(today&gt;=CO$5,today&lt;CO$5+1)</formula>
    </cfRule>
    <cfRule type="expression" dxfId="1" priority="5" stopIfTrue="1">
      <formula>AND(task_end&gt;=CO$5,task_start&lt;CO$5+1)</formula>
    </cfRule>
    <cfRule type="expression" dxfId="2" priority="4">
      <formula>AND(task_start&lt;=CO$5,ROUNDDOWN((task_end-task_start+1)*task_progress,0)+task_start-1&gt;=CO$5)</formula>
    </cfRule>
  </conditionalFormatting>
  <conditionalFormatting sqref="CV18:DB18">
    <cfRule type="expression" dxfId="0" priority="3">
      <formula>AND(today&gt;=CV$5,today&lt;CV$5+1)</formula>
    </cfRule>
    <cfRule type="expression" dxfId="1" priority="2" stopIfTrue="1">
      <formula>AND(task_end&gt;=CV$5,task_start&lt;CV$5+1)</formula>
    </cfRule>
    <cfRule type="expression" dxfId="2" priority="1">
      <formula>AND(task_start&lt;=CV$5,ROUNDDOWN((task_end-task_start+1)*task_progress,0)+task_start-1&gt;=CV$5)</formula>
    </cfRule>
  </conditionalFormatting>
  <conditionalFormatting sqref="C19">
    <cfRule type="dataBar" priority="333">
      <dataBar>
        <cfvo type="num" val="0"/>
        <cfvo type="num" val="1"/>
        <color theme="0" tint="-0.249977111117893"/>
      </dataBar>
      <extLst>
        <ext xmlns:x14="http://schemas.microsoft.com/office/spreadsheetml/2009/9/main" uri="{B025F937-C7B1-47D3-B67F-A62EFF666E3E}">
          <x14:id>{e94a68ec-54f5-4a7b-a8ec-c027c286c0eb}</x14:id>
        </ext>
      </extLst>
    </cfRule>
  </conditionalFormatting>
  <conditionalFormatting sqref="H19:N19">
    <cfRule type="expression" dxfId="2" priority="330">
      <formula>AND(task_start&lt;=H$5,ROUNDDOWN((task_end-task_start+1)*task_progress,0)+task_start-1&gt;=H$5)</formula>
    </cfRule>
    <cfRule type="expression" dxfId="1" priority="331" stopIfTrue="1">
      <formula>AND(task_end&gt;=H$5,task_start&lt;H$5+1)</formula>
    </cfRule>
    <cfRule type="expression" dxfId="0" priority="332">
      <formula>AND(today&gt;=H$5,today&lt;H$5+1)</formula>
    </cfRule>
  </conditionalFormatting>
  <conditionalFormatting sqref="O19:U19">
    <cfRule type="expression" dxfId="2" priority="327">
      <formula>AND(task_start&lt;=O$5,ROUNDDOWN((task_end-task_start+1)*task_progress,0)+task_start-1&gt;=O$5)</formula>
    </cfRule>
    <cfRule type="expression" dxfId="1" priority="328" stopIfTrue="1">
      <formula>AND(task_end&gt;=O$5,task_start&lt;O$5+1)</formula>
    </cfRule>
    <cfRule type="expression" dxfId="0" priority="329">
      <formula>AND(today&gt;=O$5,today&lt;O$5+1)</formula>
    </cfRule>
  </conditionalFormatting>
  <conditionalFormatting sqref="V19:AB19">
    <cfRule type="expression" dxfId="2" priority="324">
      <formula>AND(task_start&lt;=V$5,ROUNDDOWN((task_end-task_start+1)*task_progress,0)+task_start-1&gt;=V$5)</formula>
    </cfRule>
    <cfRule type="expression" dxfId="1" priority="325" stopIfTrue="1">
      <formula>AND(task_end&gt;=V$5,task_start&lt;V$5+1)</formula>
    </cfRule>
    <cfRule type="expression" dxfId="0" priority="326">
      <formula>AND(today&gt;=V$5,today&lt;V$5+1)</formula>
    </cfRule>
  </conditionalFormatting>
  <conditionalFormatting sqref="AC19:AI19">
    <cfRule type="expression" dxfId="2" priority="321">
      <formula>AND(task_start&lt;=AC$5,ROUNDDOWN((task_end-task_start+1)*task_progress,0)+task_start-1&gt;=AC$5)</formula>
    </cfRule>
    <cfRule type="expression" dxfId="1" priority="322" stopIfTrue="1">
      <formula>AND(task_end&gt;=AC$5,task_start&lt;AC$5+1)</formula>
    </cfRule>
    <cfRule type="expression" dxfId="0" priority="323">
      <formula>AND(today&gt;=AC$5,today&lt;AC$5+1)</formula>
    </cfRule>
  </conditionalFormatting>
  <conditionalFormatting sqref="AJ19:AP19">
    <cfRule type="expression" dxfId="2" priority="318">
      <formula>AND(task_start&lt;=AJ$5,ROUNDDOWN((task_end-task_start+1)*task_progress,0)+task_start-1&gt;=AJ$5)</formula>
    </cfRule>
    <cfRule type="expression" dxfId="1" priority="319" stopIfTrue="1">
      <formula>AND(task_end&gt;=AJ$5,task_start&lt;AJ$5+1)</formula>
    </cfRule>
    <cfRule type="expression" dxfId="0" priority="320">
      <formula>AND(today&gt;=AJ$5,today&lt;AJ$5+1)</formula>
    </cfRule>
  </conditionalFormatting>
  <conditionalFormatting sqref="AQ19:AW19">
    <cfRule type="expression" dxfId="2" priority="315">
      <formula>AND(task_start&lt;=AQ$5,ROUNDDOWN((task_end-task_start+1)*task_progress,0)+task_start-1&gt;=AQ$5)</formula>
    </cfRule>
    <cfRule type="expression" dxfId="1" priority="316" stopIfTrue="1">
      <formula>AND(task_end&gt;=AQ$5,task_start&lt;AQ$5+1)</formula>
    </cfRule>
    <cfRule type="expression" dxfId="0" priority="317">
      <formula>AND(today&gt;=AQ$5,today&lt;AQ$5+1)</formula>
    </cfRule>
  </conditionalFormatting>
  <conditionalFormatting sqref="AX19:BD19">
    <cfRule type="expression" dxfId="2" priority="312">
      <formula>AND(task_start&lt;=AX$5,ROUNDDOWN((task_end-task_start+1)*task_progress,0)+task_start-1&gt;=AX$5)</formula>
    </cfRule>
    <cfRule type="expression" dxfId="1" priority="313" stopIfTrue="1">
      <formula>AND(task_end&gt;=AX$5,task_start&lt;AX$5+1)</formula>
    </cfRule>
    <cfRule type="expression" dxfId="0" priority="314">
      <formula>AND(today&gt;=AX$5,today&lt;AX$5+1)</formula>
    </cfRule>
  </conditionalFormatting>
  <conditionalFormatting sqref="BE19:BK19">
    <cfRule type="expression" dxfId="2" priority="309">
      <formula>AND(task_start&lt;=BE$5,ROUNDDOWN((task_end-task_start+1)*task_progress,0)+task_start-1&gt;=BE$5)</formula>
    </cfRule>
    <cfRule type="expression" dxfId="1" priority="310" stopIfTrue="1">
      <formula>AND(task_end&gt;=BE$5,task_start&lt;BE$5+1)</formula>
    </cfRule>
    <cfRule type="expression" dxfId="0" priority="311">
      <formula>AND(today&gt;=BE$5,today&lt;BE$5+1)</formula>
    </cfRule>
  </conditionalFormatting>
  <conditionalFormatting sqref="BL19:BR19">
    <cfRule type="expression" dxfId="2" priority="306">
      <formula>AND(task_start&lt;=BL$5,ROUNDDOWN((task_end-task_start+1)*task_progress,0)+task_start-1&gt;=BL$5)</formula>
    </cfRule>
    <cfRule type="expression" dxfId="1" priority="307" stopIfTrue="1">
      <formula>AND(task_end&gt;=BL$5,task_start&lt;BL$5+1)</formula>
    </cfRule>
    <cfRule type="expression" dxfId="0" priority="308">
      <formula>AND(today&gt;=BL$5,today&lt;BL$5+1)</formula>
    </cfRule>
  </conditionalFormatting>
  <conditionalFormatting sqref="BS19:BY19">
    <cfRule type="expression" dxfId="2" priority="303">
      <formula>AND(task_start&lt;=BS$5,ROUNDDOWN((task_end-task_start+1)*task_progress,0)+task_start-1&gt;=BS$5)</formula>
    </cfRule>
    <cfRule type="expression" dxfId="1" priority="304" stopIfTrue="1">
      <formula>AND(task_end&gt;=BS$5,task_start&lt;BS$5+1)</formula>
    </cfRule>
    <cfRule type="expression" dxfId="0" priority="305">
      <formula>AND(today&gt;=BS$5,today&lt;BS$5+1)</formula>
    </cfRule>
  </conditionalFormatting>
  <conditionalFormatting sqref="BZ19:CF19">
    <cfRule type="expression" dxfId="2" priority="300">
      <formula>AND(task_start&lt;=BZ$5,ROUNDDOWN((task_end-task_start+1)*task_progress,0)+task_start-1&gt;=BZ$5)</formula>
    </cfRule>
    <cfRule type="expression" dxfId="1" priority="301" stopIfTrue="1">
      <formula>AND(task_end&gt;=BZ$5,task_start&lt;BZ$5+1)</formula>
    </cfRule>
    <cfRule type="expression" dxfId="0" priority="302">
      <formula>AND(today&gt;=BZ$5,today&lt;BZ$5+1)</formula>
    </cfRule>
  </conditionalFormatting>
  <conditionalFormatting sqref="CG19:CM19">
    <cfRule type="expression" dxfId="2" priority="95">
      <formula>AND(task_start&lt;=CG$5,ROUNDDOWN((task_end-task_start+1)*task_progress,0)+task_start-1&gt;=CG$5)</formula>
    </cfRule>
    <cfRule type="expression" dxfId="1" priority="96" stopIfTrue="1">
      <formula>AND(task_end&gt;=CG$5,task_start&lt;CG$5+1)</formula>
    </cfRule>
    <cfRule type="expression" dxfId="0" priority="97">
      <formula>AND(today&gt;=CG$5,today&lt;CG$5+1)</formula>
    </cfRule>
  </conditionalFormatting>
  <conditionalFormatting sqref="CN19">
    <cfRule type="expression" dxfId="2" priority="291">
      <formula>AND(task_start&lt;=CN$5,ROUNDDOWN((task_end-task_start+1)*task_progress,0)+task_start-1&gt;=CN$5)</formula>
    </cfRule>
    <cfRule type="expression" dxfId="1" priority="292" stopIfTrue="1">
      <formula>AND(task_end&gt;=CN$5,task_start&lt;CN$5+1)</formula>
    </cfRule>
    <cfRule type="expression" dxfId="0" priority="293">
      <formula>AND(today&gt;=CN$5,today&lt;CN$5+1)</formula>
    </cfRule>
  </conditionalFormatting>
  <conditionalFormatting sqref="CO19:CU19">
    <cfRule type="expression" dxfId="2" priority="77">
      <formula>AND(task_start&lt;=CO$5,ROUNDDOWN((task_end-task_start+1)*task_progress,0)+task_start-1&gt;=CO$5)</formula>
    </cfRule>
    <cfRule type="expression" dxfId="1" priority="78" stopIfTrue="1">
      <formula>AND(task_end&gt;=CO$5,task_start&lt;CO$5+1)</formula>
    </cfRule>
    <cfRule type="expression" dxfId="0" priority="79">
      <formula>AND(today&gt;=CO$5,today&lt;CO$5+1)</formula>
    </cfRule>
  </conditionalFormatting>
  <conditionalFormatting sqref="CV19:DB19">
    <cfRule type="expression" dxfId="2" priority="59">
      <formula>AND(task_start&lt;=CV$5,ROUNDDOWN((task_end-task_start+1)*task_progress,0)+task_start-1&gt;=CV$5)</formula>
    </cfRule>
    <cfRule type="expression" dxfId="1" priority="60" stopIfTrue="1">
      <formula>AND(task_end&gt;=CV$5,task_start&lt;CV$5+1)</formula>
    </cfRule>
    <cfRule type="expression" dxfId="0" priority="61">
      <formula>AND(today&gt;=CV$5,today&lt;CV$5+1)</formula>
    </cfRule>
  </conditionalFormatting>
  <conditionalFormatting sqref="C23">
    <cfRule type="dataBar" priority="290">
      <dataBar>
        <cfvo type="num" val="0"/>
        <cfvo type="num" val="1"/>
        <color theme="0" tint="-0.249977111117893"/>
      </dataBar>
      <extLst>
        <ext xmlns:x14="http://schemas.microsoft.com/office/spreadsheetml/2009/9/main" uri="{B025F937-C7B1-47D3-B67F-A62EFF666E3E}">
          <x14:id>{44f9bd8b-c764-4b58-b87c-1bd0a50504f7}</x14:id>
        </ext>
      </extLst>
    </cfRule>
  </conditionalFormatting>
  <conditionalFormatting sqref="H23:N23">
    <cfRule type="expression" dxfId="2" priority="287">
      <formula>AND(task_start&lt;=H$5,ROUNDDOWN((task_end-task_start+1)*task_progress,0)+task_start-1&gt;=H$5)</formula>
    </cfRule>
    <cfRule type="expression" dxfId="1" priority="288" stopIfTrue="1">
      <formula>AND(task_end&gt;=H$5,task_start&lt;H$5+1)</formula>
    </cfRule>
    <cfRule type="expression" dxfId="0" priority="289">
      <formula>AND(today&gt;=H$5,today&lt;H$5+1)</formula>
    </cfRule>
  </conditionalFormatting>
  <conditionalFormatting sqref="O23:U23">
    <cfRule type="expression" dxfId="2" priority="284">
      <formula>AND(task_start&lt;=O$5,ROUNDDOWN((task_end-task_start+1)*task_progress,0)+task_start-1&gt;=O$5)</formula>
    </cfRule>
    <cfRule type="expression" dxfId="1" priority="285" stopIfTrue="1">
      <formula>AND(task_end&gt;=O$5,task_start&lt;O$5+1)</formula>
    </cfRule>
    <cfRule type="expression" dxfId="0" priority="286">
      <formula>AND(today&gt;=O$5,today&lt;O$5+1)</formula>
    </cfRule>
  </conditionalFormatting>
  <conditionalFormatting sqref="V23:AB23">
    <cfRule type="expression" dxfId="2" priority="281">
      <formula>AND(task_start&lt;=V$5,ROUNDDOWN((task_end-task_start+1)*task_progress,0)+task_start-1&gt;=V$5)</formula>
    </cfRule>
    <cfRule type="expression" dxfId="1" priority="282" stopIfTrue="1">
      <formula>AND(task_end&gt;=V$5,task_start&lt;V$5+1)</formula>
    </cfRule>
    <cfRule type="expression" dxfId="0" priority="283">
      <formula>AND(today&gt;=V$5,today&lt;V$5+1)</formula>
    </cfRule>
  </conditionalFormatting>
  <conditionalFormatting sqref="AC23:AI23">
    <cfRule type="expression" dxfId="2" priority="278">
      <formula>AND(task_start&lt;=AC$5,ROUNDDOWN((task_end-task_start+1)*task_progress,0)+task_start-1&gt;=AC$5)</formula>
    </cfRule>
    <cfRule type="expression" dxfId="1" priority="279" stopIfTrue="1">
      <formula>AND(task_end&gt;=AC$5,task_start&lt;AC$5+1)</formula>
    </cfRule>
    <cfRule type="expression" dxfId="0" priority="280">
      <formula>AND(today&gt;=AC$5,today&lt;AC$5+1)</formula>
    </cfRule>
  </conditionalFormatting>
  <conditionalFormatting sqref="AJ23:AP23">
    <cfRule type="expression" dxfId="2" priority="275">
      <formula>AND(task_start&lt;=AJ$5,ROUNDDOWN((task_end-task_start+1)*task_progress,0)+task_start-1&gt;=AJ$5)</formula>
    </cfRule>
    <cfRule type="expression" dxfId="1" priority="276" stopIfTrue="1">
      <formula>AND(task_end&gt;=AJ$5,task_start&lt;AJ$5+1)</formula>
    </cfRule>
    <cfRule type="expression" dxfId="0" priority="277">
      <formula>AND(today&gt;=AJ$5,today&lt;AJ$5+1)</formula>
    </cfRule>
  </conditionalFormatting>
  <conditionalFormatting sqref="AQ23:AW23">
    <cfRule type="expression" dxfId="2" priority="272">
      <formula>AND(task_start&lt;=AQ$5,ROUNDDOWN((task_end-task_start+1)*task_progress,0)+task_start-1&gt;=AQ$5)</formula>
    </cfRule>
    <cfRule type="expression" dxfId="1" priority="273" stopIfTrue="1">
      <formula>AND(task_end&gt;=AQ$5,task_start&lt;AQ$5+1)</formula>
    </cfRule>
    <cfRule type="expression" dxfId="0" priority="274">
      <formula>AND(today&gt;=AQ$5,today&lt;AQ$5+1)</formula>
    </cfRule>
  </conditionalFormatting>
  <conditionalFormatting sqref="AX23:BD23">
    <cfRule type="expression" dxfId="2" priority="269">
      <formula>AND(task_start&lt;=AX$5,ROUNDDOWN((task_end-task_start+1)*task_progress,0)+task_start-1&gt;=AX$5)</formula>
    </cfRule>
    <cfRule type="expression" dxfId="1" priority="270" stopIfTrue="1">
      <formula>AND(task_end&gt;=AX$5,task_start&lt;AX$5+1)</formula>
    </cfRule>
    <cfRule type="expression" dxfId="0" priority="271">
      <formula>AND(today&gt;=AX$5,today&lt;AX$5+1)</formula>
    </cfRule>
  </conditionalFormatting>
  <conditionalFormatting sqref="BE23:BK23">
    <cfRule type="expression" dxfId="2" priority="266">
      <formula>AND(task_start&lt;=BE$5,ROUNDDOWN((task_end-task_start+1)*task_progress,0)+task_start-1&gt;=BE$5)</formula>
    </cfRule>
    <cfRule type="expression" dxfId="1" priority="267" stopIfTrue="1">
      <formula>AND(task_end&gt;=BE$5,task_start&lt;BE$5+1)</formula>
    </cfRule>
    <cfRule type="expression" dxfId="0" priority="268">
      <formula>AND(today&gt;=BE$5,today&lt;BE$5+1)</formula>
    </cfRule>
  </conditionalFormatting>
  <conditionalFormatting sqref="BL23:BR23">
    <cfRule type="expression" dxfId="2" priority="263">
      <formula>AND(task_start&lt;=BL$5,ROUNDDOWN((task_end-task_start+1)*task_progress,0)+task_start-1&gt;=BL$5)</formula>
    </cfRule>
    <cfRule type="expression" dxfId="1" priority="264" stopIfTrue="1">
      <formula>AND(task_end&gt;=BL$5,task_start&lt;BL$5+1)</formula>
    </cfRule>
    <cfRule type="expression" dxfId="0" priority="265">
      <formula>AND(today&gt;=BL$5,today&lt;BL$5+1)</formula>
    </cfRule>
  </conditionalFormatting>
  <conditionalFormatting sqref="BS23:BY23">
    <cfRule type="expression" dxfId="2" priority="260">
      <formula>AND(task_start&lt;=BS$5,ROUNDDOWN((task_end-task_start+1)*task_progress,0)+task_start-1&gt;=BS$5)</formula>
    </cfRule>
    <cfRule type="expression" dxfId="1" priority="261" stopIfTrue="1">
      <formula>AND(task_end&gt;=BS$5,task_start&lt;BS$5+1)</formula>
    </cfRule>
    <cfRule type="expression" dxfId="0" priority="262">
      <formula>AND(today&gt;=BS$5,today&lt;BS$5+1)</formula>
    </cfRule>
  </conditionalFormatting>
  <conditionalFormatting sqref="BZ23:CF23">
    <cfRule type="expression" dxfId="2" priority="257">
      <formula>AND(task_start&lt;=BZ$5,ROUNDDOWN((task_end-task_start+1)*task_progress,0)+task_start-1&gt;=BZ$5)</formula>
    </cfRule>
    <cfRule type="expression" dxfId="1" priority="258" stopIfTrue="1">
      <formula>AND(task_end&gt;=BZ$5,task_start&lt;BZ$5+1)</formula>
    </cfRule>
    <cfRule type="expression" dxfId="0" priority="259">
      <formula>AND(today&gt;=BZ$5,today&lt;BZ$5+1)</formula>
    </cfRule>
  </conditionalFormatting>
  <conditionalFormatting sqref="CG23:CM23">
    <cfRule type="expression" dxfId="2" priority="92">
      <formula>AND(task_start&lt;=CG$5,ROUNDDOWN((task_end-task_start+1)*task_progress,0)+task_start-1&gt;=CG$5)</formula>
    </cfRule>
    <cfRule type="expression" dxfId="1" priority="93" stopIfTrue="1">
      <formula>AND(task_end&gt;=CG$5,task_start&lt;CG$5+1)</formula>
    </cfRule>
    <cfRule type="expression" dxfId="0" priority="94">
      <formula>AND(today&gt;=CG$5,today&lt;CG$5+1)</formula>
    </cfRule>
  </conditionalFormatting>
  <conditionalFormatting sqref="CN23">
    <cfRule type="expression" dxfId="2" priority="248">
      <formula>AND(task_start&lt;=CN$5,ROUNDDOWN((task_end-task_start+1)*task_progress,0)+task_start-1&gt;=CN$5)</formula>
    </cfRule>
    <cfRule type="expression" dxfId="1" priority="249" stopIfTrue="1">
      <formula>AND(task_end&gt;=CN$5,task_start&lt;CN$5+1)</formula>
    </cfRule>
    <cfRule type="expression" dxfId="0" priority="250">
      <formula>AND(today&gt;=CN$5,today&lt;CN$5+1)</formula>
    </cfRule>
  </conditionalFormatting>
  <conditionalFormatting sqref="CO23:CU23">
    <cfRule type="expression" dxfId="2" priority="74">
      <formula>AND(task_start&lt;=CO$5,ROUNDDOWN((task_end-task_start+1)*task_progress,0)+task_start-1&gt;=CO$5)</formula>
    </cfRule>
    <cfRule type="expression" dxfId="1" priority="75" stopIfTrue="1">
      <formula>AND(task_end&gt;=CO$5,task_start&lt;CO$5+1)</formula>
    </cfRule>
    <cfRule type="expression" dxfId="0" priority="76">
      <formula>AND(today&gt;=CO$5,today&lt;CO$5+1)</formula>
    </cfRule>
  </conditionalFormatting>
  <conditionalFormatting sqref="CV23:DB23">
    <cfRule type="expression" dxfId="2" priority="56">
      <formula>AND(task_start&lt;=CV$5,ROUNDDOWN((task_end-task_start+1)*task_progress,0)+task_start-1&gt;=CV$5)</formula>
    </cfRule>
    <cfRule type="expression" dxfId="1" priority="57" stopIfTrue="1">
      <formula>AND(task_end&gt;=CV$5,task_start&lt;CV$5+1)</formula>
    </cfRule>
    <cfRule type="expression" dxfId="0" priority="58">
      <formula>AND(today&gt;=CV$5,today&lt;CV$5+1)</formula>
    </cfRule>
  </conditionalFormatting>
  <conditionalFormatting sqref="C39">
    <cfRule type="dataBar" priority="204">
      <dataBar>
        <cfvo type="num" val="0"/>
        <cfvo type="num" val="1"/>
        <color theme="0" tint="-0.249977111117893"/>
      </dataBar>
      <extLst>
        <ext xmlns:x14="http://schemas.microsoft.com/office/spreadsheetml/2009/9/main" uri="{B025F937-C7B1-47D3-B67F-A62EFF666E3E}">
          <x14:id>{6a748b37-392b-4b02-9af1-e5cfc8cbd735}</x14:id>
        </ext>
      </extLst>
    </cfRule>
  </conditionalFormatting>
  <conditionalFormatting sqref="H39:N39">
    <cfRule type="expression" dxfId="2" priority="201">
      <formula>AND(task_start&lt;=H$5,ROUNDDOWN((task_end-task_start+1)*task_progress,0)+task_start-1&gt;=H$5)</formula>
    </cfRule>
    <cfRule type="expression" dxfId="1" priority="202" stopIfTrue="1">
      <formula>AND(task_end&gt;=H$5,task_start&lt;H$5+1)</formula>
    </cfRule>
    <cfRule type="expression" dxfId="0" priority="203">
      <formula>AND(today&gt;=H$5,today&lt;H$5+1)</formula>
    </cfRule>
  </conditionalFormatting>
  <conditionalFormatting sqref="O39:U39">
    <cfRule type="expression" dxfId="2" priority="198">
      <formula>AND(task_start&lt;=O$5,ROUNDDOWN((task_end-task_start+1)*task_progress,0)+task_start-1&gt;=O$5)</formula>
    </cfRule>
    <cfRule type="expression" dxfId="1" priority="199" stopIfTrue="1">
      <formula>AND(task_end&gt;=O$5,task_start&lt;O$5+1)</formula>
    </cfRule>
    <cfRule type="expression" dxfId="0" priority="200">
      <formula>AND(today&gt;=O$5,today&lt;O$5+1)</formula>
    </cfRule>
  </conditionalFormatting>
  <conditionalFormatting sqref="V39:AB39">
    <cfRule type="expression" dxfId="2" priority="195">
      <formula>AND(task_start&lt;=V$5,ROUNDDOWN((task_end-task_start+1)*task_progress,0)+task_start-1&gt;=V$5)</formula>
    </cfRule>
    <cfRule type="expression" dxfId="1" priority="196" stopIfTrue="1">
      <formula>AND(task_end&gt;=V$5,task_start&lt;V$5+1)</formula>
    </cfRule>
    <cfRule type="expression" dxfId="0" priority="197">
      <formula>AND(today&gt;=V$5,today&lt;V$5+1)</formula>
    </cfRule>
  </conditionalFormatting>
  <conditionalFormatting sqref="AC39:AI39">
    <cfRule type="expression" dxfId="2" priority="192">
      <formula>AND(task_start&lt;=AC$5,ROUNDDOWN((task_end-task_start+1)*task_progress,0)+task_start-1&gt;=AC$5)</formula>
    </cfRule>
    <cfRule type="expression" dxfId="1" priority="193" stopIfTrue="1">
      <formula>AND(task_end&gt;=AC$5,task_start&lt;AC$5+1)</formula>
    </cfRule>
    <cfRule type="expression" dxfId="0" priority="194">
      <formula>AND(today&gt;=AC$5,today&lt;AC$5+1)</formula>
    </cfRule>
  </conditionalFormatting>
  <conditionalFormatting sqref="AJ39:AP39">
    <cfRule type="expression" dxfId="2" priority="189">
      <formula>AND(task_start&lt;=AJ$5,ROUNDDOWN((task_end-task_start+1)*task_progress,0)+task_start-1&gt;=AJ$5)</formula>
    </cfRule>
    <cfRule type="expression" dxfId="1" priority="190" stopIfTrue="1">
      <formula>AND(task_end&gt;=AJ$5,task_start&lt;AJ$5+1)</formula>
    </cfRule>
    <cfRule type="expression" dxfId="0" priority="191">
      <formula>AND(today&gt;=AJ$5,today&lt;AJ$5+1)</formula>
    </cfRule>
  </conditionalFormatting>
  <conditionalFormatting sqref="AQ39:AW39">
    <cfRule type="expression" dxfId="2" priority="186">
      <formula>AND(task_start&lt;=AQ$5,ROUNDDOWN((task_end-task_start+1)*task_progress,0)+task_start-1&gt;=AQ$5)</formula>
    </cfRule>
    <cfRule type="expression" dxfId="1" priority="187" stopIfTrue="1">
      <formula>AND(task_end&gt;=AQ$5,task_start&lt;AQ$5+1)</formula>
    </cfRule>
    <cfRule type="expression" dxfId="0" priority="188">
      <formula>AND(today&gt;=AQ$5,today&lt;AQ$5+1)</formula>
    </cfRule>
  </conditionalFormatting>
  <conditionalFormatting sqref="AX39:BD39">
    <cfRule type="expression" dxfId="2" priority="183">
      <formula>AND(task_start&lt;=AX$5,ROUNDDOWN((task_end-task_start+1)*task_progress,0)+task_start-1&gt;=AX$5)</formula>
    </cfRule>
    <cfRule type="expression" dxfId="1" priority="184" stopIfTrue="1">
      <formula>AND(task_end&gt;=AX$5,task_start&lt;AX$5+1)</formula>
    </cfRule>
    <cfRule type="expression" dxfId="0" priority="185">
      <formula>AND(today&gt;=AX$5,today&lt;AX$5+1)</formula>
    </cfRule>
  </conditionalFormatting>
  <conditionalFormatting sqref="BE39:BK39">
    <cfRule type="expression" dxfId="2" priority="180">
      <formula>AND(task_start&lt;=BE$5,ROUNDDOWN((task_end-task_start+1)*task_progress,0)+task_start-1&gt;=BE$5)</formula>
    </cfRule>
    <cfRule type="expression" dxfId="1" priority="181" stopIfTrue="1">
      <formula>AND(task_end&gt;=BE$5,task_start&lt;BE$5+1)</formula>
    </cfRule>
    <cfRule type="expression" dxfId="0" priority="182">
      <formula>AND(today&gt;=BE$5,today&lt;BE$5+1)</formula>
    </cfRule>
  </conditionalFormatting>
  <conditionalFormatting sqref="BL39:BR39">
    <cfRule type="expression" dxfId="2" priority="177">
      <formula>AND(task_start&lt;=BL$5,ROUNDDOWN((task_end-task_start+1)*task_progress,0)+task_start-1&gt;=BL$5)</formula>
    </cfRule>
    <cfRule type="expression" dxfId="1" priority="178" stopIfTrue="1">
      <formula>AND(task_end&gt;=BL$5,task_start&lt;BL$5+1)</formula>
    </cfRule>
    <cfRule type="expression" dxfId="0" priority="179">
      <formula>AND(today&gt;=BL$5,today&lt;BL$5+1)</formula>
    </cfRule>
  </conditionalFormatting>
  <conditionalFormatting sqref="BS39:BY39">
    <cfRule type="expression" dxfId="2" priority="174">
      <formula>AND(task_start&lt;=BS$5,ROUNDDOWN((task_end-task_start+1)*task_progress,0)+task_start-1&gt;=BS$5)</formula>
    </cfRule>
    <cfRule type="expression" dxfId="1" priority="175" stopIfTrue="1">
      <formula>AND(task_end&gt;=BS$5,task_start&lt;BS$5+1)</formula>
    </cfRule>
    <cfRule type="expression" dxfId="0" priority="176">
      <formula>AND(today&gt;=BS$5,today&lt;BS$5+1)</formula>
    </cfRule>
  </conditionalFormatting>
  <conditionalFormatting sqref="BZ39:CF39">
    <cfRule type="expression" dxfId="2" priority="171">
      <formula>AND(task_start&lt;=BZ$5,ROUNDDOWN((task_end-task_start+1)*task_progress,0)+task_start-1&gt;=BZ$5)</formula>
    </cfRule>
    <cfRule type="expression" dxfId="1" priority="172" stopIfTrue="1">
      <formula>AND(task_end&gt;=BZ$5,task_start&lt;BZ$5+1)</formula>
    </cfRule>
    <cfRule type="expression" dxfId="0" priority="173">
      <formula>AND(today&gt;=BZ$5,today&lt;BZ$5+1)</formula>
    </cfRule>
  </conditionalFormatting>
  <conditionalFormatting sqref="CG39:CM39">
    <cfRule type="expression" dxfId="2" priority="86">
      <formula>AND(task_start&lt;=CG$5,ROUNDDOWN((task_end-task_start+1)*task_progress,0)+task_start-1&gt;=CG$5)</formula>
    </cfRule>
    <cfRule type="expression" dxfId="1" priority="87" stopIfTrue="1">
      <formula>AND(task_end&gt;=CG$5,task_start&lt;CG$5+1)</formula>
    </cfRule>
    <cfRule type="expression" dxfId="0" priority="88">
      <formula>AND(today&gt;=CG$5,today&lt;CG$5+1)</formula>
    </cfRule>
  </conditionalFormatting>
  <conditionalFormatting sqref="CN39">
    <cfRule type="expression" dxfId="2" priority="162">
      <formula>AND(task_start&lt;=CN$5,ROUNDDOWN((task_end-task_start+1)*task_progress,0)+task_start-1&gt;=CN$5)</formula>
    </cfRule>
    <cfRule type="expression" dxfId="1" priority="163" stopIfTrue="1">
      <formula>AND(task_end&gt;=CN$5,task_start&lt;CN$5+1)</formula>
    </cfRule>
    <cfRule type="expression" dxfId="0" priority="164">
      <formula>AND(today&gt;=CN$5,today&lt;CN$5+1)</formula>
    </cfRule>
  </conditionalFormatting>
  <conditionalFormatting sqref="CO39:CU39">
    <cfRule type="expression" dxfId="2" priority="68">
      <formula>AND(task_start&lt;=CO$5,ROUNDDOWN((task_end-task_start+1)*task_progress,0)+task_start-1&gt;=CO$5)</formula>
    </cfRule>
    <cfRule type="expression" dxfId="1" priority="69" stopIfTrue="1">
      <formula>AND(task_end&gt;=CO$5,task_start&lt;CO$5+1)</formula>
    </cfRule>
    <cfRule type="expression" dxfId="0" priority="70">
      <formula>AND(today&gt;=CO$5,today&lt;CO$5+1)</formula>
    </cfRule>
  </conditionalFormatting>
  <conditionalFormatting sqref="CV39:DB39">
    <cfRule type="expression" dxfId="2" priority="50">
      <formula>AND(task_start&lt;=CV$5,ROUNDDOWN((task_end-task_start+1)*task_progress,0)+task_start-1&gt;=CV$5)</formula>
    </cfRule>
    <cfRule type="expression" dxfId="1" priority="51" stopIfTrue="1">
      <formula>AND(task_end&gt;=CV$5,task_start&lt;CV$5+1)</formula>
    </cfRule>
    <cfRule type="expression" dxfId="0" priority="52">
      <formula>AND(today&gt;=CV$5,today&lt;CV$5+1)</formula>
    </cfRule>
  </conditionalFormatting>
  <conditionalFormatting sqref="C40">
    <cfRule type="dataBar" priority="161">
      <dataBar>
        <cfvo type="num" val="0"/>
        <cfvo type="num" val="1"/>
        <color theme="0" tint="-0.249977111117893"/>
      </dataBar>
      <extLst>
        <ext xmlns:x14="http://schemas.microsoft.com/office/spreadsheetml/2009/9/main" uri="{B025F937-C7B1-47D3-B67F-A62EFF666E3E}">
          <x14:id>{1617c551-2048-4b58-bbbb-3108d2f15b27}</x14:id>
        </ext>
      </extLst>
    </cfRule>
  </conditionalFormatting>
  <conditionalFormatting sqref="H40:N40">
    <cfRule type="expression" dxfId="2" priority="158">
      <formula>AND(task_start&lt;=H$5,ROUNDDOWN((task_end-task_start+1)*task_progress,0)+task_start-1&gt;=H$5)</formula>
    </cfRule>
    <cfRule type="expression" dxfId="1" priority="159" stopIfTrue="1">
      <formula>AND(task_end&gt;=H$5,task_start&lt;H$5+1)</formula>
    </cfRule>
    <cfRule type="expression" dxfId="0" priority="160">
      <formula>AND(today&gt;=H$5,today&lt;H$5+1)</formula>
    </cfRule>
  </conditionalFormatting>
  <conditionalFormatting sqref="O40:U40">
    <cfRule type="expression" dxfId="2" priority="155">
      <formula>AND(task_start&lt;=O$5,ROUNDDOWN((task_end-task_start+1)*task_progress,0)+task_start-1&gt;=O$5)</formula>
    </cfRule>
    <cfRule type="expression" dxfId="1" priority="156" stopIfTrue="1">
      <formula>AND(task_end&gt;=O$5,task_start&lt;O$5+1)</formula>
    </cfRule>
    <cfRule type="expression" dxfId="0" priority="157">
      <formula>AND(today&gt;=O$5,today&lt;O$5+1)</formula>
    </cfRule>
  </conditionalFormatting>
  <conditionalFormatting sqref="V40:AB40">
    <cfRule type="expression" dxfId="2" priority="152">
      <formula>AND(task_start&lt;=V$5,ROUNDDOWN((task_end-task_start+1)*task_progress,0)+task_start-1&gt;=V$5)</formula>
    </cfRule>
    <cfRule type="expression" dxfId="1" priority="153" stopIfTrue="1">
      <formula>AND(task_end&gt;=V$5,task_start&lt;V$5+1)</formula>
    </cfRule>
    <cfRule type="expression" dxfId="0" priority="154">
      <formula>AND(today&gt;=V$5,today&lt;V$5+1)</formula>
    </cfRule>
  </conditionalFormatting>
  <conditionalFormatting sqref="AC40:AI40">
    <cfRule type="expression" dxfId="2" priority="149">
      <formula>AND(task_start&lt;=AC$5,ROUNDDOWN((task_end-task_start+1)*task_progress,0)+task_start-1&gt;=AC$5)</formula>
    </cfRule>
    <cfRule type="expression" dxfId="1" priority="150" stopIfTrue="1">
      <formula>AND(task_end&gt;=AC$5,task_start&lt;AC$5+1)</formula>
    </cfRule>
    <cfRule type="expression" dxfId="0" priority="151">
      <formula>AND(today&gt;=AC$5,today&lt;AC$5+1)</formula>
    </cfRule>
  </conditionalFormatting>
  <conditionalFormatting sqref="AJ40:AP40">
    <cfRule type="expression" dxfId="2" priority="146">
      <formula>AND(task_start&lt;=AJ$5,ROUNDDOWN((task_end-task_start+1)*task_progress,0)+task_start-1&gt;=AJ$5)</formula>
    </cfRule>
    <cfRule type="expression" dxfId="1" priority="147" stopIfTrue="1">
      <formula>AND(task_end&gt;=AJ$5,task_start&lt;AJ$5+1)</formula>
    </cfRule>
    <cfRule type="expression" dxfId="0" priority="148">
      <formula>AND(today&gt;=AJ$5,today&lt;AJ$5+1)</formula>
    </cfRule>
  </conditionalFormatting>
  <conditionalFormatting sqref="AQ40:AW40">
    <cfRule type="expression" dxfId="2" priority="143">
      <formula>AND(task_start&lt;=AQ$5,ROUNDDOWN((task_end-task_start+1)*task_progress,0)+task_start-1&gt;=AQ$5)</formula>
    </cfRule>
    <cfRule type="expression" dxfId="1" priority="144" stopIfTrue="1">
      <formula>AND(task_end&gt;=AQ$5,task_start&lt;AQ$5+1)</formula>
    </cfRule>
    <cfRule type="expression" dxfId="0" priority="145">
      <formula>AND(today&gt;=AQ$5,today&lt;AQ$5+1)</formula>
    </cfRule>
  </conditionalFormatting>
  <conditionalFormatting sqref="AX40:BD40">
    <cfRule type="expression" dxfId="2" priority="140">
      <formula>AND(task_start&lt;=AX$5,ROUNDDOWN((task_end-task_start+1)*task_progress,0)+task_start-1&gt;=AX$5)</formula>
    </cfRule>
    <cfRule type="expression" dxfId="1" priority="141" stopIfTrue="1">
      <formula>AND(task_end&gt;=AX$5,task_start&lt;AX$5+1)</formula>
    </cfRule>
    <cfRule type="expression" dxfId="0" priority="142">
      <formula>AND(today&gt;=AX$5,today&lt;AX$5+1)</formula>
    </cfRule>
  </conditionalFormatting>
  <conditionalFormatting sqref="BE40:BK40">
    <cfRule type="expression" dxfId="2" priority="137">
      <formula>AND(task_start&lt;=BE$5,ROUNDDOWN((task_end-task_start+1)*task_progress,0)+task_start-1&gt;=BE$5)</formula>
    </cfRule>
    <cfRule type="expression" dxfId="1" priority="138" stopIfTrue="1">
      <formula>AND(task_end&gt;=BE$5,task_start&lt;BE$5+1)</formula>
    </cfRule>
    <cfRule type="expression" dxfId="0" priority="139">
      <formula>AND(today&gt;=BE$5,today&lt;BE$5+1)</formula>
    </cfRule>
  </conditionalFormatting>
  <conditionalFormatting sqref="BL40:BR40">
    <cfRule type="expression" dxfId="2" priority="134">
      <formula>AND(task_start&lt;=BL$5,ROUNDDOWN((task_end-task_start+1)*task_progress,0)+task_start-1&gt;=BL$5)</formula>
    </cfRule>
    <cfRule type="expression" dxfId="1" priority="135" stopIfTrue="1">
      <formula>AND(task_end&gt;=BL$5,task_start&lt;BL$5+1)</formula>
    </cfRule>
    <cfRule type="expression" dxfId="0" priority="136">
      <formula>AND(today&gt;=BL$5,today&lt;BL$5+1)</formula>
    </cfRule>
  </conditionalFormatting>
  <conditionalFormatting sqref="BS40:BY40">
    <cfRule type="expression" dxfId="2" priority="131">
      <formula>AND(task_start&lt;=BS$5,ROUNDDOWN((task_end-task_start+1)*task_progress,0)+task_start-1&gt;=BS$5)</formula>
    </cfRule>
    <cfRule type="expression" dxfId="1" priority="132" stopIfTrue="1">
      <formula>AND(task_end&gt;=BS$5,task_start&lt;BS$5+1)</formula>
    </cfRule>
    <cfRule type="expression" dxfId="0" priority="133">
      <formula>AND(today&gt;=BS$5,today&lt;BS$5+1)</formula>
    </cfRule>
  </conditionalFormatting>
  <conditionalFormatting sqref="BZ40:CF40">
    <cfRule type="expression" dxfId="2" priority="128">
      <formula>AND(task_start&lt;=BZ$5,ROUNDDOWN((task_end-task_start+1)*task_progress,0)+task_start-1&gt;=BZ$5)</formula>
    </cfRule>
    <cfRule type="expression" dxfId="1" priority="129" stopIfTrue="1">
      <formula>AND(task_end&gt;=BZ$5,task_start&lt;BZ$5+1)</formula>
    </cfRule>
    <cfRule type="expression" dxfId="0" priority="130">
      <formula>AND(today&gt;=BZ$5,today&lt;BZ$5+1)</formula>
    </cfRule>
  </conditionalFormatting>
  <conditionalFormatting sqref="CG40:CM40">
    <cfRule type="expression" dxfId="2" priority="83">
      <formula>AND(task_start&lt;=CG$5,ROUNDDOWN((task_end-task_start+1)*task_progress,0)+task_start-1&gt;=CG$5)</formula>
    </cfRule>
    <cfRule type="expression" dxfId="1" priority="84" stopIfTrue="1">
      <formula>AND(task_end&gt;=CG$5,task_start&lt;CG$5+1)</formula>
    </cfRule>
    <cfRule type="expression" dxfId="0" priority="85">
      <formula>AND(today&gt;=CG$5,today&lt;CG$5+1)</formula>
    </cfRule>
  </conditionalFormatting>
  <conditionalFormatting sqref="CN40">
    <cfRule type="expression" dxfId="2" priority="119">
      <formula>AND(task_start&lt;=CN$5,ROUNDDOWN((task_end-task_start+1)*task_progress,0)+task_start-1&gt;=CN$5)</formula>
    </cfRule>
    <cfRule type="expression" dxfId="1" priority="120" stopIfTrue="1">
      <formula>AND(task_end&gt;=CN$5,task_start&lt;CN$5+1)</formula>
    </cfRule>
    <cfRule type="expression" dxfId="0" priority="121">
      <formula>AND(today&gt;=CN$5,today&lt;CN$5+1)</formula>
    </cfRule>
  </conditionalFormatting>
  <conditionalFormatting sqref="CO40:CU40">
    <cfRule type="expression" dxfId="2" priority="65">
      <formula>AND(task_start&lt;=CO$5,ROUNDDOWN((task_end-task_start+1)*task_progress,0)+task_start-1&gt;=CO$5)</formula>
    </cfRule>
    <cfRule type="expression" dxfId="1" priority="66" stopIfTrue="1">
      <formula>AND(task_end&gt;=CO$5,task_start&lt;CO$5+1)</formula>
    </cfRule>
    <cfRule type="expression" dxfId="0" priority="67">
      <formula>AND(today&gt;=CO$5,today&lt;CO$5+1)</formula>
    </cfRule>
  </conditionalFormatting>
  <conditionalFormatting sqref="CV40:DB40">
    <cfRule type="expression" dxfId="2" priority="47">
      <formula>AND(task_start&lt;=CV$5,ROUNDDOWN((task_end-task_start+1)*task_progress,0)+task_start-1&gt;=CV$5)</formula>
    </cfRule>
    <cfRule type="expression" dxfId="1" priority="48" stopIfTrue="1">
      <formula>AND(task_end&gt;=CV$5,task_start&lt;CV$5+1)</formula>
    </cfRule>
    <cfRule type="expression" dxfId="0" priority="49">
      <formula>AND(today&gt;=CV$5,today&lt;CV$5+1)</formula>
    </cfRule>
  </conditionalFormatting>
  <conditionalFormatting sqref="H5:N17 H20:N22 H24:N35">
    <cfRule type="expression" dxfId="0" priority="695">
      <formula>AND(today&gt;=H$5,today&lt;H$5+1)</formula>
    </cfRule>
  </conditionalFormatting>
  <conditionalFormatting sqref="O5:U17 O20:U22 O24:U35">
    <cfRule type="expression" dxfId="0" priority="674">
      <formula>AND(today&gt;=O$5,today&lt;O$5+1)</formula>
    </cfRule>
  </conditionalFormatting>
  <conditionalFormatting sqref="V5:AB17 V20:AB22 V24:AB35">
    <cfRule type="expression" dxfId="0" priority="671">
      <formula>AND(today&gt;=V$5,today&lt;V$5+1)</formula>
    </cfRule>
  </conditionalFormatting>
  <conditionalFormatting sqref="AC5:AI17 AC20:AI22 AC24:AI35">
    <cfRule type="expression" dxfId="0" priority="668">
      <formula>AND(today&gt;=AC$5,today&lt;AC$5+1)</formula>
    </cfRule>
  </conditionalFormatting>
  <conditionalFormatting sqref="AJ5:AP17 AJ20:AP22 AJ24:AP35">
    <cfRule type="expression" dxfId="0" priority="665">
      <formula>AND(today&gt;=AJ$5,today&lt;AJ$5+1)</formula>
    </cfRule>
  </conditionalFormatting>
  <conditionalFormatting sqref="AQ5:AW17 AQ20:AW22 AQ24:AW35">
    <cfRule type="expression" dxfId="0" priority="662">
      <formula>AND(today&gt;=AQ$5,today&lt;AQ$5+1)</formula>
    </cfRule>
  </conditionalFormatting>
  <conditionalFormatting sqref="AX5:BD17 AX20:BD22 AX24:BD35">
    <cfRule type="expression" dxfId="0" priority="659">
      <formula>AND(today&gt;=AX$5,today&lt;AX$5+1)</formula>
    </cfRule>
  </conditionalFormatting>
  <conditionalFormatting sqref="BE5:BK17 BE20:BK22 BE24:BK35">
    <cfRule type="expression" dxfId="0" priority="656">
      <formula>AND(today&gt;=BE$5,today&lt;BE$5+1)</formula>
    </cfRule>
  </conditionalFormatting>
  <conditionalFormatting sqref="BL5:BR17 BL20:BR22 BL24:BR35">
    <cfRule type="expression" dxfId="0" priority="653">
      <formula>AND(today&gt;=BL$5,today&lt;BL$5+1)</formula>
    </cfRule>
  </conditionalFormatting>
  <conditionalFormatting sqref="BS5:BY17 BS20:BY22 BS24:BY35">
    <cfRule type="expression" dxfId="0" priority="650">
      <formula>AND(today&gt;=BS$5,today&lt;BS$5+1)</formula>
    </cfRule>
  </conditionalFormatting>
  <conditionalFormatting sqref="BZ5:CF17 BZ20:CF22 BZ24:CF35">
    <cfRule type="expression" dxfId="0" priority="647">
      <formula>AND(today&gt;=BZ$5,today&lt;BZ$5+1)</formula>
    </cfRule>
  </conditionalFormatting>
  <conditionalFormatting sqref="CG5:CM17 CG20:CM22 CG24:CM35">
    <cfRule type="expression" dxfId="0" priority="100">
      <formula>AND(today&gt;=CG$5,today&lt;CG$5+1)</formula>
    </cfRule>
  </conditionalFormatting>
  <conditionalFormatting sqref="CN5:CN17 CN20:CN22 CN24:CN35">
    <cfRule type="expression" dxfId="0" priority="638">
      <formula>AND(today&gt;=CN$5,today&lt;CN$5+1)</formula>
    </cfRule>
  </conditionalFormatting>
  <conditionalFormatting sqref="CO5:CU17 CO20:CU22 CO24:CU35">
    <cfRule type="expression" dxfId="0" priority="82">
      <formula>AND(today&gt;=CO$5,today&lt;CO$5+1)</formula>
    </cfRule>
  </conditionalFormatting>
  <conditionalFormatting sqref="CV5:DB17 CV20:DB22 CV24:DB35">
    <cfRule type="expression" dxfId="0" priority="64">
      <formula>AND(today&gt;=CV$5,today&lt;CV$5+1)</formula>
    </cfRule>
  </conditionalFormatting>
  <conditionalFormatting sqref="C7:C17 C24:C35 C20:C22">
    <cfRule type="dataBar" priority="725">
      <dataBar>
        <cfvo type="num" val="0"/>
        <cfvo type="num" val="1"/>
        <color theme="0" tint="-0.249977111117893"/>
      </dataBar>
      <extLst>
        <ext xmlns:x14="http://schemas.microsoft.com/office/spreadsheetml/2009/9/main" uri="{B025F937-C7B1-47D3-B67F-A62EFF666E3E}">
          <x14:id>{2405cb0d-5323-4274-a7ac-658784884d9a}</x14:id>
        </ext>
      </extLst>
    </cfRule>
  </conditionalFormatting>
  <conditionalFormatting sqref="H7:N17 H20:N22 H24:N35">
    <cfRule type="expression" dxfId="2" priority="693">
      <formula>AND(task_start&lt;=H$5,ROUNDDOWN((task_end-task_start+1)*task_progress,0)+task_start-1&gt;=H$5)</formula>
    </cfRule>
    <cfRule type="expression" dxfId="1" priority="694" stopIfTrue="1">
      <formula>AND(task_end&gt;=H$5,task_start&lt;H$5+1)</formula>
    </cfRule>
  </conditionalFormatting>
  <conditionalFormatting sqref="O7:U17 O20:U22 O24:U35">
    <cfRule type="expression" dxfId="2" priority="672">
      <formula>AND(task_start&lt;=O$5,ROUNDDOWN((task_end-task_start+1)*task_progress,0)+task_start-1&gt;=O$5)</formula>
    </cfRule>
    <cfRule type="expression" dxfId="1" priority="673" stopIfTrue="1">
      <formula>AND(task_end&gt;=O$5,task_start&lt;O$5+1)</formula>
    </cfRule>
  </conditionalFormatting>
  <conditionalFormatting sqref="V7:AB17 V20:AB22 V24:AB35">
    <cfRule type="expression" dxfId="2" priority="669">
      <formula>AND(task_start&lt;=V$5,ROUNDDOWN((task_end-task_start+1)*task_progress,0)+task_start-1&gt;=V$5)</formula>
    </cfRule>
    <cfRule type="expression" dxfId="1" priority="670" stopIfTrue="1">
      <formula>AND(task_end&gt;=V$5,task_start&lt;V$5+1)</formula>
    </cfRule>
  </conditionalFormatting>
  <conditionalFormatting sqref="AC7:AI17 AC20:AI22 AC24:AI35">
    <cfRule type="expression" dxfId="2" priority="666">
      <formula>AND(task_start&lt;=AC$5,ROUNDDOWN((task_end-task_start+1)*task_progress,0)+task_start-1&gt;=AC$5)</formula>
    </cfRule>
    <cfRule type="expression" dxfId="1" priority="667" stopIfTrue="1">
      <formula>AND(task_end&gt;=AC$5,task_start&lt;AC$5+1)</formula>
    </cfRule>
  </conditionalFormatting>
  <conditionalFormatting sqref="AJ7:AP17 AJ20:AP22 AJ24:AP35">
    <cfRule type="expression" dxfId="2" priority="663">
      <formula>AND(task_start&lt;=AJ$5,ROUNDDOWN((task_end-task_start+1)*task_progress,0)+task_start-1&gt;=AJ$5)</formula>
    </cfRule>
    <cfRule type="expression" dxfId="1" priority="664" stopIfTrue="1">
      <formula>AND(task_end&gt;=AJ$5,task_start&lt;AJ$5+1)</formula>
    </cfRule>
  </conditionalFormatting>
  <conditionalFormatting sqref="AQ7:AW17 AQ20:AW22 AQ24:AW35">
    <cfRule type="expression" dxfId="2" priority="660">
      <formula>AND(task_start&lt;=AQ$5,ROUNDDOWN((task_end-task_start+1)*task_progress,0)+task_start-1&gt;=AQ$5)</formula>
    </cfRule>
    <cfRule type="expression" dxfId="1" priority="661" stopIfTrue="1">
      <formula>AND(task_end&gt;=AQ$5,task_start&lt;AQ$5+1)</formula>
    </cfRule>
  </conditionalFormatting>
  <conditionalFormatting sqref="AX7:BD17 AX20:BD22 AX24:BD35">
    <cfRule type="expression" dxfId="2" priority="657">
      <formula>AND(task_start&lt;=AX$5,ROUNDDOWN((task_end-task_start+1)*task_progress,0)+task_start-1&gt;=AX$5)</formula>
    </cfRule>
    <cfRule type="expression" dxfId="1" priority="658" stopIfTrue="1">
      <formula>AND(task_end&gt;=AX$5,task_start&lt;AX$5+1)</formula>
    </cfRule>
  </conditionalFormatting>
  <conditionalFormatting sqref="BE7:BK17 BE20:BK22 BE24:BK35">
    <cfRule type="expression" dxfId="2" priority="654">
      <formula>AND(task_start&lt;=BE$5,ROUNDDOWN((task_end-task_start+1)*task_progress,0)+task_start-1&gt;=BE$5)</formula>
    </cfRule>
    <cfRule type="expression" dxfId="1" priority="655" stopIfTrue="1">
      <formula>AND(task_end&gt;=BE$5,task_start&lt;BE$5+1)</formula>
    </cfRule>
  </conditionalFormatting>
  <conditionalFormatting sqref="BL7:BR17 BL20:BR22 BL24:BR35">
    <cfRule type="expression" dxfId="2" priority="651">
      <formula>AND(task_start&lt;=BL$5,ROUNDDOWN((task_end-task_start+1)*task_progress,0)+task_start-1&gt;=BL$5)</formula>
    </cfRule>
    <cfRule type="expression" dxfId="1" priority="652" stopIfTrue="1">
      <formula>AND(task_end&gt;=BL$5,task_start&lt;BL$5+1)</formula>
    </cfRule>
  </conditionalFormatting>
  <conditionalFormatting sqref="BS7:BY17 BS20:BY22 BS24:BY35">
    <cfRule type="expression" dxfId="2" priority="648">
      <formula>AND(task_start&lt;=BS$5,ROUNDDOWN((task_end-task_start+1)*task_progress,0)+task_start-1&gt;=BS$5)</formula>
    </cfRule>
    <cfRule type="expression" dxfId="1" priority="649" stopIfTrue="1">
      <formula>AND(task_end&gt;=BS$5,task_start&lt;BS$5+1)</formula>
    </cfRule>
  </conditionalFormatting>
  <conditionalFormatting sqref="BZ7:CF17 BZ20:CF22 BZ24:CF35">
    <cfRule type="expression" dxfId="2" priority="645">
      <formula>AND(task_start&lt;=BZ$5,ROUNDDOWN((task_end-task_start+1)*task_progress,0)+task_start-1&gt;=BZ$5)</formula>
    </cfRule>
    <cfRule type="expression" dxfId="1" priority="646" stopIfTrue="1">
      <formula>AND(task_end&gt;=BZ$5,task_start&lt;BZ$5+1)</formula>
    </cfRule>
  </conditionalFormatting>
  <conditionalFormatting sqref="CG7:CM17 CG20:CM22 CG24:CM35">
    <cfRule type="expression" dxfId="2" priority="98">
      <formula>AND(task_start&lt;=CG$5,ROUNDDOWN((task_end-task_start+1)*task_progress,0)+task_start-1&gt;=CG$5)</formula>
    </cfRule>
    <cfRule type="expression" dxfId="1" priority="99" stopIfTrue="1">
      <formula>AND(task_end&gt;=CG$5,task_start&lt;CG$5+1)</formula>
    </cfRule>
  </conditionalFormatting>
  <conditionalFormatting sqref="CN7:CN17 CN20:CN22 CN24:CN35">
    <cfRule type="expression" dxfId="2" priority="636">
      <formula>AND(task_start&lt;=CN$5,ROUNDDOWN((task_end-task_start+1)*task_progress,0)+task_start-1&gt;=CN$5)</formula>
    </cfRule>
    <cfRule type="expression" dxfId="1" priority="637" stopIfTrue="1">
      <formula>AND(task_end&gt;=CN$5,task_start&lt;CN$5+1)</formula>
    </cfRule>
  </conditionalFormatting>
  <conditionalFormatting sqref="CO7:CU17 CO20:CU22 CO24:CU35">
    <cfRule type="expression" dxfId="2" priority="80">
      <formula>AND(task_start&lt;=CO$5,ROUNDDOWN((task_end-task_start+1)*task_progress,0)+task_start-1&gt;=CO$5)</formula>
    </cfRule>
    <cfRule type="expression" dxfId="1" priority="81" stopIfTrue="1">
      <formula>AND(task_end&gt;=CO$5,task_start&lt;CO$5+1)</formula>
    </cfRule>
  </conditionalFormatting>
  <conditionalFormatting sqref="CV7:DB17 CV20:DB22 CV24:DB35">
    <cfRule type="expression" dxfId="2" priority="62">
      <formula>AND(task_start&lt;=CV$5,ROUNDDOWN((task_end-task_start+1)*task_progress,0)+task_start-1&gt;=CV$5)</formula>
    </cfRule>
    <cfRule type="expression" dxfId="1" priority="63" stopIfTrue="1">
      <formula>AND(task_end&gt;=CV$5,task_start&lt;CV$5+1)</formula>
    </cfRule>
  </conditionalFormatting>
  <conditionalFormatting sqref="C36:C38 C41">
    <cfRule type="dataBar" priority="247">
      <dataBar>
        <cfvo type="num" val="0"/>
        <cfvo type="num" val="1"/>
        <color theme="0" tint="-0.249977111117893"/>
      </dataBar>
      <extLst>
        <ext xmlns:x14="http://schemas.microsoft.com/office/spreadsheetml/2009/9/main" uri="{B025F937-C7B1-47D3-B67F-A62EFF666E3E}">
          <x14:id>{e2184efc-c678-48df-b9fd-46f71f10ffd2}</x14:id>
        </ext>
      </extLst>
    </cfRule>
  </conditionalFormatting>
  <conditionalFormatting sqref="H36:N38 H41:N41">
    <cfRule type="expression" dxfId="2" priority="244">
      <formula>AND(task_start&lt;=H$5,ROUNDDOWN((task_end-task_start+1)*task_progress,0)+task_start-1&gt;=H$5)</formula>
    </cfRule>
    <cfRule type="expression" dxfId="1" priority="245" stopIfTrue="1">
      <formula>AND(task_end&gt;=H$5,task_start&lt;H$5+1)</formula>
    </cfRule>
    <cfRule type="expression" dxfId="0" priority="246">
      <formula>AND(today&gt;=H$5,today&lt;H$5+1)</formula>
    </cfRule>
  </conditionalFormatting>
  <conditionalFormatting sqref="O36:U38 O41:U41">
    <cfRule type="expression" dxfId="2" priority="241">
      <formula>AND(task_start&lt;=O$5,ROUNDDOWN((task_end-task_start+1)*task_progress,0)+task_start-1&gt;=O$5)</formula>
    </cfRule>
    <cfRule type="expression" dxfId="1" priority="242" stopIfTrue="1">
      <formula>AND(task_end&gt;=O$5,task_start&lt;O$5+1)</formula>
    </cfRule>
    <cfRule type="expression" dxfId="0" priority="243">
      <formula>AND(today&gt;=O$5,today&lt;O$5+1)</formula>
    </cfRule>
  </conditionalFormatting>
  <conditionalFormatting sqref="V36:AB38 V41:AB41">
    <cfRule type="expression" dxfId="2" priority="238">
      <formula>AND(task_start&lt;=V$5,ROUNDDOWN((task_end-task_start+1)*task_progress,0)+task_start-1&gt;=V$5)</formula>
    </cfRule>
    <cfRule type="expression" dxfId="1" priority="239" stopIfTrue="1">
      <formula>AND(task_end&gt;=V$5,task_start&lt;V$5+1)</formula>
    </cfRule>
    <cfRule type="expression" dxfId="0" priority="240">
      <formula>AND(today&gt;=V$5,today&lt;V$5+1)</formula>
    </cfRule>
  </conditionalFormatting>
  <conditionalFormatting sqref="AC36:AI38 AC41:AI41">
    <cfRule type="expression" dxfId="2" priority="235">
      <formula>AND(task_start&lt;=AC$5,ROUNDDOWN((task_end-task_start+1)*task_progress,0)+task_start-1&gt;=AC$5)</formula>
    </cfRule>
    <cfRule type="expression" dxfId="1" priority="236" stopIfTrue="1">
      <formula>AND(task_end&gt;=AC$5,task_start&lt;AC$5+1)</formula>
    </cfRule>
    <cfRule type="expression" dxfId="0" priority="237">
      <formula>AND(today&gt;=AC$5,today&lt;AC$5+1)</formula>
    </cfRule>
  </conditionalFormatting>
  <conditionalFormatting sqref="AJ36:AP38 AJ41:AP41">
    <cfRule type="expression" dxfId="2" priority="232">
      <formula>AND(task_start&lt;=AJ$5,ROUNDDOWN((task_end-task_start+1)*task_progress,0)+task_start-1&gt;=AJ$5)</formula>
    </cfRule>
    <cfRule type="expression" dxfId="1" priority="233" stopIfTrue="1">
      <formula>AND(task_end&gt;=AJ$5,task_start&lt;AJ$5+1)</formula>
    </cfRule>
    <cfRule type="expression" dxfId="0" priority="234">
      <formula>AND(today&gt;=AJ$5,today&lt;AJ$5+1)</formula>
    </cfRule>
  </conditionalFormatting>
  <conditionalFormatting sqref="AQ36:AW38 AQ41:AW41">
    <cfRule type="expression" dxfId="2" priority="229">
      <formula>AND(task_start&lt;=AQ$5,ROUNDDOWN((task_end-task_start+1)*task_progress,0)+task_start-1&gt;=AQ$5)</formula>
    </cfRule>
    <cfRule type="expression" dxfId="1" priority="230" stopIfTrue="1">
      <formula>AND(task_end&gt;=AQ$5,task_start&lt;AQ$5+1)</formula>
    </cfRule>
    <cfRule type="expression" dxfId="0" priority="231">
      <formula>AND(today&gt;=AQ$5,today&lt;AQ$5+1)</formula>
    </cfRule>
  </conditionalFormatting>
  <conditionalFormatting sqref="AX36:BD38 AX41:BD41">
    <cfRule type="expression" dxfId="2" priority="226">
      <formula>AND(task_start&lt;=AX$5,ROUNDDOWN((task_end-task_start+1)*task_progress,0)+task_start-1&gt;=AX$5)</formula>
    </cfRule>
    <cfRule type="expression" dxfId="1" priority="227" stopIfTrue="1">
      <formula>AND(task_end&gt;=AX$5,task_start&lt;AX$5+1)</formula>
    </cfRule>
    <cfRule type="expression" dxfId="0" priority="228">
      <formula>AND(today&gt;=AX$5,today&lt;AX$5+1)</formula>
    </cfRule>
  </conditionalFormatting>
  <conditionalFormatting sqref="BE36:BK38 BE41:BK41">
    <cfRule type="expression" dxfId="2" priority="223">
      <formula>AND(task_start&lt;=BE$5,ROUNDDOWN((task_end-task_start+1)*task_progress,0)+task_start-1&gt;=BE$5)</formula>
    </cfRule>
    <cfRule type="expression" dxfId="1" priority="224" stopIfTrue="1">
      <formula>AND(task_end&gt;=BE$5,task_start&lt;BE$5+1)</formula>
    </cfRule>
    <cfRule type="expression" dxfId="0" priority="225">
      <formula>AND(today&gt;=BE$5,today&lt;BE$5+1)</formula>
    </cfRule>
  </conditionalFormatting>
  <conditionalFormatting sqref="BL36:BR38 BL41:BR41">
    <cfRule type="expression" dxfId="2" priority="220">
      <formula>AND(task_start&lt;=BL$5,ROUNDDOWN((task_end-task_start+1)*task_progress,0)+task_start-1&gt;=BL$5)</formula>
    </cfRule>
    <cfRule type="expression" dxfId="1" priority="221" stopIfTrue="1">
      <formula>AND(task_end&gt;=BL$5,task_start&lt;BL$5+1)</formula>
    </cfRule>
    <cfRule type="expression" dxfId="0" priority="222">
      <formula>AND(today&gt;=BL$5,today&lt;BL$5+1)</formula>
    </cfRule>
  </conditionalFormatting>
  <conditionalFormatting sqref="BS36:BY38 BS41:BY41">
    <cfRule type="expression" dxfId="2" priority="217">
      <formula>AND(task_start&lt;=BS$5,ROUNDDOWN((task_end-task_start+1)*task_progress,0)+task_start-1&gt;=BS$5)</formula>
    </cfRule>
    <cfRule type="expression" dxfId="1" priority="218" stopIfTrue="1">
      <formula>AND(task_end&gt;=BS$5,task_start&lt;BS$5+1)</formula>
    </cfRule>
    <cfRule type="expression" dxfId="0" priority="219">
      <formula>AND(today&gt;=BS$5,today&lt;BS$5+1)</formula>
    </cfRule>
  </conditionalFormatting>
  <conditionalFormatting sqref="BZ36:CF38 BZ41:CF41">
    <cfRule type="expression" dxfId="2" priority="214">
      <formula>AND(task_start&lt;=BZ$5,ROUNDDOWN((task_end-task_start+1)*task_progress,0)+task_start-1&gt;=BZ$5)</formula>
    </cfRule>
    <cfRule type="expression" dxfId="1" priority="215" stopIfTrue="1">
      <formula>AND(task_end&gt;=BZ$5,task_start&lt;BZ$5+1)</formula>
    </cfRule>
    <cfRule type="expression" dxfId="0" priority="216">
      <formula>AND(today&gt;=BZ$5,today&lt;BZ$5+1)</formula>
    </cfRule>
  </conditionalFormatting>
  <conditionalFormatting sqref="CG36:CM38 CG41:CM41">
    <cfRule type="expression" dxfId="2" priority="89">
      <formula>AND(task_start&lt;=CG$5,ROUNDDOWN((task_end-task_start+1)*task_progress,0)+task_start-1&gt;=CG$5)</formula>
    </cfRule>
    <cfRule type="expression" dxfId="1" priority="90" stopIfTrue="1">
      <formula>AND(task_end&gt;=CG$5,task_start&lt;CG$5+1)</formula>
    </cfRule>
    <cfRule type="expression" dxfId="0" priority="91">
      <formula>AND(today&gt;=CG$5,today&lt;CG$5+1)</formula>
    </cfRule>
  </conditionalFormatting>
  <conditionalFormatting sqref="CN36:CN38 CN41">
    <cfRule type="expression" dxfId="2" priority="205">
      <formula>AND(task_start&lt;=CN$5,ROUNDDOWN((task_end-task_start+1)*task_progress,0)+task_start-1&gt;=CN$5)</formula>
    </cfRule>
    <cfRule type="expression" dxfId="1" priority="206" stopIfTrue="1">
      <formula>AND(task_end&gt;=CN$5,task_start&lt;CN$5+1)</formula>
    </cfRule>
    <cfRule type="expression" dxfId="0" priority="207">
      <formula>AND(today&gt;=CN$5,today&lt;CN$5+1)</formula>
    </cfRule>
  </conditionalFormatting>
  <conditionalFormatting sqref="CO36:CU38 CO41:CU41">
    <cfRule type="expression" dxfId="2" priority="71">
      <formula>AND(task_start&lt;=CO$5,ROUNDDOWN((task_end-task_start+1)*task_progress,0)+task_start-1&gt;=CO$5)</formula>
    </cfRule>
    <cfRule type="expression" dxfId="1" priority="72" stopIfTrue="1">
      <formula>AND(task_end&gt;=CO$5,task_start&lt;CO$5+1)</formula>
    </cfRule>
    <cfRule type="expression" dxfId="0" priority="73">
      <formula>AND(today&gt;=CO$5,today&lt;CO$5+1)</formula>
    </cfRule>
  </conditionalFormatting>
  <conditionalFormatting sqref="CV36:DB38 CV41:DB41">
    <cfRule type="expression" dxfId="2" priority="53">
      <formula>AND(task_start&lt;=CV$5,ROUNDDOWN((task_end-task_start+1)*task_progress,0)+task_start-1&gt;=CV$5)</formula>
    </cfRule>
    <cfRule type="expression" dxfId="1" priority="54" stopIfTrue="1">
      <formula>AND(task_end&gt;=CV$5,task_start&lt;CV$5+1)</formula>
    </cfRule>
    <cfRule type="expression" dxfId="0" priority="55">
      <formula>AND(today&gt;=CV$5,today&lt;CV$5+1)</formula>
    </cfRule>
  </conditionalFormatting>
  <dataValidations count="1">
    <dataValidation type="whole" operator="greaterThanOrEqual" allowBlank="1" showInputMessage="1" promptTitle="Display Week" prompt="Changing this number will scroll the Gantt Chart view." sqref="D4">
      <formula1>1</formula1>
    </dataValidation>
  </dataValidations>
  <pageMargins left="0.35" right="0.35" top="0.35" bottom="0.5" header="0.3" footer="0.3"/>
  <pageSetup paperSize="1" scale="49" fitToHeight="0" orientation="landscape"/>
  <headerFooter scaleWithDoc="0"/>
  <drawing r:id="rId2"/>
  <legacyDrawing r:id="rId3"/>
  <extLst>
    <ext xmlns:x14="http://schemas.microsoft.com/office/spreadsheetml/2009/9/main" uri="{78C0D931-6437-407d-A8EE-F0AAD7539E65}">
      <x14:conditionalFormattings>
        <x14:conditionalFormatting xmlns:xm="http://schemas.microsoft.com/office/excel/2006/main">
          <x14:cfRule type="dataBar" id="{f74f1986-ead1-464d-9c2d-bb5c0dcff90a}">
            <x14:dataBar minLength="0" maxLength="100" gradient="0">
              <x14:cfvo type="num">
                <xm:f>0</xm:f>
              </x14:cfvo>
              <x14:cfvo type="num">
                <xm:f>1</xm:f>
              </x14:cfvo>
              <x14:negativeFillColor rgb="FFFF0000"/>
              <x14:axisColor rgb="FF000000"/>
            </x14:dataBar>
          </x14:cfRule>
          <xm:sqref>C18</xm:sqref>
        </x14:conditionalFormatting>
        <x14:conditionalFormatting xmlns:xm="http://schemas.microsoft.com/office/excel/2006/main">
          <x14:cfRule type="dataBar" id="{e94a68ec-54f5-4a7b-a8ec-c027c286c0eb}">
            <x14:dataBar minLength="0" maxLength="100" gradient="0">
              <x14:cfvo type="num">
                <xm:f>0</xm:f>
              </x14:cfvo>
              <x14:cfvo type="num">
                <xm:f>1</xm:f>
              </x14:cfvo>
              <x14:negativeFillColor rgb="FFFF0000"/>
              <x14:axisColor rgb="FF000000"/>
            </x14:dataBar>
          </x14:cfRule>
          <xm:sqref>C19</xm:sqref>
        </x14:conditionalFormatting>
        <x14:conditionalFormatting xmlns:xm="http://schemas.microsoft.com/office/excel/2006/main">
          <x14:cfRule type="dataBar" id="{44f9bd8b-c764-4b58-b87c-1bd0a50504f7}">
            <x14:dataBar minLength="0" maxLength="100" gradient="0">
              <x14:cfvo type="num">
                <xm:f>0</xm:f>
              </x14:cfvo>
              <x14:cfvo type="num">
                <xm:f>1</xm:f>
              </x14:cfvo>
              <x14:negativeFillColor rgb="FFFF0000"/>
              <x14:axisColor rgb="FF000000"/>
            </x14:dataBar>
          </x14:cfRule>
          <xm:sqref>C23</xm:sqref>
        </x14:conditionalFormatting>
        <x14:conditionalFormatting xmlns:xm="http://schemas.microsoft.com/office/excel/2006/main">
          <x14:cfRule type="dataBar" id="{6a748b37-392b-4b02-9af1-e5cfc8cbd735}">
            <x14:dataBar minLength="0" maxLength="100" gradient="0">
              <x14:cfvo type="num">
                <xm:f>0</xm:f>
              </x14:cfvo>
              <x14:cfvo type="num">
                <xm:f>1</xm:f>
              </x14:cfvo>
              <x14:negativeFillColor rgb="FFFF0000"/>
              <x14:axisColor rgb="FF000000"/>
            </x14:dataBar>
          </x14:cfRule>
          <xm:sqref>C39</xm:sqref>
        </x14:conditionalFormatting>
        <x14:conditionalFormatting xmlns:xm="http://schemas.microsoft.com/office/excel/2006/main">
          <x14:cfRule type="dataBar" id="{1617c551-2048-4b58-bbbb-3108d2f15b27}">
            <x14:dataBar minLength="0" maxLength="100" gradient="0">
              <x14:cfvo type="num">
                <xm:f>0</xm:f>
              </x14:cfvo>
              <x14:cfvo type="num">
                <xm:f>1</xm:f>
              </x14:cfvo>
              <x14:negativeFillColor rgb="FFFF0000"/>
              <x14:axisColor rgb="FF000000"/>
            </x14:dataBar>
          </x14:cfRule>
          <xm:sqref>C40</xm:sqref>
        </x14:conditionalFormatting>
        <x14:conditionalFormatting xmlns:xm="http://schemas.microsoft.com/office/excel/2006/main">
          <x14:cfRule type="dataBar" id="{2405cb0d-5323-4274-a7ac-658784884d9a}">
            <x14:dataBar minLength="0" maxLength="100" gradient="0">
              <x14:cfvo type="num">
                <xm:f>0</xm:f>
              </x14:cfvo>
              <x14:cfvo type="num">
                <xm:f>1</xm:f>
              </x14:cfvo>
              <x14:negativeFillColor rgb="FFFF0000"/>
              <x14:axisColor rgb="FF000000"/>
            </x14:dataBar>
          </x14:cfRule>
          <xm:sqref>C7:C17 C24:C35 C20:C22</xm:sqref>
        </x14:conditionalFormatting>
        <x14:conditionalFormatting xmlns:xm="http://schemas.microsoft.com/office/excel/2006/main">
          <x14:cfRule type="dataBar" id="{e2184efc-c678-48df-b9fd-46f71f10ffd2}">
            <x14:dataBar minLength="0" maxLength="100" gradient="0">
              <x14:cfvo type="num">
                <xm:f>0</xm:f>
              </x14:cfvo>
              <x14:cfvo type="num">
                <xm:f>1</xm:f>
              </x14:cfvo>
              <x14:negativeFillColor rgb="FFFF0000"/>
              <x14:axisColor rgb="FF000000"/>
            </x14:dataBar>
          </x14:cfRule>
          <xm:sqref>C36:C38 C41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22"/>
  <sheetViews>
    <sheetView showGridLines="0" workbookViewId="0">
      <selection activeCell="A1" sqref="A1"/>
    </sheetView>
  </sheetViews>
  <sheetFormatPr defaultColWidth="9" defaultRowHeight="12" outlineLevelCol="2"/>
  <cols>
    <col min="1" max="1" width="2.85833333333333" style="4" customWidth="1"/>
    <col min="2" max="2" width="87.1333333333333" style="5" customWidth="1"/>
    <col min="3" max="16384" width="9.13333333333333" style="4"/>
  </cols>
  <sheetData>
    <row r="1" ht="46.5" customHeight="1" spans="2:2">
      <c r="B1" s="6"/>
    </row>
    <row r="2" s="1" customFormat="1" ht="14.25" spans="2:3">
      <c r="B2" s="7" t="s">
        <v>45</v>
      </c>
      <c r="C2" s="7"/>
    </row>
    <row r="3" s="2" customFormat="1" ht="13.5" customHeight="1" spans="2:3">
      <c r="B3" s="8" t="s">
        <v>46</v>
      </c>
      <c r="C3" s="8"/>
    </row>
    <row r="4" spans="2:2">
      <c r="B4" s="9" t="s">
        <v>47</v>
      </c>
    </row>
    <row r="5" spans="2:2">
      <c r="B5" s="6"/>
    </row>
    <row r="6" s="3" customFormat="1" ht="25.5" spans="2:2">
      <c r="B6" s="10" t="s">
        <v>48</v>
      </c>
    </row>
    <row r="7" ht="54" spans="2:2">
      <c r="B7" s="11" t="s">
        <v>49</v>
      </c>
    </row>
    <row r="8" ht="13.5" spans="2:2">
      <c r="B8" s="12"/>
    </row>
    <row r="9" s="3" customFormat="1" ht="25.5" spans="2:2">
      <c r="B9" s="10" t="s">
        <v>50</v>
      </c>
    </row>
    <row r="10" ht="54" spans="2:2">
      <c r="B10" s="11" t="s">
        <v>51</v>
      </c>
    </row>
    <row r="11" ht="14.25" spans="2:2">
      <c r="B11" s="13" t="s">
        <v>52</v>
      </c>
    </row>
    <row r="12" ht="13.5" spans="2:2">
      <c r="B12" s="12"/>
    </row>
    <row r="13" ht="14.25" spans="2:2">
      <c r="B13" s="14" t="str">
        <f>HYPERLINK("https://vertex42.link/HowToMakeAGanttChart","► Watch How This Gantt Chart Was Created")</f>
        <v>► Watch How This Gantt Chart Was Created</v>
      </c>
    </row>
    <row r="14" ht="13.5" spans="2:2">
      <c r="B14" s="12"/>
    </row>
    <row r="15" s="3" customFormat="1" ht="25.5" spans="2:2">
      <c r="B15" s="10" t="s">
        <v>53</v>
      </c>
    </row>
    <row r="16" ht="27" spans="2:2">
      <c r="B16" s="11" t="s">
        <v>54</v>
      </c>
    </row>
    <row r="17" ht="14.25" spans="2:2">
      <c r="B17" s="13" t="s">
        <v>55</v>
      </c>
    </row>
    <row r="18" ht="13.5" spans="2:2">
      <c r="B18" s="12"/>
    </row>
    <row r="19" s="3" customFormat="1" ht="25.5" spans="2:2">
      <c r="B19" s="10" t="s">
        <v>56</v>
      </c>
    </row>
    <row r="20" ht="54" spans="2:2">
      <c r="B20" s="11" t="s">
        <v>57</v>
      </c>
    </row>
    <row r="21" ht="13.5" spans="2:2">
      <c r="B21" s="12"/>
    </row>
    <row r="22" ht="67.5" spans="2:2">
      <c r="B22" s="11" t="s">
        <v>58</v>
      </c>
    </row>
  </sheetData>
  <hyperlinks>
    <hyperlink ref="B17" r:id="rId2" display="Project Management Templates"/>
    <hyperlink ref="B11" r:id="rId3" display="How to Use the Simple Gantt Chart"/>
    <hyperlink ref="B3" r:id="rId4" display="https://www.vertex42.com/ExcelTemplates/simple-gantt-chart.html"/>
    <hyperlink ref="B2" r:id="rId5" display="SIMPLE GANTT CHART by Vertex42.com"/>
  </hyperlinks>
  <pageMargins left="0.5" right="0.5" top="0.5" bottom="0.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ProjectSchedule</vt:lpstr>
      <vt:lpstr>About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Ffsker</cp:lastModifiedBy>
  <dcterms:created xsi:type="dcterms:W3CDTF">2017-01-09T18:01:00Z</dcterms:created>
  <cp:lastPrinted>2019-04-24T14:39:00Z</cp:lastPrinted>
  <dcterms:modified xsi:type="dcterms:W3CDTF">2024-04-29T00:37:43Z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y fmtid="{D5CDD505-2E9C-101B-9397-08002B2CF9AE}" pid="5" name="ICV">
    <vt:lpwstr>12C18E47590B4E43B069A8D12A42E86D</vt:lpwstr>
  </property>
  <property fmtid="{D5CDD505-2E9C-101B-9397-08002B2CF9AE}" pid="6" name="KSOProductBuildVer">
    <vt:lpwstr>2052-11.1.0.12980</vt:lpwstr>
  </property>
</Properties>
</file>