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D50CB80-D1B8-4207-8F46-583FFF3494D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PBStatus">[1]SETUP!$J$2:$J$4</definedName>
    <definedName name="PBType">[1]SETUP!$J$15:$J$20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5" i="1"/>
  <c r="N6" i="1"/>
  <c r="N7" i="1"/>
  <c r="N8" i="1"/>
  <c r="N9" i="1"/>
  <c r="N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A1" authorId="0" shapeId="0" xr:uid="{D74A06F5-D8D8-4EC5-A793-F3C417491B3C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reference ID should be unique.   This number is used throughout the whole worksheet so be aware.</t>
        </r>
      </text>
    </comment>
    <comment ref="B1" authorId="0" shapeId="0" xr:uid="{C9512DDB-65CB-4D81-89AD-2ABBD59B9306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release where the story will be developped</t>
        </r>
      </text>
    </comment>
    <comment ref="C1" authorId="0" shapeId="0" xr:uid="{B601DE22-42FF-4AFC-9143-2E918FCA4895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sprint where the story will be developped</t>
        </r>
      </text>
    </comment>
    <comment ref="D1" authorId="0" shapeId="0" xr:uid="{98DF238C-B533-4FEE-B394-F571D25F075F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a category to which the story belongs.
Example : Infrastrucuture, Back-End, Animation, ...</t>
        </r>
      </text>
    </comment>
    <comment ref="F1" authorId="0" shapeId="0" xr:uid="{FEC8D6B8-D3E1-486A-AE57-CC60A035B36D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1" authorId="0" shapeId="0" xr:uid="{2DA2587C-DEEC-4339-8194-0351D9E88747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Type of the story.</t>
        </r>
      </text>
    </comment>
    <comment ref="H1" authorId="0" shapeId="0" xr:uid="{882D4575-549C-4357-B6D2-373FDEFA44B0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Status of the story</t>
        </r>
      </text>
    </comment>
    <comment ref="I1" authorId="0" shapeId="0" xr:uid="{A5BEB7F1-999A-4703-BB3F-FB4CF3057581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column is calculated:
Ideal Hours * Adjustment Factor
</t>
        </r>
      </text>
    </comment>
    <comment ref="J1" authorId="0" shapeId="0" xr:uid="{68DD2643-DF6E-4CE4-9287-1041FAA327E9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M = Must Have
S = Should Have
C = Could Have
W = Won't have this time</t>
        </r>
      </text>
    </comment>
    <comment ref="L1" authorId="0" shapeId="0" xr:uid="{E675A98F-0C96-4581-9576-8D8221C4D5F6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0 = Lowest Business Value
100 = Highest Business Value</t>
        </r>
      </text>
    </comment>
    <comment ref="M1" authorId="0" shapeId="0" xr:uid="{04900D2D-055D-4B9E-8EA7-CA4C826E70F9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Enter here the new ideal estimates which are done with planningpoker
</t>
        </r>
      </text>
    </comment>
    <comment ref="N1" authorId="0" shapeId="0" xr:uid="{F28ABC91-1208-4EF9-9707-1EF15B26CFA8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column is calculated based on the values of complexity and information.  The data is looked up in the setup tab.</t>
        </r>
      </text>
    </comment>
    <comment ref="O1" authorId="0" shapeId="0" xr:uid="{0C271927-5A07-4693-858A-ED496EBF4169}">
      <text>
        <r>
          <rPr>
            <b/>
            <sz val="9"/>
            <color indexed="81"/>
            <rFont val="Tahoma"/>
            <family val="2"/>
          </rPr>
          <t>Luc Segers: Complexity</t>
        </r>
        <r>
          <rPr>
            <sz val="9"/>
            <color indexed="81"/>
            <rFont val="Tahoma"/>
            <family val="2"/>
          </rPr>
          <t xml:space="preserve">
0 = Not Defined
1 = Very Simple
2 = Simple
3 = Moderate
4 = Complex
5 = Extreme Complex</t>
        </r>
      </text>
    </comment>
    <comment ref="P1" authorId="0" shapeId="0" xr:uid="{69E9EACF-9A1F-4932-A78C-D676C2CA1FDD}">
      <text>
        <r>
          <rPr>
            <b/>
            <sz val="9"/>
            <color indexed="81"/>
            <rFont val="Tahoma"/>
            <family val="2"/>
          </rPr>
          <t>Luc Segers: Information</t>
        </r>
        <r>
          <rPr>
            <sz val="9"/>
            <color indexed="81"/>
            <rFont val="Tahoma"/>
            <family val="2"/>
          </rPr>
          <t xml:space="preserve">
0 = Not Defined
1 = No information
2 = Little information
3 = Moderate information
4 = Much information
5 = All information</t>
        </r>
      </text>
    </comment>
  </commentList>
</comments>
</file>

<file path=xl/sharedStrings.xml><?xml version="1.0" encoding="utf-8"?>
<sst xmlns="http://schemas.openxmlformats.org/spreadsheetml/2006/main" count="67" uniqueCount="43">
  <si>
    <t>引用编号</t>
    <phoneticPr fontId="3" type="noConversion"/>
  </si>
  <si>
    <t>版本</t>
    <phoneticPr fontId="3" type="noConversion"/>
  </si>
  <si>
    <t>冲刺号</t>
    <phoneticPr fontId="3" type="noConversion"/>
  </si>
  <si>
    <t>分类</t>
    <phoneticPr fontId="3" type="noConversion"/>
  </si>
  <si>
    <t>标题</t>
    <phoneticPr fontId="3" type="noConversion"/>
  </si>
  <si>
    <t>故事</t>
    <phoneticPr fontId="3" type="noConversion"/>
  </si>
  <si>
    <t>类型</t>
    <phoneticPr fontId="3" type="noConversion"/>
  </si>
  <si>
    <t>进度</t>
    <phoneticPr fontId="3" type="noConversion"/>
  </si>
  <si>
    <t>初始估计（h）</t>
    <phoneticPr fontId="3" type="noConversion"/>
  </si>
  <si>
    <t>优先级</t>
    <phoneticPr fontId="3" type="noConversion"/>
  </si>
  <si>
    <t>如何演示</t>
    <phoneticPr fontId="3" type="noConversion"/>
  </si>
  <si>
    <t>商业价值</t>
    <phoneticPr fontId="3" type="noConversion"/>
  </si>
  <si>
    <t>理想时间（h）</t>
    <phoneticPr fontId="3" type="noConversion"/>
  </si>
  <si>
    <t>调整因子</t>
    <phoneticPr fontId="3" type="noConversion"/>
  </si>
  <si>
    <t>复杂度</t>
    <phoneticPr fontId="3" type="noConversion"/>
  </si>
  <si>
    <t>信息度</t>
    <phoneticPr fontId="3" type="noConversion"/>
  </si>
  <si>
    <t>备注</t>
    <phoneticPr fontId="3" type="noConversion"/>
  </si>
  <si>
    <t>user story</t>
    <phoneticPr fontId="3" type="noConversion"/>
  </si>
  <si>
    <t>Initial Feature</t>
  </si>
  <si>
    <t>Not Done</t>
    <phoneticPr fontId="3" type="noConversion"/>
  </si>
  <si>
    <t>Initial Feature</t>
    <phoneticPr fontId="3" type="noConversion"/>
  </si>
  <si>
    <t>Initial Feature</t>
    <phoneticPr fontId="3" type="noConversion"/>
  </si>
  <si>
    <t>用户注册</t>
    <phoneticPr fontId="3" type="noConversion"/>
  </si>
  <si>
    <t>作为一个新闻浏览者，我希望能够注册一个账号，以便于收藏我看过的新闻</t>
    <phoneticPr fontId="3" type="noConversion"/>
  </si>
  <si>
    <t>收藏新闻</t>
    <phoneticPr fontId="3" type="noConversion"/>
  </si>
  <si>
    <t>作为一个新闻浏览者，我希望能把我觉得有意思的新闻收藏下来，以便下次再浏览</t>
    <phoneticPr fontId="3" type="noConversion"/>
  </si>
  <si>
    <t>维护收藏列表</t>
    <phoneticPr fontId="3" type="noConversion"/>
  </si>
  <si>
    <t>作为一个新闻浏览者，我希望能够对我的收藏列表进行修改和删除等操作</t>
    <phoneticPr fontId="3" type="noConversion"/>
  </si>
  <si>
    <t>用户登录</t>
    <phoneticPr fontId="3" type="noConversion"/>
  </si>
  <si>
    <t>作为一个新闻浏览者，我希望能在我注册了账号以后能够进行登录使用功能</t>
    <phoneticPr fontId="3" type="noConversion"/>
  </si>
  <si>
    <t>浏览新闻</t>
    <phoneticPr fontId="3" type="noConversion"/>
  </si>
  <si>
    <t>作为一个新闻浏览者，我希望能够在主页看到新闻流</t>
    <phoneticPr fontId="3" type="noConversion"/>
  </si>
  <si>
    <t>评论功能</t>
    <phoneticPr fontId="3" type="noConversion"/>
  </si>
  <si>
    <t>作为一个新闻浏览者，我喜欢能在我看到的新闻中发表自己的评论</t>
    <phoneticPr fontId="3" type="noConversion"/>
  </si>
  <si>
    <t>夜间模式</t>
    <phoneticPr fontId="3" type="noConversion"/>
  </si>
  <si>
    <t>作为一个新闻浏览者，我希望在晚上浏览新闻的时候能够有夜间模式保护眼睛</t>
    <phoneticPr fontId="3" type="noConversion"/>
  </si>
  <si>
    <t>密码更改</t>
    <phoneticPr fontId="3" type="noConversion"/>
  </si>
  <si>
    <t>作为一个新闻浏览者，我希望能够修改我的账号密码</t>
  </si>
  <si>
    <t>快速搜索新闻</t>
    <phoneticPr fontId="3" type="noConversion"/>
  </si>
  <si>
    <t>作为一个新闻浏览者，我希望能够快速搜索我感兴趣的新闻</t>
    <phoneticPr fontId="3" type="noConversion"/>
  </si>
  <si>
    <t>用户注销</t>
    <phoneticPr fontId="3" type="noConversion"/>
  </si>
  <si>
    <t>作为一个新闻浏览者，我希望在不使用此APP时能够注销用户</t>
    <phoneticPr fontId="3" type="noConversion"/>
  </si>
  <si>
    <t>Done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</si>
</sst>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;\-0;;@\ "/>
    <numFmt numFmtId="177" formatCode="0.00;\-0.00;;@\ "/>
  </numFmts>
  <fonts count="8" x14ac:knownFonts="1">
    <font>
      <sz val="11"/>
      <color theme="1"/>
      <name val="等线"/>
      <family val="2"/>
      <scheme val="minor"/>
    </font>
    <font>
      <b/>
      <sz val="10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1" fillId="2" borderId="2" xfId="0" applyFont="1" applyFill="1" applyBorder="1"/>
    <xf numFmtId="0" fontId="4" fillId="2" borderId="2" xfId="0" applyFont="1" applyFill="1" applyBorder="1" applyAlignment="1">
      <alignment horizontal="center" textRotation="90"/>
    </xf>
    <xf numFmtId="0" fontId="4" fillId="2" borderId="3" xfId="0" applyFont="1" applyFill="1" applyBorder="1" applyAlignment="1">
      <alignment horizontal="center" textRotation="90" wrapText="1"/>
    </xf>
    <xf numFmtId="0" fontId="4" fillId="2" borderId="4" xfId="0" applyFont="1" applyFill="1" applyBorder="1" applyAlignment="1">
      <alignment horizontal="center" textRotation="90" wrapText="1"/>
    </xf>
    <xf numFmtId="0" fontId="1" fillId="2" borderId="5" xfId="0" applyFont="1" applyFill="1" applyBorder="1" applyAlignment="1">
      <alignment horizontal="center" textRotation="90" wrapText="1"/>
    </xf>
    <xf numFmtId="0" fontId="1" fillId="2" borderId="6" xfId="0" applyFont="1" applyFill="1" applyBorder="1" applyAlignment="1">
      <alignment horizontal="center" textRotation="90" wrapText="1"/>
    </xf>
    <xf numFmtId="0" fontId="1" fillId="2" borderId="7" xfId="0" applyFont="1" applyFill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9" xfId="0" applyFont="1" applyBorder="1" applyAlignment="1">
      <alignment wrapText="1"/>
    </xf>
    <xf numFmtId="0" fontId="5" fillId="3" borderId="9" xfId="0" applyFont="1" applyFill="1" applyBorder="1"/>
    <xf numFmtId="176" fontId="5" fillId="4" borderId="9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177" fontId="5" fillId="4" borderId="13" xfId="0" applyNumberFormat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9" xfId="0" applyFont="1" applyFill="1" applyBorder="1" applyAlignment="1">
      <alignment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/>
  </cellXfs>
  <cellStyles count="1">
    <cellStyle name="常规" xfId="0" builtinId="0"/>
  </cellStyles>
  <dxfs count="10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J2" t="str">
            <v>Done</v>
          </cell>
        </row>
        <row r="3">
          <cell r="J3" t="str">
            <v>Not Done</v>
          </cell>
        </row>
        <row r="4">
          <cell r="J4" t="str">
            <v>Withdrawn</v>
          </cell>
        </row>
        <row r="15">
          <cell r="J15" t="str">
            <v>Initial Feature</v>
          </cell>
        </row>
        <row r="16">
          <cell r="J16" t="str">
            <v>New Feature</v>
          </cell>
        </row>
        <row r="17"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J20" t="str">
            <v>Defect</v>
          </cell>
        </row>
        <row r="32">
          <cell r="C32">
            <v>1.3</v>
          </cell>
        </row>
        <row r="35">
          <cell r="B35">
            <v>0</v>
          </cell>
          <cell r="C35">
            <v>0</v>
          </cell>
        </row>
        <row r="36">
          <cell r="B36">
            <v>1</v>
          </cell>
          <cell r="C36">
            <v>0.1</v>
          </cell>
        </row>
        <row r="37">
          <cell r="B37">
            <v>2</v>
          </cell>
          <cell r="C37">
            <v>0.2</v>
          </cell>
        </row>
        <row r="38">
          <cell r="B38">
            <v>3</v>
          </cell>
          <cell r="C38">
            <v>0.4</v>
          </cell>
        </row>
        <row r="39">
          <cell r="B39">
            <v>4</v>
          </cell>
          <cell r="C39">
            <v>0.6</v>
          </cell>
        </row>
        <row r="40">
          <cell r="B40">
            <v>5</v>
          </cell>
          <cell r="C40">
            <v>0.8</v>
          </cell>
        </row>
        <row r="43">
          <cell r="B43">
            <v>0</v>
          </cell>
          <cell r="C43">
            <v>0</v>
          </cell>
        </row>
        <row r="44">
          <cell r="B44">
            <v>1</v>
          </cell>
          <cell r="C44">
            <v>0.8</v>
          </cell>
        </row>
        <row r="45">
          <cell r="B45">
            <v>2</v>
          </cell>
          <cell r="C45">
            <v>0.6</v>
          </cell>
        </row>
        <row r="46">
          <cell r="B46">
            <v>3</v>
          </cell>
          <cell r="C46">
            <v>0.4</v>
          </cell>
        </row>
        <row r="47">
          <cell r="B47">
            <v>4</v>
          </cell>
          <cell r="C47">
            <v>0.2</v>
          </cell>
        </row>
        <row r="48">
          <cell r="B48">
            <v>5</v>
          </cell>
          <cell r="C48">
            <v>0.1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zoomScale="73" zoomScaleNormal="73" workbookViewId="0">
      <selection activeCell="T2" sqref="T2"/>
    </sheetView>
  </sheetViews>
  <sheetFormatPr defaultRowHeight="13.8" x14ac:dyDescent="0.25"/>
  <cols>
    <col min="1" max="1" width="7.77734375" customWidth="1"/>
    <col min="2" max="2" width="6.88671875" customWidth="1"/>
    <col min="4" max="4" width="14.88671875" customWidth="1"/>
    <col min="5" max="5" width="15.77734375" customWidth="1"/>
    <col min="6" max="6" width="56.44140625" customWidth="1"/>
  </cols>
  <sheetData>
    <row r="1" spans="1:17" ht="7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2" t="s">
        <v>16</v>
      </c>
    </row>
    <row r="2" spans="1:17" ht="45.6" customHeight="1" x14ac:dyDescent="0.25">
      <c r="A2" s="13">
        <v>1</v>
      </c>
      <c r="B2" s="13">
        <v>1</v>
      </c>
      <c r="C2" s="14">
        <v>1</v>
      </c>
      <c r="D2" s="14" t="s">
        <v>17</v>
      </c>
      <c r="E2" s="14" t="s">
        <v>22</v>
      </c>
      <c r="F2" s="15" t="s">
        <v>23</v>
      </c>
      <c r="G2" s="14" t="s">
        <v>18</v>
      </c>
      <c r="H2" s="16" t="s">
        <v>42</v>
      </c>
      <c r="I2" s="17">
        <v>2</v>
      </c>
      <c r="J2" s="18">
        <v>98</v>
      </c>
      <c r="K2" s="19"/>
      <c r="L2" s="20"/>
      <c r="M2" s="21">
        <v>2</v>
      </c>
      <c r="N2" s="22"/>
      <c r="O2" s="21"/>
      <c r="P2" s="21"/>
      <c r="Q2" s="23"/>
    </row>
    <row r="3" spans="1:17" ht="45" customHeight="1" x14ac:dyDescent="0.25">
      <c r="A3" s="13">
        <v>2</v>
      </c>
      <c r="B3" s="13">
        <v>1</v>
      </c>
      <c r="C3" s="14">
        <v>1</v>
      </c>
      <c r="D3" s="16" t="s">
        <v>17</v>
      </c>
      <c r="E3" s="16" t="s">
        <v>24</v>
      </c>
      <c r="F3" s="24" t="s">
        <v>25</v>
      </c>
      <c r="G3" s="16" t="s">
        <v>20</v>
      </c>
      <c r="H3" s="16" t="s">
        <v>19</v>
      </c>
      <c r="I3" s="17">
        <v>1</v>
      </c>
      <c r="J3" s="18">
        <v>96</v>
      </c>
      <c r="K3" s="19"/>
      <c r="L3" s="20"/>
      <c r="M3" s="21">
        <v>1</v>
      </c>
      <c r="N3" s="22">
        <f>IF('[1]PROJECT BACKLOG'!$O24=0,0,VLOOKUP('[1]PROJECT BACKLOG'!$O24,[1]SETUP!$B$35:$C$40,2)+VLOOKUP('[1]PROJECT BACKLOG'!$P24,[1]SETUP!$B$43:$C$48,2)+[1]SETUP!$C$32:$C$32)</f>
        <v>0</v>
      </c>
      <c r="O3" s="21"/>
      <c r="P3" s="21"/>
      <c r="Q3" s="23"/>
    </row>
    <row r="4" spans="1:17" ht="51" customHeight="1" x14ac:dyDescent="0.25">
      <c r="A4" s="13">
        <v>3</v>
      </c>
      <c r="B4" s="13">
        <v>1</v>
      </c>
      <c r="C4" s="14">
        <v>1</v>
      </c>
      <c r="D4" s="14" t="s">
        <v>17</v>
      </c>
      <c r="E4" s="14" t="s">
        <v>26</v>
      </c>
      <c r="F4" s="15" t="s">
        <v>27</v>
      </c>
      <c r="G4" s="14" t="s">
        <v>20</v>
      </c>
      <c r="H4" s="14" t="s">
        <v>19</v>
      </c>
      <c r="I4" s="17">
        <v>3</v>
      </c>
      <c r="J4" s="25">
        <v>95</v>
      </c>
      <c r="K4" s="26"/>
      <c r="L4" s="27"/>
      <c r="M4" s="28">
        <v>3</v>
      </c>
      <c r="N4" s="22"/>
      <c r="O4" s="28"/>
      <c r="P4" s="28"/>
      <c r="Q4" s="29"/>
    </row>
    <row r="5" spans="1:17" ht="50.4" customHeight="1" x14ac:dyDescent="0.25">
      <c r="A5" s="13">
        <v>4</v>
      </c>
      <c r="B5" s="13">
        <v>1</v>
      </c>
      <c r="C5" s="14">
        <v>1</v>
      </c>
      <c r="D5" s="14" t="s">
        <v>17</v>
      </c>
      <c r="E5" s="14" t="s">
        <v>28</v>
      </c>
      <c r="F5" s="15" t="s">
        <v>29</v>
      </c>
      <c r="G5" s="14" t="s">
        <v>20</v>
      </c>
      <c r="H5" s="14" t="s">
        <v>42</v>
      </c>
      <c r="I5" s="17">
        <v>1</v>
      </c>
      <c r="J5" s="25">
        <v>93</v>
      </c>
      <c r="K5" s="26"/>
      <c r="L5" s="27"/>
      <c r="M5" s="28">
        <v>0.5</v>
      </c>
      <c r="N5" s="22">
        <f>IF('[1]PROJECT BACKLOG'!$O19=0,0,VLOOKUP('[1]PROJECT BACKLOG'!$O19,[1]SETUP!$B$35:$C$40,2)+VLOOKUP('[1]PROJECT BACKLOG'!$P19,[1]SETUP!$B$43:$C$48,2)+[1]SETUP!$C$32:$C$32)</f>
        <v>0</v>
      </c>
      <c r="O5" s="28"/>
      <c r="P5" s="28"/>
      <c r="Q5" s="29"/>
    </row>
    <row r="6" spans="1:17" ht="51" customHeight="1" x14ac:dyDescent="0.25">
      <c r="A6" s="13">
        <v>5</v>
      </c>
      <c r="B6" s="13">
        <v>1</v>
      </c>
      <c r="C6" s="14">
        <v>1</v>
      </c>
      <c r="D6" s="14" t="s">
        <v>17</v>
      </c>
      <c r="E6" s="14" t="s">
        <v>30</v>
      </c>
      <c r="F6" s="15" t="s">
        <v>31</v>
      </c>
      <c r="G6" s="14" t="s">
        <v>20</v>
      </c>
      <c r="H6" s="14" t="s">
        <v>42</v>
      </c>
      <c r="I6" s="17">
        <v>1</v>
      </c>
      <c r="J6" s="25">
        <v>93</v>
      </c>
      <c r="K6" s="26"/>
      <c r="L6" s="27"/>
      <c r="M6" s="28">
        <v>2</v>
      </c>
      <c r="N6" s="22">
        <f>IF('[1]PROJECT BACKLOG'!$O25=0,0,VLOOKUP('[1]PROJECT BACKLOG'!$O25,[1]SETUP!$B$35:$C$40,2)+VLOOKUP('[1]PROJECT BACKLOG'!$P25,[1]SETUP!$B$43:$C$48,2)+[1]SETUP!$C$32:$C$32)</f>
        <v>0</v>
      </c>
      <c r="O6" s="28"/>
      <c r="P6" s="28"/>
      <c r="Q6" s="29"/>
    </row>
    <row r="7" spans="1:17" ht="42" customHeight="1" x14ac:dyDescent="0.25">
      <c r="A7" s="13">
        <v>6</v>
      </c>
      <c r="B7" s="13">
        <v>1</v>
      </c>
      <c r="C7" s="14">
        <v>1</v>
      </c>
      <c r="D7" s="14" t="s">
        <v>17</v>
      </c>
      <c r="E7" s="14" t="s">
        <v>32</v>
      </c>
      <c r="F7" s="15" t="s">
        <v>33</v>
      </c>
      <c r="G7" s="14" t="s">
        <v>20</v>
      </c>
      <c r="H7" s="14" t="s">
        <v>19</v>
      </c>
      <c r="I7" s="17">
        <v>0.5</v>
      </c>
      <c r="J7" s="25">
        <v>90</v>
      </c>
      <c r="K7" s="26"/>
      <c r="L7" s="27"/>
      <c r="M7" s="28">
        <v>3</v>
      </c>
      <c r="N7" s="22">
        <f>IF('[1]PROJECT BACKLOG'!$O12=0,0,VLOOKUP('[1]PROJECT BACKLOG'!$O12,[1]SETUP!$B$35:$C$40,2)+VLOOKUP('[1]PROJECT BACKLOG'!$P12,[1]SETUP!$B$43:$C$48,2)+[1]SETUP!$C$32:$C$32)</f>
        <v>0</v>
      </c>
      <c r="O7" s="28"/>
      <c r="P7" s="28"/>
      <c r="Q7" s="29"/>
    </row>
    <row r="8" spans="1:17" ht="51" customHeight="1" x14ac:dyDescent="0.25">
      <c r="A8" s="13">
        <v>7</v>
      </c>
      <c r="B8" s="13">
        <v>1</v>
      </c>
      <c r="C8" s="14">
        <v>1</v>
      </c>
      <c r="D8" s="16" t="s">
        <v>17</v>
      </c>
      <c r="E8" s="14" t="s">
        <v>34</v>
      </c>
      <c r="F8" s="15" t="s">
        <v>35</v>
      </c>
      <c r="G8" s="16" t="s">
        <v>20</v>
      </c>
      <c r="H8" s="16" t="s">
        <v>19</v>
      </c>
      <c r="I8" s="17">
        <v>2</v>
      </c>
      <c r="J8" s="18">
        <v>90</v>
      </c>
      <c r="K8" s="19"/>
      <c r="L8" s="20"/>
      <c r="M8" s="21">
        <v>2</v>
      </c>
      <c r="N8" s="22">
        <f>IF('[1]PROJECT BACKLOG'!$O16=0,0,VLOOKUP('[1]PROJECT BACKLOG'!$O16,[1]SETUP!$B$35:$C$40,2)+VLOOKUP('[1]PROJECT BACKLOG'!$P16,[1]SETUP!$B$43:$C$48,2)+[1]SETUP!$C$32:$C$32)</f>
        <v>0</v>
      </c>
      <c r="O8" s="21"/>
      <c r="P8" s="21"/>
      <c r="Q8" s="23"/>
    </row>
    <row r="9" spans="1:17" ht="52.8" customHeight="1" x14ac:dyDescent="0.25">
      <c r="A9" s="13">
        <v>8</v>
      </c>
      <c r="B9" s="13">
        <v>1</v>
      </c>
      <c r="C9" s="14">
        <v>1</v>
      </c>
      <c r="D9" s="16" t="s">
        <v>17</v>
      </c>
      <c r="E9" s="14" t="s">
        <v>36</v>
      </c>
      <c r="F9" s="15" t="s">
        <v>37</v>
      </c>
      <c r="G9" s="16" t="s">
        <v>21</v>
      </c>
      <c r="H9" s="16" t="s">
        <v>19</v>
      </c>
      <c r="I9" s="17">
        <v>3</v>
      </c>
      <c r="J9" s="18">
        <v>88</v>
      </c>
      <c r="K9" s="19"/>
      <c r="L9" s="20"/>
      <c r="M9" s="21">
        <v>3</v>
      </c>
      <c r="N9" s="22">
        <f>IF('[1]PROJECT BACKLOG'!$O29=0,0,VLOOKUP('[1]PROJECT BACKLOG'!$O29,[1]SETUP!$B$35:$C$40,2)+VLOOKUP('[1]PROJECT BACKLOG'!$P29,[1]SETUP!$B$43:$C$48,2)+[1]SETUP!$C$32:$C$32)</f>
        <v>0</v>
      </c>
      <c r="O9" s="21"/>
      <c r="P9" s="21"/>
      <c r="Q9" s="23"/>
    </row>
    <row r="10" spans="1:17" ht="48.6" customHeight="1" x14ac:dyDescent="0.25">
      <c r="A10" s="13">
        <v>9</v>
      </c>
      <c r="B10" s="13">
        <v>1</v>
      </c>
      <c r="C10" s="14">
        <v>2</v>
      </c>
      <c r="D10" s="16" t="s">
        <v>17</v>
      </c>
      <c r="E10" s="14" t="s">
        <v>38</v>
      </c>
      <c r="F10" s="15" t="s">
        <v>39</v>
      </c>
      <c r="G10" s="16" t="s">
        <v>20</v>
      </c>
      <c r="H10" s="16" t="s">
        <v>19</v>
      </c>
      <c r="I10" s="17">
        <v>0.5</v>
      </c>
      <c r="J10" s="18">
        <v>85</v>
      </c>
      <c r="K10" s="19"/>
      <c r="L10" s="20"/>
      <c r="M10" s="21">
        <v>1</v>
      </c>
      <c r="N10" s="22">
        <f>IF('[1]PROJECT BACKLOG'!$O11=0,0,VLOOKUP('[1]PROJECT BACKLOG'!$O11,[1]SETUP!$B$35:$C$40,2)+VLOOKUP('[1]PROJECT BACKLOG'!$P11,[1]SETUP!$B$43:$C$48,2)+[1]SETUP!$C$32:$C$32)</f>
        <v>0</v>
      </c>
      <c r="O10" s="21"/>
      <c r="P10" s="21"/>
      <c r="Q10" s="23"/>
    </row>
    <row r="11" spans="1:17" ht="45.6" customHeight="1" x14ac:dyDescent="0.25">
      <c r="A11" s="13">
        <v>10</v>
      </c>
      <c r="B11" s="13">
        <v>1</v>
      </c>
      <c r="C11" s="14">
        <v>2</v>
      </c>
      <c r="D11" s="14" t="s">
        <v>17</v>
      </c>
      <c r="E11" s="14" t="s">
        <v>40</v>
      </c>
      <c r="F11" s="15" t="s">
        <v>41</v>
      </c>
      <c r="G11" s="14" t="s">
        <v>18</v>
      </c>
      <c r="H11" s="14" t="s">
        <v>19</v>
      </c>
      <c r="I11" s="17">
        <v>2</v>
      </c>
      <c r="J11" s="18">
        <v>80</v>
      </c>
      <c r="K11" s="19"/>
      <c r="L11" s="20"/>
      <c r="M11" s="21">
        <v>2</v>
      </c>
      <c r="N11" s="22"/>
      <c r="O11" s="21"/>
      <c r="P11" s="21"/>
      <c r="Q11" s="23"/>
    </row>
    <row r="12" spans="1:17" ht="45" customHeight="1" x14ac:dyDescent="0.25"/>
    <row r="13" spans="1:17" ht="44.4" customHeight="1" x14ac:dyDescent="0.25"/>
    <row r="14" spans="1:17" ht="57" customHeight="1" x14ac:dyDescent="0.25"/>
  </sheetData>
  <phoneticPr fontId="2" type="noConversion"/>
  <conditionalFormatting sqref="F4 F6 F8 F10 F2 A2:C4 G2:Q11 A5:D11">
    <cfRule type="expression" dxfId="9" priority="20">
      <formula>$H2="WITHDRAWN"</formula>
    </cfRule>
  </conditionalFormatting>
  <conditionalFormatting sqref="O2:O11">
    <cfRule type="dataBar" priority="19">
      <dataBar>
        <cfvo type="num" val="1"/>
        <cfvo type="num" val="5"/>
        <color theme="9"/>
      </dataBar>
    </cfRule>
  </conditionalFormatting>
  <conditionalFormatting sqref="P2:P11">
    <cfRule type="dataBar" priority="18">
      <dataBar>
        <cfvo type="num" val="1"/>
        <cfvo type="num" val="5"/>
        <color rgb="FF638EC6"/>
      </dataBar>
    </cfRule>
  </conditionalFormatting>
  <conditionalFormatting sqref="F10">
    <cfRule type="expression" dxfId="8" priority="21">
      <formula>#REF!="WITHDRAWN"</formula>
    </cfRule>
  </conditionalFormatting>
  <conditionalFormatting sqref="F8">
    <cfRule type="expression" dxfId="7" priority="22">
      <formula>#REF!="WITHDRAWN"</formula>
    </cfRule>
  </conditionalFormatting>
  <conditionalFormatting sqref="E4:E5">
    <cfRule type="expression" dxfId="6" priority="17">
      <formula>$H4="WITHDRAWN"</formula>
    </cfRule>
  </conditionalFormatting>
  <conditionalFormatting sqref="E2">
    <cfRule type="expression" dxfId="5" priority="16">
      <formula>$H2="WITHDRAWN"</formula>
    </cfRule>
  </conditionalFormatting>
  <conditionalFormatting sqref="E6">
    <cfRule type="expression" dxfId="4" priority="15">
      <formula>$H6="WITHDRAWN"</formula>
    </cfRule>
  </conditionalFormatting>
  <conditionalFormatting sqref="F3">
    <cfRule type="expression" dxfId="3" priority="14">
      <formula>$H3="WITHDRAWN"</formula>
    </cfRule>
  </conditionalFormatting>
  <conditionalFormatting sqref="E3">
    <cfRule type="expression" dxfId="2" priority="13">
      <formula>$H3="WITHDRAWN"</formula>
    </cfRule>
  </conditionalFormatting>
  <conditionalFormatting sqref="D3">
    <cfRule type="expression" dxfId="1" priority="12">
      <formula>$H3="WITHDRAWN"</formula>
    </cfRule>
  </conditionalFormatting>
  <conditionalFormatting sqref="A7:B7">
    <cfRule type="expression" dxfId="0" priority="27">
      <formula>#REF!="WITHDRAWN"</formula>
    </cfRule>
  </conditionalFormatting>
  <conditionalFormatting sqref="L2:L11">
    <cfRule type="dataBar" priority="28">
      <dataBar>
        <cfvo type="percent" val="0"/>
        <cfvo type="percent" val="100"/>
        <color rgb="FFFF0000"/>
      </dataBar>
    </cfRule>
  </conditionalFormatting>
  <dataValidations count="2">
    <dataValidation type="list" allowBlank="1" showInputMessage="1" showErrorMessage="1" sqref="H2:H11" xr:uid="{78787820-0526-4558-9602-2B1692E5044C}">
      <formula1>PBStatus</formula1>
    </dataValidation>
    <dataValidation type="list" allowBlank="1" showInputMessage="1" showErrorMessage="1" sqref="G2:G11" xr:uid="{3938446F-CD38-4FDE-BB9C-1C278F038DF7}">
      <formula1>PBType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闫昆</dc:creator>
  <cp:lastModifiedBy>HP</cp:lastModifiedBy>
  <dcterms:created xsi:type="dcterms:W3CDTF">2015-06-05T18:19:34Z</dcterms:created>
  <dcterms:modified xsi:type="dcterms:W3CDTF">2019-12-06T11:51:35Z</dcterms:modified>
</cp:coreProperties>
</file>