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70" yWindow="350" windowWidth="10040" windowHeight="11020"/>
  </bookViews>
  <sheets>
    <sheet name="Quotation" sheetId="6" r:id="rId1"/>
  </sheets>
  <calcPr calcId="144525"/>
</workbook>
</file>

<file path=xl/calcChain.xml><?xml version="1.0" encoding="utf-8"?>
<calcChain xmlns="http://schemas.openxmlformats.org/spreadsheetml/2006/main">
  <c r="H30" i="6" l="1"/>
  <c r="B28" i="6"/>
  <c r="H10" i="6" l="1"/>
  <c r="H9" i="6"/>
  <c r="H8" i="6"/>
  <c r="H27" i="6"/>
  <c r="H26" i="6"/>
  <c r="H23" i="6"/>
  <c r="H11" i="6"/>
  <c r="H28" i="6"/>
  <c r="H25" i="6"/>
  <c r="H24" i="6"/>
  <c r="H22" i="6"/>
  <c r="H21" i="6"/>
  <c r="H20" i="6"/>
  <c r="H19" i="6"/>
  <c r="H18" i="6"/>
  <c r="H17" i="6"/>
  <c r="H16" i="6"/>
  <c r="H15" i="6"/>
  <c r="H14" i="6"/>
  <c r="H13" i="6"/>
  <c r="H7" i="6"/>
  <c r="H6" i="6"/>
  <c r="H5" i="6"/>
  <c r="H4" i="6"/>
  <c r="B4" i="6"/>
  <c r="B5" i="6" s="1"/>
  <c r="B6" i="6" s="1"/>
  <c r="B7" i="6" s="1"/>
  <c r="B8" i="6" s="1"/>
  <c r="B9" i="6" s="1"/>
  <c r="B10" i="6" s="1"/>
  <c r="B11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H3" i="6"/>
  <c r="H33" i="6" l="1"/>
</calcChain>
</file>

<file path=xl/sharedStrings.xml><?xml version="1.0" encoding="utf-8"?>
<sst xmlns="http://schemas.openxmlformats.org/spreadsheetml/2006/main" count="83" uniqueCount="66">
  <si>
    <t>No.</t>
  </si>
  <si>
    <t>Description</t>
  </si>
  <si>
    <t xml:space="preserve"> Quantity </t>
  </si>
  <si>
    <t>Unit</t>
  </si>
  <si>
    <t xml:space="preserve"> Unit Rate </t>
  </si>
  <si>
    <t xml:space="preserve"> Amount </t>
  </si>
  <si>
    <t>Mtr</t>
  </si>
  <si>
    <t>Dc cables</t>
  </si>
  <si>
    <t>pcs</t>
  </si>
  <si>
    <t>wall plugs</t>
  </si>
  <si>
    <t>pct</t>
  </si>
  <si>
    <t>Trunking</t>
  </si>
  <si>
    <t>pc</t>
  </si>
  <si>
    <t>cable clips</t>
  </si>
  <si>
    <t>Cable lugs</t>
  </si>
  <si>
    <t>cable ties</t>
  </si>
  <si>
    <t>black 200sqmm</t>
  </si>
  <si>
    <t>screws</t>
  </si>
  <si>
    <t>Item</t>
  </si>
  <si>
    <t xml:space="preserve">Storage Battery </t>
  </si>
  <si>
    <t>Solar PV panels</t>
  </si>
  <si>
    <t>Battery rack</t>
  </si>
  <si>
    <t>inverter</t>
  </si>
  <si>
    <t>pkts</t>
  </si>
  <si>
    <t>10sqmm copper cable lugs</t>
  </si>
  <si>
    <t>Transport</t>
  </si>
  <si>
    <t>Grand Total</t>
  </si>
  <si>
    <t>GEL Battery, 522*240*219, 200AH 12V, (61.50KG)</t>
  </si>
  <si>
    <t>450W, Mono-Half Cut VOC=47V, VMP=40.1V, ISC=11.9A, IMP=11.25A 1960*1060*35mm, 4㎡PV Cable=0.9M, MC4</t>
  </si>
  <si>
    <t>metallic smooth fabrication, painting and ground protetion pads</t>
  </si>
  <si>
    <t>10mm brown wall plugs with screws</t>
  </si>
  <si>
    <t>pcts</t>
  </si>
  <si>
    <t>14mm brown wall plugs with screws</t>
  </si>
  <si>
    <t>40*40mm white heavy duty trunk</t>
  </si>
  <si>
    <t>square 6mm brown</t>
  </si>
  <si>
    <t>square10mm brown</t>
  </si>
  <si>
    <t>pkt</t>
  </si>
  <si>
    <t>25sqmm copper cable lugs</t>
  </si>
  <si>
    <t>self taping star 3 inch screws</t>
  </si>
  <si>
    <t>self taping star 1.5 inch</t>
  </si>
  <si>
    <t>Breakers</t>
  </si>
  <si>
    <t>Board</t>
  </si>
  <si>
    <t>Panel stands</t>
  </si>
  <si>
    <t>Non corrosive panel stands, alminium rays</t>
  </si>
  <si>
    <t>set</t>
  </si>
  <si>
    <t>Cost of materials</t>
  </si>
  <si>
    <t>3KVA/3000W, 24V, 50/60HZ
Communication function with Lithium Battery/Wifi/4G Module (Built-in MPPT Charger 100A Max, PV Input: Max.4000W/125~500V)</t>
  </si>
  <si>
    <t>Water proof board with indicator set</t>
  </si>
  <si>
    <t>Switch</t>
  </si>
  <si>
    <t>Ac circuit breakers</t>
  </si>
  <si>
    <t>Automatic voltage switcher (AVS-30A)</t>
  </si>
  <si>
    <t>Ac cables</t>
  </si>
  <si>
    <t>single core 4sqmm Red, Black and Yellow-green</t>
  </si>
  <si>
    <t>Roll</t>
  </si>
  <si>
    <t xml:space="preserve">Twin with earth 2.5sqmm </t>
  </si>
  <si>
    <t xml:space="preserve">Twin with earth 1.5sqmm </t>
  </si>
  <si>
    <t>Emergency maual change over 32A three phase</t>
  </si>
  <si>
    <t xml:space="preserve">UV DC cable 10sqmm Duo core multstranded </t>
  </si>
  <si>
    <t xml:space="preserve">UV DC cable 25sqmm single core multstranded 5 red and 5 blue  </t>
  </si>
  <si>
    <t>3.5KVA/2800W, 24V, 50/60HZ
Communication function with Lithium Battery/Wifi/4G Module
(Built-in MPPT Charger 80A Max, PV Input: Max.2200W/30~145V)</t>
  </si>
  <si>
    <t xml:space="preserve">100A Dc circuit breaker </t>
  </si>
  <si>
    <t>If wiring needed</t>
  </si>
  <si>
    <t>Not added</t>
  </si>
  <si>
    <t>Posible</t>
  </si>
  <si>
    <t>Consultancy,installation and commisioning  Fees</t>
  </si>
  <si>
    <t>Eng Denis K ,(Draft Quotation)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</si>
</sst>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1"/>
      <color theme="1"/>
      <name val="Calibri"/>
      <family val="2"/>
    </font>
    <font>
      <b/>
      <u val="singleAccounting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/>
    <xf numFmtId="165" fontId="3" fillId="0" borderId="0" xfId="1" applyNumberFormat="1" applyFont="1" applyFill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165" fontId="6" fillId="2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3" fontId="3" fillId="0" borderId="1" xfId="0" applyNumberFormat="1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165" fontId="3" fillId="0" borderId="2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/>
    </xf>
    <xf numFmtId="165" fontId="4" fillId="0" borderId="7" xfId="1" applyNumberFormat="1" applyFont="1" applyFill="1" applyBorder="1"/>
    <xf numFmtId="165" fontId="3" fillId="0" borderId="4" xfId="1" applyNumberFormat="1" applyFont="1" applyBorder="1" applyAlignment="1">
      <alignment horizontal="right"/>
    </xf>
    <xf numFmtId="165" fontId="0" fillId="0" borderId="1" xfId="1" applyNumberFormat="1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165" fontId="5" fillId="0" borderId="10" xfId="1" applyNumberFormat="1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6" xfId="0" applyBorder="1"/>
    <xf numFmtId="165" fontId="5" fillId="0" borderId="6" xfId="1" applyNumberFormat="1" applyFont="1" applyFill="1" applyBorder="1" applyAlignment="1">
      <alignment horizontal="right"/>
    </xf>
    <xf numFmtId="165" fontId="2" fillId="0" borderId="13" xfId="1" applyNumberFormat="1" applyFont="1" applyBorder="1"/>
    <xf numFmtId="0" fontId="3" fillId="3" borderId="1" xfId="0" applyFont="1" applyFill="1" applyBorder="1" applyAlignment="1">
      <alignment vertical="center"/>
    </xf>
    <xf numFmtId="3" fontId="3" fillId="3" borderId="1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3" fillId="3" borderId="2" xfId="1" applyNumberFormat="1" applyFont="1" applyFill="1" applyBorder="1" applyAlignment="1">
      <alignment vertical="center"/>
    </xf>
    <xf numFmtId="165" fontId="3" fillId="3" borderId="1" xfId="1" applyNumberFormat="1" applyFont="1" applyFill="1" applyBorder="1" applyAlignment="1">
      <alignment vertical="center"/>
    </xf>
    <xf numFmtId="0" fontId="0" fillId="0" borderId="0" xfId="0"/>
    <xf numFmtId="0" fontId="3" fillId="0" borderId="2" xfId="0" applyFont="1" applyBorder="1" applyAlignment="1">
      <alignment horizontal="center" vertical="center"/>
    </xf>
    <xf numFmtId="41" fontId="0" fillId="0" borderId="0" xfId="2" applyFont="1"/>
    <xf numFmtId="41" fontId="9" fillId="0" borderId="0" xfId="2" applyFont="1"/>
    <xf numFmtId="0" fontId="7" fillId="0" borderId="1" xfId="0" applyFont="1" applyBorder="1" applyAlignment="1">
      <alignment wrapText="1"/>
    </xf>
    <xf numFmtId="41" fontId="0" fillId="0" borderId="0" xfId="2" applyFont="1" applyAlignment="1">
      <alignment vertical="center"/>
    </xf>
    <xf numFmtId="0" fontId="0" fillId="0" borderId="0" xfId="0" applyAlignment="1">
      <alignment vertical="center"/>
    </xf>
    <xf numFmtId="165" fontId="8" fillId="0" borderId="8" xfId="1" applyNumberFormat="1" applyFont="1" applyFill="1" applyBorder="1" applyAlignment="1">
      <alignment horizontal="right"/>
    </xf>
    <xf numFmtId="165" fontId="8" fillId="0" borderId="9" xfId="1" applyNumberFormat="1" applyFont="1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J34"/>
  <sheetViews>
    <sheetView showGridLines="0" tabSelected="1" view="pageBreakPreview" topLeftCell="A8" zoomScaleNormal="100" zoomScaleSheetLayoutView="100" workbookViewId="0">
      <selection activeCell="D7" sqref="D7"/>
    </sheetView>
  </sheetViews>
  <sheetFormatPr defaultRowHeight="14.5" x14ac:dyDescent="0.35"/>
  <cols>
    <col min="1" max="1" width="1.54296875" customWidth="1"/>
    <col min="2" max="2" width="4.453125" customWidth="1"/>
    <col min="3" max="3" width="22.54296875" customWidth="1"/>
    <col min="4" max="4" width="46.81640625" customWidth="1"/>
    <col min="5" max="5" width="10" customWidth="1"/>
    <col min="7" max="7" width="17" customWidth="1"/>
    <col min="8" max="8" width="16.7265625" customWidth="1"/>
    <col min="9" max="9" width="11" style="44" bestFit="1" customWidth="1"/>
  </cols>
  <sheetData>
    <row r="1" spans="2:10" ht="18.75" customHeight="1" x14ac:dyDescent="0.35">
      <c r="B1" s="51" t="s">
        <v>65</v>
      </c>
      <c r="C1" s="51"/>
      <c r="D1" s="51"/>
      <c r="E1" s="51"/>
      <c r="F1" s="51"/>
      <c r="G1" s="51"/>
      <c r="H1" s="51"/>
    </row>
    <row r="2" spans="2:10" ht="18.5" x14ac:dyDescent="0.45">
      <c r="B2" s="11" t="s">
        <v>0</v>
      </c>
      <c r="C2" s="12" t="s">
        <v>18</v>
      </c>
      <c r="D2" s="13" t="s">
        <v>1</v>
      </c>
      <c r="E2" s="12" t="s">
        <v>2</v>
      </c>
      <c r="F2" s="12" t="s">
        <v>3</v>
      </c>
      <c r="G2" s="14" t="s">
        <v>4</v>
      </c>
      <c r="H2" s="14" t="s">
        <v>5</v>
      </c>
    </row>
    <row r="3" spans="2:10" ht="15.5" x14ac:dyDescent="0.35">
      <c r="B3" s="15">
        <v>1</v>
      </c>
      <c r="C3" s="7" t="s">
        <v>19</v>
      </c>
      <c r="D3" s="4" t="s">
        <v>27</v>
      </c>
      <c r="E3" s="7">
        <v>6</v>
      </c>
      <c r="F3" s="7" t="s">
        <v>8</v>
      </c>
      <c r="G3" s="16">
        <v>1100000</v>
      </c>
      <c r="H3" s="17">
        <f t="shared" ref="H3:H28" si="0">E3*G3</f>
        <v>6600000</v>
      </c>
    </row>
    <row r="4" spans="2:10" ht="43.5" x14ac:dyDescent="0.35">
      <c r="B4" s="15">
        <f>B3+1</f>
        <v>2</v>
      </c>
      <c r="C4" s="7" t="s">
        <v>20</v>
      </c>
      <c r="D4" s="18" t="s">
        <v>28</v>
      </c>
      <c r="E4" s="7">
        <v>8</v>
      </c>
      <c r="F4" s="7" t="s">
        <v>8</v>
      </c>
      <c r="G4" s="16">
        <v>520000</v>
      </c>
      <c r="H4" s="17">
        <f t="shared" si="0"/>
        <v>4160000</v>
      </c>
    </row>
    <row r="5" spans="2:10" ht="31" x14ac:dyDescent="0.35">
      <c r="B5" s="15">
        <f t="shared" ref="B5:B28" si="1">B4+1</f>
        <v>3</v>
      </c>
      <c r="C5" s="7" t="s">
        <v>21</v>
      </c>
      <c r="D5" s="4" t="s">
        <v>29</v>
      </c>
      <c r="E5" s="7">
        <v>1</v>
      </c>
      <c r="F5" s="7" t="s">
        <v>12</v>
      </c>
      <c r="G5" s="16">
        <v>250000</v>
      </c>
      <c r="H5" s="17">
        <f t="shared" si="0"/>
        <v>250000</v>
      </c>
    </row>
    <row r="6" spans="2:10" ht="15.5" x14ac:dyDescent="0.35">
      <c r="B6" s="15">
        <f t="shared" si="1"/>
        <v>4</v>
      </c>
      <c r="C6" s="52" t="s">
        <v>7</v>
      </c>
      <c r="D6" s="6" t="s">
        <v>57</v>
      </c>
      <c r="E6" s="7">
        <v>18</v>
      </c>
      <c r="F6" s="7" t="s">
        <v>6</v>
      </c>
      <c r="G6" s="17">
        <v>12000</v>
      </c>
      <c r="H6" s="17">
        <f t="shared" ref="H6:H11" si="2">E6*G6</f>
        <v>216000</v>
      </c>
    </row>
    <row r="7" spans="2:10" ht="31" x14ac:dyDescent="0.35">
      <c r="B7" s="15">
        <f t="shared" si="1"/>
        <v>5</v>
      </c>
      <c r="C7" s="53"/>
      <c r="D7" s="19" t="s">
        <v>58</v>
      </c>
      <c r="E7" s="7">
        <v>10</v>
      </c>
      <c r="F7" s="7" t="s">
        <v>6</v>
      </c>
      <c r="G7" s="17">
        <v>14000</v>
      </c>
      <c r="H7" s="17">
        <f t="shared" si="2"/>
        <v>140000</v>
      </c>
    </row>
    <row r="8" spans="2:10" ht="14.25" customHeight="1" x14ac:dyDescent="0.35">
      <c r="B8" s="36">
        <f t="shared" si="1"/>
        <v>6</v>
      </c>
      <c r="C8" s="57" t="s">
        <v>51</v>
      </c>
      <c r="D8" s="37" t="s">
        <v>52</v>
      </c>
      <c r="E8" s="38">
        <v>15</v>
      </c>
      <c r="F8" s="39" t="s">
        <v>6</v>
      </c>
      <c r="G8" s="40">
        <v>4200</v>
      </c>
      <c r="H8" s="41">
        <f t="shared" si="2"/>
        <v>63000</v>
      </c>
    </row>
    <row r="9" spans="2:10" ht="15.5" x14ac:dyDescent="0.35">
      <c r="B9" s="36">
        <f t="shared" si="1"/>
        <v>7</v>
      </c>
      <c r="C9" s="58"/>
      <c r="D9" s="37" t="s">
        <v>54</v>
      </c>
      <c r="E9" s="38">
        <v>1</v>
      </c>
      <c r="F9" s="39" t="s">
        <v>53</v>
      </c>
      <c r="G9" s="40">
        <v>360000</v>
      </c>
      <c r="H9" s="41">
        <f t="shared" si="2"/>
        <v>360000</v>
      </c>
      <c r="I9" s="44" t="s">
        <v>61</v>
      </c>
    </row>
    <row r="10" spans="2:10" ht="15.5" x14ac:dyDescent="0.35">
      <c r="B10" s="36">
        <f t="shared" si="1"/>
        <v>8</v>
      </c>
      <c r="C10" s="59"/>
      <c r="D10" s="37" t="s">
        <v>55</v>
      </c>
      <c r="E10" s="38">
        <v>1</v>
      </c>
      <c r="F10" s="39" t="s">
        <v>53</v>
      </c>
      <c r="G10" s="40">
        <v>270000</v>
      </c>
      <c r="H10" s="41">
        <f t="shared" si="2"/>
        <v>270000</v>
      </c>
    </row>
    <row r="11" spans="2:10" ht="67" customHeight="1" x14ac:dyDescent="0.35">
      <c r="B11" s="15">
        <f t="shared" si="1"/>
        <v>9</v>
      </c>
      <c r="C11" s="5" t="s">
        <v>22</v>
      </c>
      <c r="D11" s="20" t="s">
        <v>46</v>
      </c>
      <c r="E11" s="5">
        <v>1</v>
      </c>
      <c r="F11" s="7" t="s">
        <v>12</v>
      </c>
      <c r="G11" s="21">
        <v>2400000</v>
      </c>
      <c r="H11" s="17">
        <f t="shared" si="2"/>
        <v>2400000</v>
      </c>
    </row>
    <row r="12" spans="2:10" s="42" customFormat="1" ht="72.5" x14ac:dyDescent="0.35">
      <c r="B12" s="15"/>
      <c r="C12" s="43"/>
      <c r="D12" s="46" t="s">
        <v>59</v>
      </c>
      <c r="E12" s="43">
        <v>1</v>
      </c>
      <c r="F12" s="7"/>
      <c r="G12" s="21"/>
      <c r="H12" s="17"/>
      <c r="I12" s="47">
        <v>3500000</v>
      </c>
      <c r="J12" s="48" t="s">
        <v>62</v>
      </c>
    </row>
    <row r="13" spans="2:10" ht="15.5" x14ac:dyDescent="0.35">
      <c r="B13" s="15">
        <f>B11+1</f>
        <v>10</v>
      </c>
      <c r="C13" s="52" t="s">
        <v>9</v>
      </c>
      <c r="D13" s="6" t="s">
        <v>30</v>
      </c>
      <c r="E13" s="5">
        <v>1</v>
      </c>
      <c r="F13" s="7" t="s">
        <v>31</v>
      </c>
      <c r="G13" s="21">
        <v>8000</v>
      </c>
      <c r="H13" s="17">
        <f t="shared" si="0"/>
        <v>8000</v>
      </c>
    </row>
    <row r="14" spans="2:10" ht="15.5" x14ac:dyDescent="0.35">
      <c r="B14" s="15">
        <f t="shared" si="1"/>
        <v>11</v>
      </c>
      <c r="C14" s="54"/>
      <c r="D14" s="6" t="s">
        <v>32</v>
      </c>
      <c r="E14" s="5">
        <v>1</v>
      </c>
      <c r="F14" s="7" t="s">
        <v>10</v>
      </c>
      <c r="G14" s="21">
        <v>15000</v>
      </c>
      <c r="H14" s="17">
        <f t="shared" si="0"/>
        <v>15000</v>
      </c>
    </row>
    <row r="15" spans="2:10" ht="15.5" x14ac:dyDescent="0.35">
      <c r="B15" s="15">
        <f t="shared" si="1"/>
        <v>12</v>
      </c>
      <c r="C15" s="5" t="s">
        <v>11</v>
      </c>
      <c r="D15" s="6" t="s">
        <v>33</v>
      </c>
      <c r="E15" s="5">
        <v>2</v>
      </c>
      <c r="F15" s="7" t="s">
        <v>8</v>
      </c>
      <c r="G15" s="21">
        <v>25000</v>
      </c>
      <c r="H15" s="17">
        <f t="shared" si="0"/>
        <v>50000</v>
      </c>
    </row>
    <row r="16" spans="2:10" ht="15.5" x14ac:dyDescent="0.35">
      <c r="B16" s="15">
        <f t="shared" si="1"/>
        <v>13</v>
      </c>
      <c r="C16" s="52" t="s">
        <v>13</v>
      </c>
      <c r="D16" s="3" t="s">
        <v>34</v>
      </c>
      <c r="E16" s="5">
        <v>1</v>
      </c>
      <c r="F16" s="7" t="s">
        <v>23</v>
      </c>
      <c r="G16" s="22">
        <v>12000</v>
      </c>
      <c r="H16" s="17">
        <f t="shared" si="0"/>
        <v>12000</v>
      </c>
    </row>
    <row r="17" spans="2:10" ht="15.5" x14ac:dyDescent="0.35">
      <c r="B17" s="15">
        <f t="shared" si="1"/>
        <v>14</v>
      </c>
      <c r="C17" s="53"/>
      <c r="D17" s="3" t="s">
        <v>35</v>
      </c>
      <c r="E17" s="5">
        <v>1</v>
      </c>
      <c r="F17" s="7" t="s">
        <v>36</v>
      </c>
      <c r="G17" s="22">
        <v>15000</v>
      </c>
      <c r="H17" s="17">
        <f t="shared" si="0"/>
        <v>15000</v>
      </c>
    </row>
    <row r="18" spans="2:10" ht="15.5" x14ac:dyDescent="0.35">
      <c r="B18" s="15">
        <f t="shared" si="1"/>
        <v>15</v>
      </c>
      <c r="C18" s="55" t="s">
        <v>14</v>
      </c>
      <c r="D18" s="6" t="s">
        <v>24</v>
      </c>
      <c r="E18" s="5">
        <v>6</v>
      </c>
      <c r="F18" s="7" t="s">
        <v>8</v>
      </c>
      <c r="G18" s="21">
        <v>2000</v>
      </c>
      <c r="H18" s="17">
        <f t="shared" si="0"/>
        <v>12000</v>
      </c>
    </row>
    <row r="19" spans="2:10" ht="15.5" x14ac:dyDescent="0.35">
      <c r="B19" s="15">
        <f t="shared" si="1"/>
        <v>16</v>
      </c>
      <c r="C19" s="56"/>
      <c r="D19" s="6" t="s">
        <v>37</v>
      </c>
      <c r="E19" s="5">
        <v>16</v>
      </c>
      <c r="F19" s="7" t="s">
        <v>8</v>
      </c>
      <c r="G19" s="21">
        <v>2500</v>
      </c>
      <c r="H19" s="17">
        <f t="shared" si="0"/>
        <v>40000</v>
      </c>
    </row>
    <row r="20" spans="2:10" ht="15.5" x14ac:dyDescent="0.35">
      <c r="B20" s="15">
        <f t="shared" si="1"/>
        <v>17</v>
      </c>
      <c r="C20" s="7" t="s">
        <v>15</v>
      </c>
      <c r="D20" s="3" t="s">
        <v>16</v>
      </c>
      <c r="E20" s="7">
        <v>1</v>
      </c>
      <c r="F20" s="7" t="s">
        <v>12</v>
      </c>
      <c r="G20" s="22">
        <v>32000</v>
      </c>
      <c r="H20" s="17">
        <f t="shared" si="0"/>
        <v>32000</v>
      </c>
    </row>
    <row r="21" spans="2:10" ht="15.5" x14ac:dyDescent="0.35">
      <c r="B21" s="15">
        <f t="shared" si="1"/>
        <v>18</v>
      </c>
      <c r="C21" s="52" t="s">
        <v>17</v>
      </c>
      <c r="D21" s="3" t="s">
        <v>38</v>
      </c>
      <c r="E21" s="7">
        <v>1</v>
      </c>
      <c r="F21" s="7" t="s">
        <v>10</v>
      </c>
      <c r="G21" s="22">
        <v>28000</v>
      </c>
      <c r="H21" s="17">
        <f t="shared" si="0"/>
        <v>28000</v>
      </c>
    </row>
    <row r="22" spans="2:10" ht="15.5" x14ac:dyDescent="0.35">
      <c r="B22" s="15">
        <f t="shared" si="1"/>
        <v>19</v>
      </c>
      <c r="C22" s="53"/>
      <c r="D22" s="3" t="s">
        <v>39</v>
      </c>
      <c r="E22" s="7">
        <v>1</v>
      </c>
      <c r="F22" s="7" t="s">
        <v>10</v>
      </c>
      <c r="G22" s="22">
        <v>23000</v>
      </c>
      <c r="H22" s="17">
        <f t="shared" si="0"/>
        <v>23000</v>
      </c>
    </row>
    <row r="23" spans="2:10" ht="15.5" x14ac:dyDescent="0.35">
      <c r="B23" s="15">
        <f t="shared" si="1"/>
        <v>20</v>
      </c>
      <c r="C23" s="52" t="s">
        <v>40</v>
      </c>
      <c r="D23" s="3" t="s">
        <v>49</v>
      </c>
      <c r="E23" s="7">
        <v>4</v>
      </c>
      <c r="F23" s="7" t="s">
        <v>8</v>
      </c>
      <c r="G23" s="22">
        <v>35000</v>
      </c>
      <c r="H23" s="17">
        <f t="shared" si="0"/>
        <v>140000</v>
      </c>
    </row>
    <row r="24" spans="2:10" ht="15.5" x14ac:dyDescent="0.35">
      <c r="B24" s="15">
        <f t="shared" si="1"/>
        <v>21</v>
      </c>
      <c r="C24" s="53"/>
      <c r="D24" s="3" t="s">
        <v>60</v>
      </c>
      <c r="E24" s="7">
        <v>4</v>
      </c>
      <c r="F24" s="7" t="s">
        <v>8</v>
      </c>
      <c r="G24" s="22">
        <v>35000</v>
      </c>
      <c r="H24" s="17">
        <f t="shared" si="0"/>
        <v>140000</v>
      </c>
    </row>
    <row r="25" spans="2:10" ht="15.5" x14ac:dyDescent="0.35">
      <c r="B25" s="15">
        <f t="shared" si="1"/>
        <v>22</v>
      </c>
      <c r="C25" s="7" t="s">
        <v>41</v>
      </c>
      <c r="D25" s="3" t="s">
        <v>47</v>
      </c>
      <c r="E25" s="7">
        <v>1</v>
      </c>
      <c r="F25" s="7" t="s">
        <v>12</v>
      </c>
      <c r="G25" s="22">
        <v>140000</v>
      </c>
      <c r="H25" s="17">
        <f t="shared" si="0"/>
        <v>140000</v>
      </c>
    </row>
    <row r="26" spans="2:10" ht="15.5" x14ac:dyDescent="0.35">
      <c r="B26" s="15">
        <f t="shared" si="1"/>
        <v>23</v>
      </c>
      <c r="C26" s="52" t="s">
        <v>48</v>
      </c>
      <c r="D26" s="3" t="s">
        <v>50</v>
      </c>
      <c r="E26" s="7">
        <v>1</v>
      </c>
      <c r="F26" s="7" t="s">
        <v>12</v>
      </c>
      <c r="G26" s="22">
        <v>145000</v>
      </c>
      <c r="H26" s="17">
        <f t="shared" si="0"/>
        <v>145000</v>
      </c>
    </row>
    <row r="27" spans="2:10" ht="15.5" x14ac:dyDescent="0.35">
      <c r="B27" s="15">
        <f t="shared" si="1"/>
        <v>24</v>
      </c>
      <c r="C27" s="54"/>
      <c r="D27" s="3" t="s">
        <v>56</v>
      </c>
      <c r="E27" s="7">
        <v>1</v>
      </c>
      <c r="F27" s="7" t="s">
        <v>12</v>
      </c>
      <c r="G27" s="22">
        <v>260000</v>
      </c>
      <c r="H27" s="17">
        <f t="shared" si="0"/>
        <v>260000</v>
      </c>
    </row>
    <row r="28" spans="2:10" ht="15.5" x14ac:dyDescent="0.35">
      <c r="B28" s="15">
        <f t="shared" si="1"/>
        <v>25</v>
      </c>
      <c r="C28" s="7" t="s">
        <v>42</v>
      </c>
      <c r="D28" s="3" t="s">
        <v>43</v>
      </c>
      <c r="E28" s="7">
        <v>2</v>
      </c>
      <c r="F28" s="7" t="s">
        <v>44</v>
      </c>
      <c r="G28" s="22">
        <v>350000</v>
      </c>
      <c r="H28" s="17">
        <f t="shared" si="0"/>
        <v>700000</v>
      </c>
    </row>
    <row r="29" spans="2:10" ht="16" thickBot="1" x14ac:dyDescent="0.4">
      <c r="B29" s="8"/>
      <c r="C29" s="10"/>
      <c r="D29" s="9"/>
      <c r="E29" s="10"/>
      <c r="F29" s="10"/>
      <c r="G29" s="23"/>
      <c r="H29" s="1"/>
    </row>
    <row r="30" spans="2:10" ht="15.5" x14ac:dyDescent="0.35">
      <c r="B30" s="8"/>
      <c r="C30" s="10"/>
      <c r="D30" s="9"/>
      <c r="E30" s="10"/>
      <c r="F30" s="10"/>
      <c r="G30" s="23" t="s">
        <v>45</v>
      </c>
      <c r="H30" s="24">
        <f>SUM(H3:H28)</f>
        <v>16219000</v>
      </c>
      <c r="I30" s="45">
        <v>15000000</v>
      </c>
      <c r="J30" t="s">
        <v>63</v>
      </c>
    </row>
    <row r="31" spans="2:10" ht="15.5" x14ac:dyDescent="0.35">
      <c r="B31" s="8"/>
      <c r="C31" s="10"/>
      <c r="D31" s="9"/>
      <c r="E31" s="10"/>
      <c r="F31" s="10"/>
      <c r="G31" s="25" t="s">
        <v>25</v>
      </c>
      <c r="H31" s="26"/>
      <c r="I31" s="44" t="s">
        <v>62</v>
      </c>
    </row>
    <row r="32" spans="2:10" ht="16.5" thickBot="1" x14ac:dyDescent="0.55000000000000004">
      <c r="B32" s="27"/>
      <c r="C32" s="28"/>
      <c r="D32" s="49" t="s">
        <v>64</v>
      </c>
      <c r="E32" s="49"/>
      <c r="F32" s="49"/>
      <c r="G32" s="50"/>
      <c r="H32" s="29">
        <v>1800000</v>
      </c>
    </row>
    <row r="33" spans="2:8" ht="19" thickBot="1" x14ac:dyDescent="0.5">
      <c r="B33" s="30"/>
      <c r="C33" s="31"/>
      <c r="D33" s="32"/>
      <c r="E33" s="33"/>
      <c r="F33" s="33"/>
      <c r="G33" s="34" t="s">
        <v>26</v>
      </c>
      <c r="H33" s="35">
        <f>SUM(H30:H32)</f>
        <v>18019000</v>
      </c>
    </row>
    <row r="34" spans="2:8" x14ac:dyDescent="0.35">
      <c r="C34" s="2"/>
    </row>
  </sheetData>
  <mergeCells count="10">
    <mergeCell ref="D32:G32"/>
    <mergeCell ref="B1:H1"/>
    <mergeCell ref="C23:C24"/>
    <mergeCell ref="C26:C27"/>
    <mergeCell ref="C6:C7"/>
    <mergeCell ref="C13:C14"/>
    <mergeCell ref="C16:C17"/>
    <mergeCell ref="C18:C19"/>
    <mergeCell ref="C21:C22"/>
    <mergeCell ref="C8:C10"/>
  </mergeCells>
  <pageMargins left="0.7" right="0.7" top="0.75" bottom="0.75" header="0.3" footer="0.3"/>
  <pageSetup scale="7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kayeera</dc:creator>
  <cp:lastModifiedBy>ASUS</cp:lastModifiedBy>
  <cp:lastPrinted>2024-05-18T08:34:56Z</cp:lastPrinted>
  <dcterms:created xsi:type="dcterms:W3CDTF">2018-11-26T20:41:51Z</dcterms:created>
  <dcterms:modified xsi:type="dcterms:W3CDTF">2025-01-16T07:28:57Z</dcterms:modified>
</cp:coreProperties>
</file>