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codeName="ThisWorkbook"/>
  <xr:revisionPtr revIDLastSave="0" documentId="8_{AEDD704F-F631-7642-A8F4-8BF96A32DC49}" xr6:coauthVersionLast="47" xr6:coauthVersionMax="47" xr10:uidLastSave="{00000000-0000-0000-0000-000000000000}"/>
  <bookViews>
    <workbookView xWindow="36260" yWindow="4620" windowWidth="23260" windowHeight="1272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</workbook>
</file>

<file path=xl/calcChain.xml><?xml version="1.0" encoding="utf-8"?>
<calcChain xmlns="http://schemas.openxmlformats.org/spreadsheetml/2006/main">
  <c r="D5" i="1" l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51" i="2" l="1"/>
  <c r="AG49" i="2"/>
  <c r="AF49" i="2"/>
  <c r="F48" i="2"/>
  <c r="Q49" i="2"/>
  <c r="O47" i="2"/>
  <c r="S47" i="2"/>
  <c r="S48" i="2"/>
  <c r="R46" i="2"/>
  <c r="U51" i="2"/>
  <c r="Y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<sst xmlns="http://schemas.openxmlformats.org/spreadsheetml/2006/main" count="28" uniqueCount="28">
  <si>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</si>
  <si>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</si>
  <si>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</si>
  <si>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</si>
  <si>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</si>
  <si>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</si>
  <si>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</si>
  <si>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</si>
  <si>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</si>
  <si>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</si>
  <si>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</si>
  <si>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</si>
  <si>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</si>
  <si>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</si>
  <si>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</si>
  <si>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</si>
  <si>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</si>
  <si>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Start</t>
  </si>
  <si>
    <t xml:space="preserve">ENTER START DATE: </t>
  </si>
  <si>
    <t># of rows</t>
  </si>
  <si>
    <t>Chart showing project activities with a scrollable timeline is in this cell.</t>
  </si>
  <si>
    <t>Project 2</t>
  </si>
  <si>
    <t>Clean &amp; Extract</t>
  </si>
  <si>
    <t>Zoom meeting on 5/19 ? (Jupyter + SQL)</t>
  </si>
  <si>
    <t>Presentaion</t>
  </si>
  <si>
    <t>Vizulaization / HTML / JS</t>
  </si>
  <si>
    <t>Finalize HTML / CSS</t>
  </si>
  <si>
    <t>Powerpoint with link to website. (Zoom Meeting to Finalize Powerpoint/webstie)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</si>
</sst>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7.3000000000000007</c:v>
                </c:pt>
                <c:pt idx="9">
                  <c:v>7.3000000000000007</c:v>
                </c:pt>
                <c:pt idx="10">
                  <c:v>7.3000000000000007</c:v>
                </c:pt>
                <c:pt idx="11">
                  <c:v>7.3000000000000007</c:v>
                </c:pt>
                <c:pt idx="12">
                  <c:v>7.3000000000000007</c:v>
                </c:pt>
                <c:pt idx="13">
                  <c:v>7.3000000000000007</c:v>
                </c:pt>
                <c:pt idx="14">
                  <c:v>7.3000000000000007</c:v>
                </c:pt>
                <c:pt idx="15">
                  <c:v>7.3000000000000007</c:v>
                </c:pt>
                <c:pt idx="16">
                  <c:v>7.3000000000000007</c:v>
                </c:pt>
                <c:pt idx="17">
                  <c:v>7.3000000000000007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PROJECT START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7.3000000000000007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CLEAN &amp; EXTRACT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VIZULAIZATION / HTML / JS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FINALIZE HTML / CSS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PRESENTAION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May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Jun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Jun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May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{76549BBE-7F9D-0047-8EEF-0324DF2C8337}</c15:txfldGUID>
                      <c15:f>calcs!$E$72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{F4F373C6-A8E0-6F46-9A64-3BDA24702A17}</c15:txfldGUID>
                      <c15:f>calcs!$F$72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{4BD0C491-F3D6-C54D-9BD2-6327828B3DC1}</c15:txfldGUID>
                      <c15:f>calcs!$G$72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{0370951C-9A65-8C4A-962F-520AD487B299}</c15:txfldGUID>
                      <c15:f>calcs!$H$72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{C7A7DF00-FD7E-F740-A643-5814CCB9B5E8}</c15:txfldGUID>
                      <c15:f>calcs!$I$72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{52A0BBEE-7C51-D045-A47C-399C93C17649}</c15:txfldGUID>
                      <c15:f>calcs!$J$72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{A3ACD148-7455-CA4D-BC3A-9CBF8ABE4857}</c15:txfldGUID>
                      <c15:f>calcs!$K$72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{6B0CB818-771E-3C47-979D-1743D4CA5FF7}</c15:txfldGUID>
                      <c15:f>calcs!$L$72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{0008C18A-205F-3545-9F95-094270E6C318}</c15:txfldGUID>
                      <c15:f>calcs!$M$72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{5DEE7DA4-4A50-F44B-86D0-E5A5059CE19F}</c15:txfldGUID>
                      <c15:f>calcs!$N$72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{C877E657-5E87-2847-94EE-CCB977D3D41B}</c15:txfldGUID>
                      <c15:f>calcs!$O$72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{B90309A0-3020-794D-A0E1-3316BD070782}</c15:txfldGUID>
                      <c15:f>calcs!$P$72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{F92A9D40-B4A5-0A4E-8F18-59D6F60A828C}</c15:txfldGUID>
                      <c15:f>calcs!$Q$72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{5F841034-CE24-7340-B677-6DBA1285B0B7}</c15:txfldGUID>
                      <c15:f>calcs!$R$72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{538D66B7-1B10-054F-9A5F-8406405412E9}</c15:txfldGUID>
                      <c15:f>calcs!$S$72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{E21475FB-5821-7F4E-A535-6BDA6D547C27}</c15:txfldGUID>
                      <c15:f>calcs!$T$72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{E64B0418-4344-BA4F-922D-911680581D60}</c15:txfldGUID>
                      <c15:f>calcs!$U$72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{B6A37C9C-C387-5C41-B1AE-B41639ED23FD}</c15:txfldGUID>
                      <c15:f>calcs!$V$72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{A33552BC-F56B-E749-A604-3030B5B93538}</c15:txfldGUID>
                      <c15:f>calcs!$W$72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{3FD78A37-BA6A-744E-AE1C-693B694E6C37}</c15:txfldGUID>
                      <c15:f>calcs!$X$72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{E40017FF-2266-C442-A0CE-88D3F68D6F17}</c15:txfldGUID>
                      <c15:f>calcs!$Y$72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{DC64E4FC-498C-FB4E-8D98-232D2D808EAD}</c15:txfldGUID>
                      <c15:f>calcs!$Z$72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{03BECE0F-6E28-7F45-847E-55A935B2C9F1}</c15:txfldGUID>
                      <c15:f>calcs!$AA$72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{1F664B8E-A1D0-314F-8368-06399312A39D}</c15:txfldGUID>
                      <c15:f>calcs!$AB$72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{F3E4AA49-B896-8845-8E08-96C3B2D6299D}</c15:txfldGUID>
                      <c15:f>calcs!$AC$72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{D30EC128-5102-C449-B097-34FE8451F2DE}</c15:txfldGUID>
                      <c15:f>calcs!$AD$72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{39AB4834-414C-0046-87BC-E59EE4E91288}</c15:txfldGUID>
                      <c15:f>calcs!$AE$72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{02028220-615F-F34C-A4DE-84A0F793A8B4}</c15:txfldGUID>
                      <c15:f>calcs!$AF$72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{D07A7EF9-8C68-2E45-A2F2-5A5E26FA8DE9}</c15:txfldGUID>
                      <c15:f>calcs!$AG$72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{FAE0BFC8-856E-0D43-AD65-017579EC61F5}</c15:txfldGUID>
                      <c15:f>calcs!$AH$72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{B2D9BF71-DC08-8A4F-B5C7-D50B1A1F5118}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{A27FA8F2-0A72-5447-BE6A-BB141014BF17}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{F13E30F5-31B8-D445-8259-0B8528297E2F}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{603B3943-225B-6045-B807-A96D91BD1CC6}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{BA0FE233-ECA4-2E40-B648-F252E6AC73A0}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{5A876014-7F54-204C-8168-40D4DE97DA6A}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{E3374738-870E-5343-ADD5-79931A98D6BF}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{187B6ADC-F28B-2F43-94E0-1CC28CB1F1DA}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{E4C406F8-74D1-034A-B627-1E05D6F7624E}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{A2D6C22D-E39A-7C40-BC67-65987D8EBB77}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{635B2A4D-BD68-A44E-8993-11BD9835F057}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{E9252F6A-793A-0C42-9558-D8CEE939A442}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{BA2A2829-3815-E047-A55D-6BD27C36364E}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{75A04F56-7AE0-F743-AC4C-405063C04D92}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{9632595E-2FC2-284C-8706-0B9A940AA4C7}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{F72BA5A7-9729-1F4D-86C8-AAF69898FD54}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{24BABEA8-34ED-C141-A389-45D38435F321}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{D4F48E13-B552-9E4F-A5E9-974A29D514B9}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{7C2EF2C1-CA49-9444-AE34-98EBB9693074}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{E32F33AE-415C-714C-864F-D0040AF43639}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{B29E52A7-FB66-524E-ADEC-CE3B1D2D8F00}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{FC96B53C-D725-3048-B8F5-5AE6CB88359D}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{8A220763-040B-1547-8510-C90E319A908E}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{E5AEA423-888C-304A-80C9-75EDBEAB1D4D}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{72D4BBF4-9981-3B42-AF46-EB4E5C96C3CD}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{8FF7B985-B0D7-B047-8AB4-254FBC08FDA2}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{A355930F-7A7E-FB4A-9BBA-BC5EE6C9B70D}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{5C28B451-A157-8347-A34C-34EDEC6DA0C4}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{3D1A5C04-603A-6140-A3C6-7A729D4D09F1}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{E51B8E9B-5F27-F045-B4D2-C5069535AD41}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May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Jun 2021 -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63977" y="4044950"/>
          <a:ext cx="1027791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E9" sqref="E9"/>
    </sheetView>
  </sheetViews>
  <sheetFormatPr baseColWidth="10" defaultColWidth="9.1640625" defaultRowHeight="35" customHeight="1" x14ac:dyDescent="0.2"/>
  <cols>
    <col min="1" max="1" width="4.5" customWidth="1"/>
    <col min="2" max="2" width="7" hidden="1" customWidth="1"/>
    <col min="3" max="3" width="31" customWidth="1"/>
    <col min="4" max="5" width="18.5" customWidth="1"/>
    <col min="6" max="6" width="66.1640625" customWidth="1"/>
    <col min="7" max="7" width="4.5" customWidth="1"/>
    <col min="8" max="8" width="4.6640625" customWidth="1"/>
  </cols>
  <sheetData>
    <row r="1" spans="1:7" s="4" customFormat="1" ht="35" customHeight="1" thickBot="1" x14ac:dyDescent="0.25">
      <c r="A1" s="6"/>
      <c r="B1" s="6"/>
      <c r="C1" s="11" t="s">
        <v>21</v>
      </c>
      <c r="D1" s="11"/>
      <c r="E1" s="11"/>
      <c r="F1" s="11"/>
      <c r="G1" s="11"/>
    </row>
    <row r="2" spans="1:7" ht="316" customHeight="1" thickTop="1" x14ac:dyDescent="0.2">
      <c r="C2" s="12" t="s">
        <v>20</v>
      </c>
      <c r="D2" s="12"/>
      <c r="E2" s="12"/>
      <c r="F2" s="12"/>
      <c r="G2" s="12"/>
    </row>
    <row r="3" spans="1:7" s="7" customFormat="1" ht="35" customHeight="1" x14ac:dyDescent="0.2">
      <c r="C3" s="8" t="s">
        <v>18</v>
      </c>
      <c r="D3" s="9">
        <v>44331</v>
      </c>
    </row>
    <row r="4" spans="1:7" ht="21" customHeight="1" x14ac:dyDescent="0.2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" customHeight="1" x14ac:dyDescent="0.2">
      <c r="B5">
        <f>ROW(B5)-calcs!$D$5</f>
        <v>-7</v>
      </c>
      <c r="C5" t="s">
        <v>17</v>
      </c>
      <c r="D5" s="5">
        <f>D3</f>
        <v>44331</v>
      </c>
      <c r="E5" s="5">
        <v>44348</v>
      </c>
    </row>
    <row r="6" spans="1:7" ht="35" customHeight="1" x14ac:dyDescent="0.2">
      <c r="B6">
        <f>ROW(B6)-calcs!$D$5</f>
        <v>-6</v>
      </c>
      <c r="C6" t="s">
        <v>22</v>
      </c>
      <c r="D6" s="5">
        <v>44331</v>
      </c>
      <c r="E6" s="5">
        <v>44335</v>
      </c>
      <c r="F6" t="s">
        <v>23</v>
      </c>
    </row>
    <row r="7" spans="1:7" ht="35" customHeight="1" x14ac:dyDescent="0.2">
      <c r="B7">
        <f>ROW(B7)-calcs!$D$5</f>
        <v>-5</v>
      </c>
      <c r="C7" t="s">
        <v>25</v>
      </c>
      <c r="D7" s="5">
        <v>44335</v>
      </c>
      <c r="E7" s="5">
        <v>44341</v>
      </c>
    </row>
    <row r="8" spans="1:7" ht="35" customHeight="1" x14ac:dyDescent="0.2">
      <c r="B8">
        <f>ROW(B8)-calcs!$D$5</f>
        <v>-4</v>
      </c>
      <c r="C8" t="s">
        <v>26</v>
      </c>
      <c r="D8" s="5">
        <v>44341</v>
      </c>
      <c r="E8" s="5">
        <v>44343</v>
      </c>
    </row>
    <row r="9" spans="1:7" ht="35" customHeight="1" x14ac:dyDescent="0.2">
      <c r="B9">
        <f>ROW(B9)-calcs!$D$5</f>
        <v>-3</v>
      </c>
      <c r="C9" t="s">
        <v>24</v>
      </c>
      <c r="D9" s="5">
        <v>44343</v>
      </c>
      <c r="E9" s="5">
        <v>44345</v>
      </c>
      <c r="F9" t="s">
        <v>27</v>
      </c>
    </row>
    <row r="10" spans="1:7" ht="35" customHeight="1" x14ac:dyDescent="0.2">
      <c r="B10">
        <f>ROW(B10)-calcs!$D$5</f>
        <v>-2</v>
      </c>
      <c r="D10" s="5"/>
      <c r="E10" s="5"/>
    </row>
    <row r="11" spans="1:7" ht="35" customHeight="1" x14ac:dyDescent="0.2">
      <c r="B11">
        <f>ROW(B11)-calcs!$D$5</f>
        <v>-1</v>
      </c>
      <c r="D11" s="5"/>
      <c r="E11" s="5"/>
    </row>
    <row r="12" spans="1:7" ht="35" customHeight="1" x14ac:dyDescent="0.2">
      <c r="B12">
        <f>ROW(B12)-calcs!$D$5</f>
        <v>0</v>
      </c>
      <c r="D12" s="5"/>
      <c r="E12" s="5"/>
    </row>
    <row r="13" spans="1:7" ht="35" customHeight="1" x14ac:dyDescent="0.2">
      <c r="B13">
        <f>ROW(B13)-calcs!$D$5</f>
        <v>1</v>
      </c>
      <c r="D13" s="5"/>
      <c r="E13" s="5"/>
    </row>
    <row r="14" spans="1:7" ht="35" customHeight="1" x14ac:dyDescent="0.2">
      <c r="B14">
        <f>ROW(B14)-calcs!$D$5</f>
        <v>2</v>
      </c>
      <c r="D14" s="5"/>
      <c r="E14" s="5"/>
    </row>
    <row r="15" spans="1:7" ht="35" customHeight="1" x14ac:dyDescent="0.2">
      <c r="B15">
        <f>ROW(B15)-calcs!$D$5</f>
        <v>3</v>
      </c>
      <c r="D15" s="5"/>
      <c r="E15" s="5"/>
    </row>
    <row r="16" spans="1:7" ht="35" customHeight="1" x14ac:dyDescent="0.2">
      <c r="B16">
        <f>ROW(B16)-calcs!$D$5</f>
        <v>4</v>
      </c>
      <c r="D16" s="5"/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6:E9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25400</xdr:colOff>
                    <xdr:row>1</xdr:row>
                    <xdr:rowOff>3606800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7.5" customWidth="1"/>
    <col min="4" max="4" width="18" customWidth="1"/>
    <col min="5" max="34" width="10.83203125" customWidth="1"/>
    <col min="35" max="35" width="17.5" customWidth="1"/>
  </cols>
  <sheetData>
    <row r="1" spans="1:6" ht="96" x14ac:dyDescent="0.2">
      <c r="A1" t="s">
        <v>9</v>
      </c>
    </row>
    <row r="3" spans="1:6" ht="16" x14ac:dyDescent="0.2">
      <c r="C3" t="s">
        <v>10</v>
      </c>
      <c r="D3" s="1">
        <f ca="1">TODAY()</f>
        <v>44331</v>
      </c>
      <c r="E3" s="1"/>
    </row>
    <row r="4" spans="1:6" x14ac:dyDescent="0.2">
      <c r="D4">
        <v>5</v>
      </c>
    </row>
    <row r="5" spans="1:6" ht="16" x14ac:dyDescent="0.2">
      <c r="C5" t="s">
        <v>19</v>
      </c>
      <c r="D5">
        <f>ROWS(Activities[])</f>
        <v>12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ht="16" x14ac:dyDescent="0.2">
      <c r="C9" s="2" t="s">
        <v>12</v>
      </c>
      <c r="D9">
        <f>SUMPRODUCT( ((Activities[START]&gt;=StartDateWindow)+(Activities[END]&gt;=StartDateWindow)&gt;0)*(Activities[START]&lt;=(StartDateWindow+WindowDays-1))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2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-7</v>
      </c>
    </row>
    <row r="20" spans="1:35" x14ac:dyDescent="0.2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-6</v>
      </c>
    </row>
    <row r="21" spans="1:35" x14ac:dyDescent="0.2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-5</v>
      </c>
    </row>
    <row r="22" spans="1:35" x14ac:dyDescent="0.2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-4</v>
      </c>
    </row>
    <row r="23" spans="1:35" x14ac:dyDescent="0.2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-3</v>
      </c>
    </row>
    <row r="25" spans="1:35" ht="16" x14ac:dyDescent="0.2">
      <c r="C25" t="s">
        <v>4</v>
      </c>
      <c r="D25" s="1">
        <f>StartDate+WindowOffset</f>
        <v>44331</v>
      </c>
    </row>
    <row r="26" spans="1:35" ht="16" x14ac:dyDescent="0.2">
      <c r="C26" t="s">
        <v>3</v>
      </c>
      <c r="D26">
        <v>0</v>
      </c>
    </row>
    <row r="28" spans="1:35" ht="16" x14ac:dyDescent="0.2">
      <c r="C28" t="s">
        <v>1</v>
      </c>
      <c r="D28" s="2">
        <f>'Project Timeline'!D3</f>
        <v>44331</v>
      </c>
    </row>
    <row r="29" spans="1:35" ht="16" x14ac:dyDescent="0.2">
      <c r="C29" t="s">
        <v>2</v>
      </c>
      <c r="D29">
        <v>30</v>
      </c>
    </row>
    <row r="31" spans="1:35" ht="16" x14ac:dyDescent="0.2">
      <c r="A31" t="s">
        <v>8</v>
      </c>
      <c r="B31" t="s">
        <v>6</v>
      </c>
      <c r="C31" t="s">
        <v>7</v>
      </c>
      <c r="D31" t="s">
        <v>0</v>
      </c>
      <c r="E31" s="1">
        <f>StartDateWindow</f>
        <v>44331</v>
      </c>
      <c r="F31" s="1">
        <f t="shared" ref="F31:AI31" si="1">E31+1</f>
        <v>44332</v>
      </c>
      <c r="G31" s="1">
        <f t="shared" si="1"/>
        <v>44333</v>
      </c>
      <c r="H31" s="1">
        <f t="shared" si="1"/>
        <v>44334</v>
      </c>
      <c r="I31" s="1">
        <f t="shared" si="1"/>
        <v>44335</v>
      </c>
      <c r="J31" s="1">
        <f t="shared" si="1"/>
        <v>44336</v>
      </c>
      <c r="K31" s="1">
        <f t="shared" si="1"/>
        <v>44337</v>
      </c>
      <c r="L31" s="1">
        <f t="shared" si="1"/>
        <v>44338</v>
      </c>
      <c r="M31" s="1">
        <f t="shared" si="1"/>
        <v>44339</v>
      </c>
      <c r="N31" s="1">
        <f t="shared" si="1"/>
        <v>44340</v>
      </c>
      <c r="O31" s="1">
        <f t="shared" si="1"/>
        <v>44341</v>
      </c>
      <c r="P31" s="1">
        <f t="shared" si="1"/>
        <v>44342</v>
      </c>
      <c r="Q31" s="1">
        <f t="shared" si="1"/>
        <v>44343</v>
      </c>
      <c r="R31" s="1">
        <f t="shared" si="1"/>
        <v>44344</v>
      </c>
      <c r="S31" s="1">
        <f t="shared" si="1"/>
        <v>44345</v>
      </c>
      <c r="T31" s="1">
        <f t="shared" si="1"/>
        <v>44346</v>
      </c>
      <c r="U31" s="1">
        <f t="shared" si="1"/>
        <v>44347</v>
      </c>
      <c r="V31" s="1">
        <f t="shared" si="1"/>
        <v>44348</v>
      </c>
      <c r="W31" s="1">
        <f t="shared" si="1"/>
        <v>44349</v>
      </c>
      <c r="X31" s="1">
        <f t="shared" si="1"/>
        <v>44350</v>
      </c>
      <c r="Y31" s="1">
        <f t="shared" si="1"/>
        <v>44351</v>
      </c>
      <c r="Z31" s="1">
        <f t="shared" si="1"/>
        <v>44352</v>
      </c>
      <c r="AA31" s="1">
        <f t="shared" si="1"/>
        <v>44353</v>
      </c>
      <c r="AB31" s="1">
        <f t="shared" si="1"/>
        <v>44354</v>
      </c>
      <c r="AC31" s="1">
        <f t="shared" si="1"/>
        <v>44355</v>
      </c>
      <c r="AD31" s="1">
        <f t="shared" si="1"/>
        <v>44356</v>
      </c>
      <c r="AE31" s="1">
        <f t="shared" si="1"/>
        <v>44357</v>
      </c>
      <c r="AF31" s="1">
        <f t="shared" si="1"/>
        <v>44358</v>
      </c>
      <c r="AG31" s="1">
        <f t="shared" si="1"/>
        <v>44359</v>
      </c>
      <c r="AH31" s="1">
        <f t="shared" si="1"/>
        <v>44360</v>
      </c>
      <c r="AI31" s="1">
        <f t="shared" si="1"/>
        <v>44361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16" x14ac:dyDescent="0.2">
      <c r="A36">
        <f t="shared" si="3"/>
        <v>7.3000000000000007</v>
      </c>
      <c r="B36">
        <v>5</v>
      </c>
      <c r="C36">
        <f t="shared" ca="1" si="2"/>
        <v>-7</v>
      </c>
      <c r="D36" t="str">
        <f ca="1">INDEX(Activities[ACTIVITY],MATCH($C36,Activities[Id],0))</f>
        <v>Project Start</v>
      </c>
      <c r="E36">
        <f ca="1">GridCalc</f>
        <v>7.3000000000000007</v>
      </c>
      <c r="F36">
        <f ca="1">GridCalc</f>
        <v>7.3000000000000007</v>
      </c>
      <c r="G36">
        <f ca="1">GridCalc</f>
        <v>7.3000000000000007</v>
      </c>
      <c r="H36">
        <f ca="1">GridCalc</f>
        <v>7.3000000000000007</v>
      </c>
      <c r="I36">
        <f ca="1">GridCalc</f>
        <v>7.3000000000000007</v>
      </c>
      <c r="J36">
        <f ca="1">GridCalc</f>
        <v>7.3000000000000007</v>
      </c>
      <c r="K36">
        <f ca="1">GridCalc</f>
        <v>7.3000000000000007</v>
      </c>
      <c r="L36">
        <f ca="1">GridCalc</f>
        <v>7.3000000000000007</v>
      </c>
      <c r="M36">
        <f ca="1">GridCalc</f>
        <v>7.3000000000000007</v>
      </c>
      <c r="N36">
        <f ca="1">GridCalc</f>
        <v>7.3000000000000007</v>
      </c>
      <c r="O36">
        <f ca="1">GridCalc</f>
        <v>7.3000000000000007</v>
      </c>
      <c r="P36">
        <f ca="1">GridCalc</f>
        <v>7.3000000000000007</v>
      </c>
      <c r="Q36">
        <f ca="1">GridCalc</f>
        <v>7.3000000000000007</v>
      </c>
      <c r="R36">
        <f ca="1">GridCalc</f>
        <v>7.3000000000000007</v>
      </c>
      <c r="S36">
        <f ca="1">GridCalc</f>
        <v>7.3000000000000007</v>
      </c>
      <c r="T36">
        <f ca="1">GridCalc</f>
        <v>7.3000000000000007</v>
      </c>
      <c r="U36">
        <f ca="1">GridCalc</f>
        <v>7.3000000000000007</v>
      </c>
      <c r="V36">
        <f ca="1">GridCalc</f>
        <v>7.3000000000000007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16" x14ac:dyDescent="0.2">
      <c r="A37">
        <f t="shared" si="3"/>
        <v>6.3000000000000007</v>
      </c>
      <c r="B37">
        <v>6</v>
      </c>
      <c r="C37">
        <f t="shared" ca="1" si="2"/>
        <v>-6</v>
      </c>
      <c r="D37" t="str">
        <f ca="1">INDEX(Activities[ACTIVITY],MATCH($C37,Activities[Id],0))</f>
        <v>Clean &amp; Extract</v>
      </c>
      <c r="E37">
        <f ca="1">GridCalc</f>
        <v>6.3000000000000007</v>
      </c>
      <c r="F37">
        <f ca="1">GridCalc</f>
        <v>6.3000000000000007</v>
      </c>
      <c r="G37">
        <f ca="1">GridCalc</f>
        <v>6.3000000000000007</v>
      </c>
      <c r="H37">
        <f ca="1">GridCalc</f>
        <v>6.3000000000000007</v>
      </c>
      <c r="I37">
        <f ca="1">GridCalc</f>
        <v>6.3000000000000007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2" x14ac:dyDescent="0.2">
      <c r="A38">
        <f t="shared" si="3"/>
        <v>5.3000000000000007</v>
      </c>
      <c r="B38">
        <v>7</v>
      </c>
      <c r="C38">
        <f t="shared" ca="1" si="2"/>
        <v>-5</v>
      </c>
      <c r="D38" t="str">
        <f ca="1">INDEX(Activities[ACTIVITY],MATCH($C38,Activities[Id],0))</f>
        <v>Vizulaization / HTML / JS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>
        <f ca="1">GridCalc</f>
        <v>5.3000000000000007</v>
      </c>
      <c r="J38">
        <f ca="1">GridCalc</f>
        <v>5.3000000000000007</v>
      </c>
      <c r="K38">
        <f ca="1">GridCalc</f>
        <v>5.3000000000000007</v>
      </c>
      <c r="L38">
        <f ca="1">GridCalc</f>
        <v>5.3000000000000007</v>
      </c>
      <c r="M38">
        <f ca="1">GridCalc</f>
        <v>5.3000000000000007</v>
      </c>
      <c r="N38">
        <f ca="1">GridCalc</f>
        <v>5.3000000000000007</v>
      </c>
      <c r="O38">
        <f ca="1">GridCalc</f>
        <v>5.3000000000000007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16" x14ac:dyDescent="0.2">
      <c r="A39">
        <f t="shared" si="3"/>
        <v>4.3000000000000007</v>
      </c>
      <c r="B39">
        <v>8</v>
      </c>
      <c r="C39">
        <f t="shared" ca="1" si="2"/>
        <v>-4</v>
      </c>
      <c r="D39" t="str">
        <f ca="1">INDEX(Activities[ACTIVITY],MATCH($C39,Activities[Id],0))</f>
        <v>Finalize HTML / CSS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16" x14ac:dyDescent="0.2">
      <c r="A40">
        <f t="shared" si="3"/>
        <v>3.3000000000000007</v>
      </c>
      <c r="B40">
        <v>9</v>
      </c>
      <c r="C40">
        <f t="shared" ca="1" si="2"/>
        <v>-3</v>
      </c>
      <c r="D40" t="str">
        <f ca="1">INDEX(Activities[ACTIVITY],MATCH($C40,Activities[Id],0))</f>
        <v>Presentaion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">
      <c r="E43" s="1">
        <f>E31</f>
        <v>44331</v>
      </c>
      <c r="F43" s="1">
        <f t="shared" ref="F43:AH43" si="4">F31</f>
        <v>44332</v>
      </c>
      <c r="G43" s="1">
        <f t="shared" si="4"/>
        <v>44333</v>
      </c>
      <c r="H43" s="1">
        <f t="shared" si="4"/>
        <v>44334</v>
      </c>
      <c r="I43" s="1">
        <f t="shared" si="4"/>
        <v>44335</v>
      </c>
      <c r="J43" s="1">
        <f t="shared" si="4"/>
        <v>44336</v>
      </c>
      <c r="K43" s="1">
        <f t="shared" si="4"/>
        <v>44337</v>
      </c>
      <c r="L43" s="1">
        <f t="shared" si="4"/>
        <v>44338</v>
      </c>
      <c r="M43" s="1">
        <f t="shared" si="4"/>
        <v>44339</v>
      </c>
      <c r="N43" s="1">
        <f t="shared" si="4"/>
        <v>44340</v>
      </c>
      <c r="O43" s="1">
        <f t="shared" si="4"/>
        <v>44341</v>
      </c>
      <c r="P43" s="1">
        <f t="shared" si="4"/>
        <v>44342</v>
      </c>
      <c r="Q43" s="1">
        <f t="shared" si="4"/>
        <v>44343</v>
      </c>
      <c r="R43" s="1">
        <f t="shared" si="4"/>
        <v>44344</v>
      </c>
      <c r="S43" s="1">
        <f t="shared" si="4"/>
        <v>44345</v>
      </c>
      <c r="T43" s="1">
        <f t="shared" si="4"/>
        <v>44346</v>
      </c>
      <c r="U43" s="1">
        <f t="shared" si="4"/>
        <v>44347</v>
      </c>
      <c r="V43" s="1">
        <f t="shared" si="4"/>
        <v>44348</v>
      </c>
      <c r="W43" s="1">
        <f t="shared" si="4"/>
        <v>44349</v>
      </c>
      <c r="X43" s="1">
        <f t="shared" si="4"/>
        <v>44350</v>
      </c>
      <c r="Y43" s="1">
        <f t="shared" si="4"/>
        <v>44351</v>
      </c>
      <c r="Z43" s="1">
        <f t="shared" si="4"/>
        <v>44352</v>
      </c>
      <c r="AA43" s="1">
        <f t="shared" si="4"/>
        <v>44353</v>
      </c>
      <c r="AB43" s="1">
        <f t="shared" si="4"/>
        <v>44354</v>
      </c>
      <c r="AC43" s="1">
        <f t="shared" si="4"/>
        <v>44355</v>
      </c>
      <c r="AD43" s="1">
        <f t="shared" si="4"/>
        <v>44356</v>
      </c>
      <c r="AE43" s="1">
        <f t="shared" si="4"/>
        <v>44357</v>
      </c>
      <c r="AF43" s="1">
        <f t="shared" si="4"/>
        <v>44358</v>
      </c>
      <c r="AG43" s="1">
        <f t="shared" si="4"/>
        <v>44359</v>
      </c>
      <c r="AH43" s="1">
        <f t="shared" si="4"/>
        <v>44360</v>
      </c>
    </row>
    <row r="44" spans="1:35" x14ac:dyDescent="0.2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16" x14ac:dyDescent="0.2">
      <c r="C48">
        <f t="shared" ca="1" si="6"/>
        <v>-7</v>
      </c>
      <c r="D48" t="str">
        <f ca="1">UPPER(INDEX(Activities[ACTIVITY],MATCH($C48,Activities[Id],0)))</f>
        <v>PROJECT START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>
        <f t="shared" ca="1" si="10"/>
        <v>7.3000000000000007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16" x14ac:dyDescent="0.2">
      <c r="C49">
        <f t="shared" ca="1" si="6"/>
        <v>-6</v>
      </c>
      <c r="D49" t="str">
        <f ca="1">UPPER(INDEX(Activities[ACTIVITY],MATCH($C49,Activities[Id],0)))</f>
        <v>CLEAN &amp; EXTRACT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>
        <f t="shared" ca="1" si="11"/>
        <v>6.3000000000000007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32" x14ac:dyDescent="0.2">
      <c r="C50">
        <f t="shared" ca="1" si="6"/>
        <v>-5</v>
      </c>
      <c r="D50" t="str">
        <f ca="1">UPPER(INDEX(Activities[ACTIVITY],MATCH($C50,Activities[Id],0)))</f>
        <v>VIZULAIZATION / HTML / JS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>
        <f t="shared" ca="1" si="12"/>
        <v>5.3000000000000007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16" x14ac:dyDescent="0.2">
      <c r="C51">
        <f t="shared" ca="1" si="6"/>
        <v>-4</v>
      </c>
      <c r="D51" t="str">
        <f ca="1">UPPER(INDEX(Activities[ACTIVITY],MATCH($C51,Activities[Id],0)))</f>
        <v>FINALIZE HTML / CSS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16" x14ac:dyDescent="0.2">
      <c r="C52">
        <f t="shared" ca="1" si="6"/>
        <v>-3</v>
      </c>
      <c r="D52" t="str">
        <f ca="1">UPPER(INDEX(Activities[ACTIVITY],MATCH($C52,Activities[Id],0)))</f>
        <v>PRESENTAION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>
        <f t="shared" ca="1" si="14"/>
        <v>3.3000000000000007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44331</v>
      </c>
      <c r="F55" s="1">
        <f t="shared" ref="F55:AH55" si="15">F31</f>
        <v>44332</v>
      </c>
      <c r="G55" s="1">
        <f t="shared" si="15"/>
        <v>44333</v>
      </c>
      <c r="H55" s="1">
        <f t="shared" si="15"/>
        <v>44334</v>
      </c>
      <c r="I55" s="1">
        <f t="shared" si="15"/>
        <v>44335</v>
      </c>
      <c r="J55" s="1">
        <f t="shared" si="15"/>
        <v>44336</v>
      </c>
      <c r="K55" s="1">
        <f t="shared" si="15"/>
        <v>44337</v>
      </c>
      <c r="L55" s="1">
        <f t="shared" si="15"/>
        <v>44338</v>
      </c>
      <c r="M55" s="1">
        <f t="shared" si="15"/>
        <v>44339</v>
      </c>
      <c r="N55" s="1">
        <f t="shared" si="15"/>
        <v>44340</v>
      </c>
      <c r="O55" s="1">
        <f t="shared" si="15"/>
        <v>44341</v>
      </c>
      <c r="P55" s="1">
        <f t="shared" si="15"/>
        <v>44342</v>
      </c>
      <c r="Q55" s="1">
        <f t="shared" si="15"/>
        <v>44343</v>
      </c>
      <c r="R55" s="1">
        <f t="shared" si="15"/>
        <v>44344</v>
      </c>
      <c r="S55" s="1">
        <f t="shared" si="15"/>
        <v>44345</v>
      </c>
      <c r="T55" s="1">
        <f t="shared" si="15"/>
        <v>44346</v>
      </c>
      <c r="U55" s="1">
        <f t="shared" si="15"/>
        <v>44347</v>
      </c>
      <c r="V55" s="1">
        <f t="shared" si="15"/>
        <v>44348</v>
      </c>
      <c r="W55" s="1">
        <f t="shared" si="15"/>
        <v>44349</v>
      </c>
      <c r="X55" s="1">
        <f t="shared" si="15"/>
        <v>44350</v>
      </c>
      <c r="Y55" s="1">
        <f t="shared" si="15"/>
        <v>44351</v>
      </c>
      <c r="Z55" s="1">
        <f t="shared" si="15"/>
        <v>44352</v>
      </c>
      <c r="AA55" s="1">
        <f t="shared" si="15"/>
        <v>44353</v>
      </c>
      <c r="AB55" s="1">
        <f t="shared" si="15"/>
        <v>44354</v>
      </c>
      <c r="AC55" s="1">
        <f t="shared" si="15"/>
        <v>44355</v>
      </c>
      <c r="AD55" s="1">
        <f t="shared" si="15"/>
        <v>44356</v>
      </c>
      <c r="AE55" s="1">
        <f t="shared" si="15"/>
        <v>44357</v>
      </c>
      <c r="AF55" s="1">
        <f t="shared" si="15"/>
        <v>44358</v>
      </c>
      <c r="AG55" s="1">
        <f t="shared" si="15"/>
        <v>44359</v>
      </c>
      <c r="AH55" s="1">
        <f t="shared" si="15"/>
        <v>44360</v>
      </c>
    </row>
    <row r="56" spans="3:34" ht="16" x14ac:dyDescent="0.2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44317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16" x14ac:dyDescent="0.2">
      <c r="D59" s="3" t="str">
        <f>TEXT(D58,"mmm yyyy") &amp; " - Top Band"</f>
        <v>May 2021 -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44348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16" x14ac:dyDescent="0.2">
      <c r="D62" s="3" t="str">
        <f>TEXT(D61,"mmm yyyy") &amp; " - Top Band"</f>
        <v>Jun 2021 -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44318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44349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>
        <f t="shared" si="21"/>
        <v>0.5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ht="16" x14ac:dyDescent="0.2">
      <c r="D70">
        <v>3</v>
      </c>
      <c r="E70" t="str">
        <f>LEFT(UPPER(TEXT(E55,"ddd")),$D70)</f>
        <v>SAT</v>
      </c>
      <c r="F70" t="str">
        <f t="shared" ref="F70:AH70" si="23">LEFT(UPPER(TEXT(F55,"ddd")),$D70)</f>
        <v>SUN</v>
      </c>
      <c r="G70" t="str">
        <f t="shared" si="23"/>
        <v>MON</v>
      </c>
      <c r="H70" t="str">
        <f t="shared" si="23"/>
        <v>TUE</v>
      </c>
      <c r="I70" t="str">
        <f t="shared" si="23"/>
        <v>WED</v>
      </c>
      <c r="J70" t="str">
        <f t="shared" si="23"/>
        <v>THU</v>
      </c>
      <c r="K70" t="str">
        <f t="shared" si="23"/>
        <v>FRI</v>
      </c>
      <c r="L70" t="str">
        <f t="shared" si="23"/>
        <v>SAT</v>
      </c>
      <c r="M70" t="str">
        <f t="shared" si="23"/>
        <v>SUN</v>
      </c>
      <c r="N70" t="str">
        <f t="shared" si="23"/>
        <v>MON</v>
      </c>
      <c r="O70" t="str">
        <f t="shared" si="23"/>
        <v>TUE</v>
      </c>
      <c r="P70" t="str">
        <f t="shared" si="23"/>
        <v>WED</v>
      </c>
      <c r="Q70" t="str">
        <f t="shared" si="23"/>
        <v>THU</v>
      </c>
      <c r="R70" t="str">
        <f t="shared" si="23"/>
        <v>FRI</v>
      </c>
      <c r="S70" t="str">
        <f t="shared" si="23"/>
        <v>SAT</v>
      </c>
      <c r="T70" t="str">
        <f t="shared" si="23"/>
        <v>SUN</v>
      </c>
      <c r="U70" t="str">
        <f t="shared" si="23"/>
        <v>MON</v>
      </c>
      <c r="V70" t="str">
        <f t="shared" si="23"/>
        <v>TUE</v>
      </c>
      <c r="W70" t="str">
        <f t="shared" si="23"/>
        <v>WED</v>
      </c>
      <c r="X70" t="str">
        <f t="shared" si="23"/>
        <v>THU</v>
      </c>
      <c r="Y70" t="str">
        <f t="shared" si="23"/>
        <v>FRI</v>
      </c>
      <c r="Z70" t="str">
        <f t="shared" si="23"/>
        <v>SAT</v>
      </c>
      <c r="AA70" t="str">
        <f t="shared" si="23"/>
        <v>SUN</v>
      </c>
      <c r="AB70" t="str">
        <f t="shared" si="23"/>
        <v>MON</v>
      </c>
      <c r="AC70" t="str">
        <f t="shared" si="23"/>
        <v>TUE</v>
      </c>
      <c r="AD70" t="str">
        <f t="shared" si="23"/>
        <v>WED</v>
      </c>
      <c r="AE70" t="str">
        <f t="shared" si="23"/>
        <v>THU</v>
      </c>
      <c r="AF70" t="str">
        <f t="shared" si="23"/>
        <v>FRI</v>
      </c>
      <c r="AG70" t="str">
        <f t="shared" si="23"/>
        <v>SAT</v>
      </c>
      <c r="AH70" t="str">
        <f t="shared" si="23"/>
        <v>SUN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ht="16" x14ac:dyDescent="0.2">
      <c r="E72" t="str">
        <f>TEXT(E55,"dd")</f>
        <v>15</v>
      </c>
      <c r="F72" t="str">
        <f t="shared" ref="F72:AH72" si="24">TEXT(F55,"dd")</f>
        <v>16</v>
      </c>
      <c r="G72" t="str">
        <f t="shared" si="24"/>
        <v>17</v>
      </c>
      <c r="H72" t="str">
        <f t="shared" si="24"/>
        <v>18</v>
      </c>
      <c r="I72" t="str">
        <f t="shared" si="24"/>
        <v>19</v>
      </c>
      <c r="J72" t="str">
        <f t="shared" si="24"/>
        <v>20</v>
      </c>
      <c r="K72" t="str">
        <f t="shared" si="24"/>
        <v>21</v>
      </c>
      <c r="L72" t="str">
        <f t="shared" si="24"/>
        <v>22</v>
      </c>
      <c r="M72" t="str">
        <f t="shared" si="24"/>
        <v>23</v>
      </c>
      <c r="N72" t="str">
        <f t="shared" si="24"/>
        <v>24</v>
      </c>
      <c r="O72" t="str">
        <f t="shared" si="24"/>
        <v>25</v>
      </c>
      <c r="P72" t="str">
        <f t="shared" si="24"/>
        <v>26</v>
      </c>
      <c r="Q72" t="str">
        <f t="shared" si="24"/>
        <v>27</v>
      </c>
      <c r="R72" t="str">
        <f t="shared" si="24"/>
        <v>28</v>
      </c>
      <c r="S72" t="str">
        <f t="shared" si="24"/>
        <v>29</v>
      </c>
      <c r="T72" t="str">
        <f t="shared" si="24"/>
        <v>30</v>
      </c>
      <c r="U72" t="str">
        <f t="shared" si="24"/>
        <v>31</v>
      </c>
      <c r="V72" t="str">
        <f t="shared" si="24"/>
        <v>01</v>
      </c>
      <c r="W72" t="str">
        <f t="shared" si="24"/>
        <v>02</v>
      </c>
      <c r="X72" t="str">
        <f t="shared" si="24"/>
        <v>03</v>
      </c>
      <c r="Y72" t="str">
        <f t="shared" si="24"/>
        <v>04</v>
      </c>
      <c r="Z72" t="str">
        <f t="shared" si="24"/>
        <v>05</v>
      </c>
      <c r="AA72" t="str">
        <f t="shared" si="24"/>
        <v>06</v>
      </c>
      <c r="AB72" t="str">
        <f t="shared" si="24"/>
        <v>07</v>
      </c>
      <c r="AC72" t="str">
        <f t="shared" si="24"/>
        <v>08</v>
      </c>
      <c r="AD72" t="str">
        <f t="shared" si="24"/>
        <v>09</v>
      </c>
      <c r="AE72" t="str">
        <f t="shared" si="24"/>
        <v>10</v>
      </c>
      <c r="AF72" t="str">
        <f t="shared" si="24"/>
        <v>11</v>
      </c>
      <c r="AG72" t="str">
        <f t="shared" si="24"/>
        <v>12</v>
      </c>
      <c r="AH72" t="str">
        <f t="shared" si="24"/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2f07357f-8355-4bb9-a509-1fa2595dcd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A6EA4B2E6274B903FACC670FA3E00" ma:contentTypeVersion="7" ma:contentTypeDescription="Create a new document." ma:contentTypeScope="" ma:versionID="7b3b011ba45c990215af3463a8a4a0bd">
  <xsd:schema xmlns:xsd="http://www.w3.org/2001/XMLSchema" xmlns:xs="http://www.w3.org/2001/XMLSchema" xmlns:p="http://schemas.microsoft.com/office/2006/metadata/properties" xmlns:ns3="2f07357f-8355-4bb9-a509-1fa2595dcd31" xmlns:ns4="c3b2e6cd-0d38-42df-824d-db7755478d35" targetNamespace="http://schemas.microsoft.com/office/2006/metadata/properties" ma:root="true" ma:fieldsID="d54624823127d7b4341590f0b02e9250" ns3:_="" ns4:_="">
    <xsd:import namespace="2f07357f-8355-4bb9-a509-1fa2595dcd31"/>
    <xsd:import namespace="c3b2e6cd-0d38-42df-824d-db7755478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357f-8355-4bb9-a509-1fa2595d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2e6cd-0d38-42df-824d-db7755478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50A6D-7191-4686-B26A-66FF2EEE2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2021-05-15T15:53:02Z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0x010100265A6EA4B2E6274B903FACC670FA3E00</vt:lpwstr>
  </property>
</Properties>
</file>