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0482411029\Downloads\"/>
    </mc:Choice>
  </mc:AlternateContent>
  <xr:revisionPtr revIDLastSave="0" documentId="8_{7D03314C-1D22-4DF8-AAA3-39D41C1A3373}" xr6:coauthVersionLast="47" xr6:coauthVersionMax="47" xr10:uidLastSave="{00000000-0000-0000-0000-000000000000}"/>
  <bookViews>
    <workbookView xWindow="-7530" yWindow="3940" windowWidth="14400" windowHeight="7360" xr2:uid="{0318553F-237D-436E-A38A-802C8481BC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G3" i="1" s="1"/>
  <c r="H3" i="1" s="1"/>
  <c r="I3" i="1" s="1"/>
  <c r="E4" i="1"/>
  <c r="E5" i="1"/>
  <c r="E6" i="1"/>
  <c r="E7" i="1"/>
  <c r="E8" i="1"/>
  <c r="E9" i="1"/>
  <c r="E3" i="1"/>
  <c r="D4" i="1"/>
  <c r="D5" i="1"/>
  <c r="D6" i="1"/>
  <c r="D7" i="1"/>
  <c r="D8" i="1"/>
  <c r="D9" i="1"/>
  <c r="D3" i="1"/>
  <c r="C4" i="1"/>
  <c r="C5" i="1"/>
  <c r="C6" i="1"/>
  <c r="C7" i="1"/>
  <c r="C8" i="1"/>
  <c r="C9" i="1"/>
  <c r="C3" i="1"/>
  <c r="G9" i="1" l="1"/>
  <c r="H9" i="1" s="1"/>
  <c r="G8" i="1"/>
  <c r="H8" i="1" s="1"/>
  <c r="G7" i="1"/>
  <c r="H7" i="1" s="1"/>
  <c r="G5" i="1"/>
  <c r="H5" i="1" s="1"/>
  <c r="G4" i="1"/>
  <c r="H4" i="1" s="1"/>
  <c r="G6" i="1"/>
  <c r="H6" i="1" s="1"/>
  <c r="I5" i="1" l="1"/>
  <c r="I7" i="1"/>
  <c r="I6" i="1"/>
  <c r="I8" i="1"/>
  <c r="I9" i="1"/>
  <c r="I4" i="1"/>
</calcChain>
</file>

<file path=xl/sharedStrings.xml><?xml version="1.0" encoding="utf-8"?>
<sst xmlns="http://schemas.openxmlformats.org/spreadsheetml/2006/main" count="20" uniqueCount="18">
  <si>
    <t>Código</t>
  </si>
  <si>
    <t>Custo</t>
  </si>
  <si>
    <t>Desconto</t>
  </si>
  <si>
    <t>Protuto</t>
  </si>
  <si>
    <t>Mesa</t>
  </si>
  <si>
    <t>Cadeira c/ Roldanas</t>
  </si>
  <si>
    <t>Armario</t>
  </si>
  <si>
    <t>Mouse Pad</t>
  </si>
  <si>
    <t>Computador i5</t>
  </si>
  <si>
    <t>Software SO Windows</t>
  </si>
  <si>
    <t>Cadeira p/ Games</t>
  </si>
  <si>
    <t>Categoria</t>
  </si>
  <si>
    <t>Data Aquisição</t>
  </si>
  <si>
    <t>Tempo em Estoque</t>
  </si>
  <si>
    <t>Promoção</t>
  </si>
  <si>
    <t>Valor do Produto</t>
  </si>
  <si>
    <t>Vendas</t>
  </si>
  <si>
    <t>Dia de Hoje: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</si>
</sst>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72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9" fontId="0" fillId="0" borderId="0" xfId="2" applyFont="1" applyAlignment="1">
      <alignment horizontal="center"/>
    </xf>
    <xf numFmtId="172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2AE7-4278-46D1-8461-7B4CA326B0DE}">
  <dimension ref="A2:I18"/>
  <sheetViews>
    <sheetView tabSelected="1" topLeftCell="B1" workbookViewId="0">
      <selection activeCell="I4" sqref="I4"/>
    </sheetView>
  </sheetViews>
  <sheetFormatPr defaultRowHeight="14.5" x14ac:dyDescent="0.35"/>
  <cols>
    <col min="1" max="1" width="22.90625" customWidth="1"/>
    <col min="2" max="2" width="10.7265625" customWidth="1"/>
    <col min="3" max="3" width="11.6328125" bestFit="1" customWidth="1"/>
    <col min="4" max="4" width="10.08984375" bestFit="1" customWidth="1"/>
    <col min="5" max="5" width="13" customWidth="1"/>
    <col min="6" max="6" width="15.90625" customWidth="1"/>
    <col min="7" max="7" width="20" customWidth="1"/>
    <col min="8" max="8" width="14.7265625" customWidth="1"/>
    <col min="9" max="9" width="18.54296875" customWidth="1"/>
  </cols>
  <sheetData>
    <row r="2" spans="1:9" x14ac:dyDescent="0.35">
      <c r="A2" s="1" t="s">
        <v>3</v>
      </c>
      <c r="B2" s="1" t="s">
        <v>11</v>
      </c>
      <c r="C2" s="1" t="s">
        <v>1</v>
      </c>
      <c r="D2" s="1" t="s">
        <v>2</v>
      </c>
      <c r="E2" s="1" t="s">
        <v>16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35">
      <c r="A3" s="1" t="s">
        <v>4</v>
      </c>
      <c r="B3" s="1">
        <v>4</v>
      </c>
      <c r="C3" s="3">
        <f>IF(AND(B3&gt;=1,B3&lt;=5),VLOOKUP(B3,$B$14:$D$18,2),"Código Inválido")</f>
        <v>710</v>
      </c>
      <c r="D3" s="3">
        <f>IF(AND(B3&gt;=1,B3&lt;=5),(VLOOKUP(B3,$B$14:$D$18,3))*C3,"Código Inválido")</f>
        <v>14.200000000000001</v>
      </c>
      <c r="E3" s="3">
        <f>IF(C3="Código Inválido", "Código Inválido", C3 * 30%)</f>
        <v>213</v>
      </c>
      <c r="F3" s="2">
        <v>43628</v>
      </c>
      <c r="G3" s="5">
        <f ca="1">($F$14-F3)/365</f>
        <v>4.8712328767123285</v>
      </c>
      <c r="H3" s="3">
        <f ca="1">IF(G3&gt;2,E3-(E3*15%), 0)</f>
        <v>181.05</v>
      </c>
      <c r="I3" s="6">
        <f ca="1">C3-D3+E3-H3</f>
        <v>727.75</v>
      </c>
    </row>
    <row r="4" spans="1:9" x14ac:dyDescent="0.35">
      <c r="A4" s="1" t="s">
        <v>5</v>
      </c>
      <c r="B4" s="1">
        <v>3</v>
      </c>
      <c r="C4" s="3">
        <f t="shared" ref="C4:C9" si="0">IF(AND(B4&gt;=1,B4&lt;=5),VLOOKUP(B4,$B$14:$D$18,2),"Código Inválido")</f>
        <v>8000</v>
      </c>
      <c r="D4" s="3">
        <f t="shared" ref="D4:D9" si="1">IF(AND(B4&gt;=1,B4&lt;=5),(VLOOKUP(B4,$B$14:$D$18,3))*C4,"Código Inválido")</f>
        <v>400</v>
      </c>
      <c r="E4" s="3">
        <f t="shared" ref="E4:E9" si="2">IF(C4="Código Inválido", "Código Inválido", C4 * 30%)</f>
        <v>2400</v>
      </c>
      <c r="F4" s="2">
        <v>44944</v>
      </c>
      <c r="G4" s="5">
        <f t="shared" ref="G4:G9" ca="1" si="3">($F$14-F4)/365</f>
        <v>1.2657534246575342</v>
      </c>
      <c r="H4" s="3">
        <f t="shared" ref="H4:H9" ca="1" si="4">IF(G4&gt;2,E4-(E4*15%), 0)</f>
        <v>0</v>
      </c>
      <c r="I4" s="6">
        <f t="shared" ref="I4:I9" ca="1" si="5">C4-D4+E4-H4</f>
        <v>10000</v>
      </c>
    </row>
    <row r="5" spans="1:9" x14ac:dyDescent="0.35">
      <c r="A5" s="1" t="s">
        <v>6</v>
      </c>
      <c r="B5" s="1">
        <v>3</v>
      </c>
      <c r="C5" s="3">
        <f t="shared" si="0"/>
        <v>8000</v>
      </c>
      <c r="D5" s="3">
        <f t="shared" si="1"/>
        <v>400</v>
      </c>
      <c r="E5" s="3">
        <f t="shared" si="2"/>
        <v>2400</v>
      </c>
      <c r="F5" s="2">
        <v>45077</v>
      </c>
      <c r="G5" s="5">
        <f t="shared" ca="1" si="3"/>
        <v>0.90136986301369859</v>
      </c>
      <c r="H5" s="3">
        <f t="shared" ca="1" si="4"/>
        <v>0</v>
      </c>
      <c r="I5" s="6">
        <f t="shared" ca="1" si="5"/>
        <v>10000</v>
      </c>
    </row>
    <row r="6" spans="1:9" x14ac:dyDescent="0.35">
      <c r="A6" s="1" t="s">
        <v>7</v>
      </c>
      <c r="B6" s="1">
        <v>5</v>
      </c>
      <c r="C6" s="3">
        <f t="shared" si="0"/>
        <v>60</v>
      </c>
      <c r="D6" s="3">
        <f t="shared" si="1"/>
        <v>1.7999999999999998</v>
      </c>
      <c r="E6" s="3">
        <f t="shared" si="2"/>
        <v>18</v>
      </c>
      <c r="F6" s="2">
        <v>44366</v>
      </c>
      <c r="G6" s="5">
        <f t="shared" ca="1" si="3"/>
        <v>2.8493150684931505</v>
      </c>
      <c r="H6" s="3">
        <f t="shared" ca="1" si="4"/>
        <v>15.3</v>
      </c>
      <c r="I6" s="6">
        <f t="shared" ca="1" si="5"/>
        <v>60.900000000000006</v>
      </c>
    </row>
    <row r="7" spans="1:9" x14ac:dyDescent="0.35">
      <c r="A7" s="1" t="s">
        <v>8</v>
      </c>
      <c r="B7" s="1">
        <v>1</v>
      </c>
      <c r="C7" s="3">
        <f t="shared" si="0"/>
        <v>4500</v>
      </c>
      <c r="D7" s="3">
        <f t="shared" si="1"/>
        <v>90</v>
      </c>
      <c r="E7" s="3">
        <f t="shared" si="2"/>
        <v>1350</v>
      </c>
      <c r="F7" s="2">
        <v>45324</v>
      </c>
      <c r="G7" s="5">
        <f t="shared" ca="1" si="3"/>
        <v>0.22465753424657534</v>
      </c>
      <c r="H7" s="3">
        <f t="shared" ca="1" si="4"/>
        <v>0</v>
      </c>
      <c r="I7" s="6">
        <f t="shared" ca="1" si="5"/>
        <v>5760</v>
      </c>
    </row>
    <row r="8" spans="1:9" x14ac:dyDescent="0.35">
      <c r="A8" s="1" t="s">
        <v>9</v>
      </c>
      <c r="B8" s="1">
        <v>1</v>
      </c>
      <c r="C8" s="3">
        <f t="shared" si="0"/>
        <v>4500</v>
      </c>
      <c r="D8" s="3">
        <f t="shared" si="1"/>
        <v>90</v>
      </c>
      <c r="E8" s="3">
        <f t="shared" si="2"/>
        <v>1350</v>
      </c>
      <c r="F8" s="2">
        <v>45309</v>
      </c>
      <c r="G8" s="5">
        <f t="shared" ca="1" si="3"/>
        <v>0.26575342465753427</v>
      </c>
      <c r="H8" s="3">
        <f t="shared" ca="1" si="4"/>
        <v>0</v>
      </c>
      <c r="I8" s="6">
        <f t="shared" ca="1" si="5"/>
        <v>5760</v>
      </c>
    </row>
    <row r="9" spans="1:9" x14ac:dyDescent="0.35">
      <c r="A9" s="1" t="s">
        <v>10</v>
      </c>
      <c r="B9" s="1">
        <v>2</v>
      </c>
      <c r="C9" s="3">
        <f t="shared" si="0"/>
        <v>1000</v>
      </c>
      <c r="D9" s="3">
        <f t="shared" si="1"/>
        <v>30</v>
      </c>
      <c r="E9" s="3">
        <f t="shared" si="2"/>
        <v>300</v>
      </c>
      <c r="F9" s="2">
        <v>45351</v>
      </c>
      <c r="G9" s="5">
        <f t="shared" ca="1" si="3"/>
        <v>0.15068493150684931</v>
      </c>
      <c r="H9" s="3">
        <f t="shared" ca="1" si="4"/>
        <v>0</v>
      </c>
      <c r="I9" s="6">
        <f t="shared" ca="1" si="5"/>
        <v>1270</v>
      </c>
    </row>
    <row r="10" spans="1:9" x14ac:dyDescent="0.35">
      <c r="A10" s="1"/>
      <c r="B10" s="1"/>
      <c r="C10" s="1"/>
      <c r="D10" s="1"/>
      <c r="E10" s="1"/>
    </row>
    <row r="11" spans="1:9" x14ac:dyDescent="0.35">
      <c r="A11" s="1"/>
      <c r="B11" s="1"/>
      <c r="C11" s="1"/>
      <c r="D11" s="1"/>
      <c r="E11" s="1"/>
    </row>
    <row r="12" spans="1:9" x14ac:dyDescent="0.35">
      <c r="A12" s="1"/>
      <c r="B12" s="1"/>
      <c r="C12" s="1"/>
      <c r="D12" s="1"/>
      <c r="E12" s="1"/>
    </row>
    <row r="13" spans="1:9" x14ac:dyDescent="0.35">
      <c r="A13" s="1"/>
      <c r="B13" s="1" t="s">
        <v>0</v>
      </c>
      <c r="C13" s="1" t="s">
        <v>1</v>
      </c>
      <c r="D13" s="1" t="s">
        <v>2</v>
      </c>
      <c r="E13" s="1"/>
      <c r="F13" s="1" t="s">
        <v>17</v>
      </c>
    </row>
    <row r="14" spans="1:9" x14ac:dyDescent="0.35">
      <c r="A14" s="1"/>
      <c r="B14" s="1">
        <v>1</v>
      </c>
      <c r="C14" s="3">
        <v>4500</v>
      </c>
      <c r="D14" s="4">
        <v>0.02</v>
      </c>
      <c r="E14" s="1"/>
      <c r="F14" s="2">
        <f ca="1">TODAY()</f>
        <v>45406</v>
      </c>
    </row>
    <row r="15" spans="1:9" x14ac:dyDescent="0.35">
      <c r="A15" s="1"/>
      <c r="B15" s="1">
        <v>2</v>
      </c>
      <c r="C15" s="3">
        <v>1000</v>
      </c>
      <c r="D15" s="4">
        <v>0.03</v>
      </c>
      <c r="E15" s="1"/>
    </row>
    <row r="16" spans="1:9" x14ac:dyDescent="0.35">
      <c r="A16" s="1"/>
      <c r="B16" s="1">
        <v>3</v>
      </c>
      <c r="C16" s="3">
        <v>8000</v>
      </c>
      <c r="D16" s="4">
        <v>0.05</v>
      </c>
      <c r="E16" s="1"/>
    </row>
    <row r="17" spans="1:5" x14ac:dyDescent="0.35">
      <c r="A17" s="1"/>
      <c r="B17" s="1">
        <v>4</v>
      </c>
      <c r="C17" s="3">
        <v>710</v>
      </c>
      <c r="D17" s="4">
        <v>0.02</v>
      </c>
      <c r="E17" s="1"/>
    </row>
    <row r="18" spans="1:5" x14ac:dyDescent="0.35">
      <c r="A18" s="1"/>
      <c r="B18" s="1">
        <v>5</v>
      </c>
      <c r="C18" s="3">
        <v>60</v>
      </c>
      <c r="D18" s="4">
        <v>0.03</v>
      </c>
      <c r="E1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Kaynan Lima de Matos</dc:creator>
  <cp:lastModifiedBy>Kaynan Lima de Matos</cp:lastModifiedBy>
  <dcterms:created xsi:type="dcterms:W3CDTF">2024-04-24T12:52:39Z</dcterms:created>
  <dcterms:modified xsi:type="dcterms:W3CDTF">2024-04-24T14:06:21Z</dcterms:modified>
</cp:coreProperties>
</file>