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amir\Desktop\Marko Bot\Temp_Testing Data\"/>
    </mc:Choice>
  </mc:AlternateContent>
  <xr:revisionPtr revIDLastSave="0" documentId="13_ncr:1_{CDEC3CB6-6988-47A1-9E5B-0A1B6D0AEFB2}" xr6:coauthVersionLast="45" xr6:coauthVersionMax="45" xr10:uidLastSave="{00000000-0000-0000-0000-000000000000}"/>
  <bookViews>
    <workbookView xWindow="-120" yWindow="-120" windowWidth="29040" windowHeight="15840" activeTab="4" xr2:uid="{CD69D23F-E701-4D11-8799-448289287190}"/>
  </bookViews>
  <sheets>
    <sheet name="ADSK DATA" sheetId="1" r:id="rId1"/>
    <sheet name="INPUT" sheetId="2" r:id="rId2"/>
    <sheet name="OUTPUT" sheetId="3" r:id="rId3"/>
    <sheet name="Interpretation" sheetId="4" r:id="rId4"/>
    <sheet name="NOTES"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2" l="1"/>
  <c r="G22" i="2"/>
  <c r="G42" i="1"/>
  <c r="I42" i="1" s="1"/>
  <c r="H42" i="1"/>
  <c r="G41" i="1"/>
  <c r="H41" i="1"/>
  <c r="I41" i="1"/>
  <c r="G40" i="1"/>
  <c r="H40" i="1"/>
  <c r="G39" i="1"/>
  <c r="H39" i="1"/>
  <c r="G38" i="1"/>
  <c r="H38" i="1"/>
  <c r="G37" i="1"/>
  <c r="H37" i="1"/>
  <c r="G36" i="1"/>
  <c r="H36" i="1"/>
  <c r="G35" i="1"/>
  <c r="I35" i="1" s="1"/>
  <c r="H35" i="1"/>
  <c r="G34" i="1"/>
  <c r="H34" i="1"/>
  <c r="G33" i="1"/>
  <c r="H33" i="1"/>
  <c r="I33" i="1" s="1"/>
  <c r="G32" i="1"/>
  <c r="H32" i="1"/>
  <c r="G31" i="1"/>
  <c r="I31" i="1" s="1"/>
  <c r="H31" i="1"/>
  <c r="G30" i="1"/>
  <c r="H30" i="1"/>
  <c r="G29" i="1"/>
  <c r="H29" i="1"/>
  <c r="G28" i="1"/>
  <c r="H28" i="1"/>
  <c r="G27" i="1"/>
  <c r="I27" i="1" s="1"/>
  <c r="H27" i="1"/>
  <c r="G26" i="1"/>
  <c r="H26" i="1"/>
  <c r="G25" i="1"/>
  <c r="H25" i="1"/>
  <c r="G24" i="1"/>
  <c r="H24" i="1"/>
  <c r="G23" i="1"/>
  <c r="H23" i="1"/>
  <c r="G22" i="1"/>
  <c r="H22" i="1"/>
  <c r="I22" i="1" s="1"/>
  <c r="G21" i="1"/>
  <c r="H21" i="1"/>
  <c r="G20" i="1"/>
  <c r="H20" i="1"/>
  <c r="G19" i="1"/>
  <c r="H19" i="1"/>
  <c r="G18" i="1"/>
  <c r="H18" i="1"/>
  <c r="G17" i="1"/>
  <c r="I17" i="1" s="1"/>
  <c r="H17" i="1"/>
  <c r="G16" i="1"/>
  <c r="H16" i="1"/>
  <c r="G15" i="1"/>
  <c r="H15" i="1"/>
  <c r="I15" i="1"/>
  <c r="G14" i="1"/>
  <c r="H14" i="1"/>
  <c r="G13" i="1"/>
  <c r="H13" i="1"/>
  <c r="G12" i="1"/>
  <c r="H12" i="1"/>
  <c r="G11" i="1"/>
  <c r="H11" i="1"/>
  <c r="G10" i="1"/>
  <c r="H10" i="1"/>
  <c r="G9" i="1"/>
  <c r="H9" i="1"/>
  <c r="G8" i="1"/>
  <c r="H8" i="1"/>
  <c r="G7" i="1"/>
  <c r="H7" i="1"/>
  <c r="G6" i="1"/>
  <c r="H6" i="1"/>
  <c r="G5" i="1"/>
  <c r="H5" i="1"/>
  <c r="G4" i="1"/>
  <c r="H4" i="1"/>
  <c r="G3" i="1"/>
  <c r="I3" i="1" s="1"/>
  <c r="H3" i="1"/>
  <c r="G2" i="1"/>
  <c r="H2" i="1"/>
  <c r="H43" i="1"/>
  <c r="G43" i="1"/>
  <c r="I14" i="1" l="1"/>
  <c r="I30" i="1"/>
  <c r="I7" i="1"/>
  <c r="I11" i="1"/>
  <c r="I4" i="1"/>
  <c r="I39" i="1"/>
  <c r="I43" i="1"/>
  <c r="I9" i="1"/>
  <c r="I36" i="1"/>
  <c r="I22" i="2"/>
  <c r="I29" i="1"/>
  <c r="I26" i="1"/>
  <c r="I19" i="1"/>
  <c r="I23" i="1"/>
  <c r="I6" i="1"/>
  <c r="I13" i="1"/>
  <c r="I16" i="1"/>
  <c r="I20" i="1"/>
  <c r="I32" i="1"/>
  <c r="I10" i="1"/>
  <c r="I38" i="1"/>
  <c r="I25" i="1"/>
  <c r="I40" i="1"/>
  <c r="I21" i="1"/>
  <c r="I24" i="1"/>
  <c r="I37" i="1"/>
  <c r="I5" i="1"/>
  <c r="I2" i="1"/>
  <c r="I12" i="1"/>
  <c r="I18" i="1"/>
  <c r="I28" i="1"/>
  <c r="I34" i="1"/>
  <c r="I8" i="1"/>
</calcChain>
</file>

<file path=xl/sharedStrings.xml><?xml version="1.0" encoding="utf-8"?>
<sst xmlns="http://schemas.openxmlformats.org/spreadsheetml/2006/main" count="169" uniqueCount="110">
  <si>
    <t>Date</t>
  </si>
  <si>
    <t>Open</t>
  </si>
  <si>
    <t>High</t>
  </si>
  <si>
    <t>Low</t>
  </si>
  <si>
    <t>Close</t>
  </si>
  <si>
    <t xml:space="preserve">Body </t>
  </si>
  <si>
    <t>Range</t>
  </si>
  <si>
    <t>RATIO</t>
  </si>
  <si>
    <t>SZ LEGIN</t>
  </si>
  <si>
    <t>Technically, the Body to Range Ratio makes it base, but the following candle has a gap and thus if you add the value of tha gap to this candle, it will become a LEGIN</t>
  </si>
  <si>
    <t>SZ Base</t>
  </si>
  <si>
    <t>SZ LEGOUT</t>
  </si>
  <si>
    <t>INPUT:</t>
  </si>
  <si>
    <t>Configuration values:</t>
  </si>
  <si>
    <t>F01 ASSET</t>
  </si>
  <si>
    <t>Stock</t>
  </si>
  <si>
    <t>Asset Class</t>
  </si>
  <si>
    <t>F02A HTF</t>
  </si>
  <si>
    <t>DAILY</t>
  </si>
  <si>
    <t>HTF time aggregate</t>
  </si>
  <si>
    <t>F02B ITF</t>
  </si>
  <si>
    <t>Empty</t>
  </si>
  <si>
    <t>ITF aggregate</t>
  </si>
  <si>
    <t>F02C ITF</t>
  </si>
  <si>
    <t>LTF Aggregate</t>
  </si>
  <si>
    <t>F03 DIR</t>
  </si>
  <si>
    <t>SHORT</t>
  </si>
  <si>
    <t>Direction</t>
  </si>
  <si>
    <t>F04 Start</t>
  </si>
  <si>
    <t>Today</t>
  </si>
  <si>
    <t>F05 HTF range</t>
  </si>
  <si>
    <t>F06A HTF LI</t>
  </si>
  <si>
    <t xml:space="preserve">Rank </t>
  </si>
  <si>
    <t>F06B HTF LO</t>
  </si>
  <si>
    <t>F07A HTF LI % (Below)</t>
  </si>
  <si>
    <t>Opposing Zone</t>
  </si>
  <si>
    <t>F07B HTF LO %(Below)</t>
  </si>
  <si>
    <t>F07C HTF LI % (Above)</t>
  </si>
  <si>
    <t>Main Zone</t>
  </si>
  <si>
    <t>F07D HTF LO % (Above)</t>
  </si>
  <si>
    <t>F08A HTF BASE % (below)</t>
  </si>
  <si>
    <t>F08B HTF BASE % (Above)</t>
  </si>
  <si>
    <t>Today/latest Candle/Current Candle</t>
  </si>
  <si>
    <t>HTF OUTPUT</t>
  </si>
  <si>
    <t>Valid Supply Zone</t>
  </si>
  <si>
    <t>Valid Demand Zone</t>
  </si>
  <si>
    <t>Curve Location</t>
  </si>
  <si>
    <t>Trade Direction</t>
  </si>
  <si>
    <t>High Time Frame</t>
  </si>
  <si>
    <t>Ticker</t>
  </si>
  <si>
    <t>Last Closing price</t>
  </si>
  <si>
    <t>Entry Price at LTF Zone</t>
  </si>
  <si>
    <t>Date/Timestamp of leg-out at LTF Zone</t>
  </si>
  <si>
    <t>Curve level</t>
  </si>
  <si>
    <t>RRR</t>
  </si>
  <si>
    <t>Zone Score</t>
  </si>
  <si>
    <t>(from gui field 3)</t>
  </si>
  <si>
    <t>(from gui field 2)</t>
  </si>
  <si>
    <t>(from database)</t>
  </si>
  <si>
    <t>(from LTF database)</t>
  </si>
  <si>
    <r>
      <t>(from LTFanalysis)</t>
    </r>
    <r>
      <rPr>
        <b/>
        <sz val="10"/>
        <color theme="1"/>
        <rFont val="Arial"/>
        <family val="2"/>
      </rPr>
      <t xml:space="preserve"> </t>
    </r>
  </si>
  <si>
    <t>(from LTF analysis)</t>
  </si>
  <si>
    <t>(from HTF analysis)</t>
  </si>
  <si>
    <t>(from FULL analysis)</t>
  </si>
  <si>
    <t>Short</t>
  </si>
  <si>
    <t>Daily</t>
  </si>
  <si>
    <t>NA</t>
  </si>
  <si>
    <t>2/21/2020 - 2/25/2020</t>
  </si>
  <si>
    <t>194.37 - $197.42</t>
  </si>
  <si>
    <t>NO VALID DZ</t>
  </si>
  <si>
    <t xml:space="preserve">ALL TIME LOW </t>
  </si>
  <si>
    <t>LOW</t>
  </si>
  <si>
    <r>
      <t>ITF Trend, if app</t>
    </r>
    <r>
      <rPr>
        <i/>
        <sz val="8"/>
        <color theme="1"/>
        <rFont val="Arial"/>
        <family val="2"/>
      </rPr>
      <t xml:space="preserve"> (from ITF analysis)</t>
    </r>
  </si>
  <si>
    <t>Recommedation:</t>
  </si>
  <si>
    <t>My Interpretation:</t>
  </si>
  <si>
    <t>On the chart below, Looking upwards and left from current price.</t>
  </si>
  <si>
    <t>The first set of three candles that are Li-B-LO without being penetrated by other candles, is Feb 21, 24,25th. Drop Base Drop</t>
  </si>
  <si>
    <t xml:space="preserve">IMPORTANT TO NOTE: Only if the program calculated the gap between legin and base and added the difference to the LEGIN BODY, that candle will become a leg-in. If that gap was ignored, the leg-in "range-body" ratio is only 48% and that would make it a base. Therefore GAPS are a MUST. </t>
  </si>
  <si>
    <t>IMPORTANT TO NOTE: In the GUI, the HTF GUI 6A Field, th rank for the LEG-in is TOP 10. Without the gap added, the rank would be 12th and thus a valid zone will not be found. With the gap added to the body of LI, that candle would be ranked in top 5 and thus be True.</t>
  </si>
  <si>
    <t>With gap added, this is a valid SZ (Orange band below) and is the high end of the curve range, on the HTF. If this chart time-aggregation was LTF, this level will be trade entry.</t>
  </si>
  <si>
    <t>VALID SHORT TRADE @ $194.37</t>
  </si>
  <si>
    <t xml:space="preserve">Looking down and left, there is no valid Demand Zone in the database. ATL check to be done - The current candle LOW is the lowest price in the past 183 candles (max lookback for opposing zone when HTF is DAY). Thus the low of current candle becomes the low end of the curve.  </t>
  </si>
  <si>
    <t>Assuming this chart  is just analysing HTF, If you divide the space between the top of the lower box and the low of curve, the current price is low on the curve and thus this is a valid recommendation for SHORT trade @ $194.37.</t>
  </si>
  <si>
    <t xml:space="preserve">If this was a LTF chart, ther Risk would be $ 197.42 - $194.37 = $3.05. The reward would be 194.37 - 168.55 = $25.82 per share. That is Risk to Reward Ratio = 25.82/3.05 = 8.4 times. </t>
  </si>
  <si>
    <t>Actual Rank Order &amp; Percentage Range of Each Candle Bar in the zone</t>
  </si>
  <si>
    <t>Field chooses Assest Class</t>
  </si>
  <si>
    <t>Field Chooses HTF Aggregation period</t>
  </si>
  <si>
    <t>Field Chooses ITF Aggregation period</t>
  </si>
  <si>
    <t>Field Chooses LTF Aggregation period</t>
  </si>
  <si>
    <t>Field Chooses Direction of Scan</t>
  </si>
  <si>
    <t>Field Picks most recent start date (which becomes the current candle for analysis)</t>
  </si>
  <si>
    <t>Total records in chart</t>
  </si>
  <si>
    <t>Field puts a Time-limit range of how many rows to include in analysis</t>
  </si>
  <si>
    <t>Actual Output</t>
  </si>
  <si>
    <t>Field puts a rank on the size of the body(Li) of compared candles. Looks to find if a LI candle rank is = &gt; the field value</t>
  </si>
  <si>
    <t>Field puts a rank on the size of the body(LO) of compared candles. Looks to find if a LO candle rank is = &gt; the field value</t>
  </si>
  <si>
    <t>Field puts a ratio on the body to range of that candle. To validate if it's a LI and =&gt; the value range of the field for the opposing zone.</t>
  </si>
  <si>
    <t>Field puts a ratio on the body to range of that candle. To validate if it's a LO and =&gt; the value range of the field for the opposing zone.</t>
  </si>
  <si>
    <t>Field puts a ratio on the body to range of that candle. To validate if it's a LI and =&gt; the value range of the field.</t>
  </si>
  <si>
    <t>Field puts a ratio on the body to range of that candle. To validate if it's a LO and =&gt; the value range of the field.</t>
  </si>
  <si>
    <t>Field puts a ratio on the body to range of that candle. To validate if it's a Base and =&lt; the value range of the field for opposing zone.</t>
  </si>
  <si>
    <t>Field puts a ratio on the body to range of that candle. To validate if it's a Base and =&lt; the value range of the field.</t>
  </si>
  <si>
    <r>
      <t xml:space="preserve">SZ: 2nd </t>
    </r>
    <r>
      <rPr>
        <b/>
        <i/>
        <sz val="11"/>
        <color theme="1"/>
        <rFont val="Calibri"/>
        <family val="2"/>
        <scheme val="minor"/>
      </rPr>
      <t>(if Gap added to body)</t>
    </r>
  </si>
  <si>
    <t>SZ: 3rd</t>
  </si>
  <si>
    <t>DZ: Not Found</t>
  </si>
  <si>
    <r>
      <t xml:space="preserve">SZ: 85.86 </t>
    </r>
    <r>
      <rPr>
        <b/>
        <i/>
        <sz val="11"/>
        <color theme="1"/>
        <rFont val="Calibri"/>
        <family val="2"/>
        <scheme val="minor"/>
      </rPr>
      <t>(if gap calculated)</t>
    </r>
  </si>
  <si>
    <t>SZ: 83.39%</t>
  </si>
  <si>
    <t>SZ BASE: 24.49%</t>
  </si>
  <si>
    <t>DZ BASE:Not Found</t>
  </si>
  <si>
    <t>ADSK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</si>
</sst>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Red]0.00"/>
  </numFmts>
  <fonts count="9" x14ac:knownFonts="1">
    <font>
      <sz val="11"/>
      <color theme="1"/>
      <name val="Calibri"/>
      <family val="2"/>
      <scheme val="minor"/>
    </font>
    <font>
      <sz val="11"/>
      <color rgb="FFFF0000"/>
      <name val="Calibri"/>
      <family val="2"/>
      <scheme val="minor"/>
    </font>
    <font>
      <b/>
      <sz val="10"/>
      <color theme="1"/>
      <name val="Arial"/>
      <family val="2"/>
    </font>
    <font>
      <sz val="8"/>
      <color theme="1"/>
      <name val="Arial"/>
      <family val="2"/>
    </font>
    <font>
      <i/>
      <sz val="8"/>
      <color theme="1"/>
      <name val="Arial"/>
      <family val="2"/>
    </font>
    <font>
      <sz val="10"/>
      <color theme="1"/>
      <name val="Arial"/>
      <family val="2"/>
    </font>
    <font>
      <sz val="12"/>
      <color theme="1"/>
      <name val="Calibri"/>
      <family val="2"/>
      <scheme val="minor"/>
    </font>
    <font>
      <sz val="16"/>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1"/>
        <bgColor indexed="64"/>
      </patternFill>
    </fill>
  </fills>
  <borders count="5">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14" fontId="0" fillId="0" borderId="0" xfId="0" applyNumberFormat="1"/>
    <xf numFmtId="2" fontId="0" fillId="0" borderId="0" xfId="0" applyNumberFormat="1"/>
    <xf numFmtId="164" fontId="0" fillId="0" borderId="0" xfId="0" applyNumberFormat="1"/>
    <xf numFmtId="14" fontId="0" fillId="2" borderId="0" xfId="0" applyNumberFormat="1" applyFill="1"/>
    <xf numFmtId="0" fontId="0" fillId="2" borderId="0" xfId="0" applyFill="1"/>
    <xf numFmtId="2" fontId="0" fillId="2" borderId="0" xfId="0" applyNumberFormat="1" applyFill="1"/>
    <xf numFmtId="164" fontId="0" fillId="2" borderId="0" xfId="0" applyNumberFormat="1" applyFill="1"/>
    <xf numFmtId="0" fontId="0" fillId="3" borderId="0" xfId="0" applyFill="1"/>
    <xf numFmtId="0" fontId="0" fillId="0" borderId="0" xfId="0" applyAlignment="1">
      <alignment horizontal="left"/>
    </xf>
    <xf numFmtId="14" fontId="0" fillId="0" borderId="0" xfId="0" applyNumberFormat="1" applyAlignment="1">
      <alignment horizontal="left"/>
    </xf>
    <xf numFmtId="14" fontId="0" fillId="2" borderId="0" xfId="0" applyNumberFormat="1" applyFill="1" applyAlignment="1">
      <alignment horizontal="left"/>
    </xf>
    <xf numFmtId="0" fontId="0" fillId="4" borderId="0" xfId="0" applyFill="1"/>
    <xf numFmtId="14" fontId="0" fillId="4" borderId="0" xfId="0" applyNumberFormat="1" applyFill="1" applyAlignment="1">
      <alignment horizontal="left"/>
    </xf>
    <xf numFmtId="0" fontId="2" fillId="0" borderId="1" xfId="0" applyFont="1" applyBorder="1" applyAlignment="1">
      <alignment vertical="center" wrapText="1"/>
    </xf>
    <xf numFmtId="0" fontId="2"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4"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8" fontId="5" fillId="0" borderId="4" xfId="0" applyNumberFormat="1" applyFont="1" applyBorder="1" applyAlignment="1">
      <alignment vertical="center" wrapText="1"/>
    </xf>
    <xf numFmtId="8" fontId="0" fillId="2" borderId="0" xfId="0" applyNumberFormat="1" applyFill="1" applyAlignment="1">
      <alignment horizontal="left"/>
    </xf>
    <xf numFmtId="0" fontId="6" fillId="5" borderId="0" xfId="0" applyFont="1" applyFill="1"/>
    <xf numFmtId="0" fontId="7" fillId="0" borderId="0" xfId="0" applyFont="1" applyAlignment="1">
      <alignment horizontal="left"/>
    </xf>
    <xf numFmtId="0" fontId="7" fillId="0" borderId="0" xfId="0" applyFont="1"/>
    <xf numFmtId="0" fontId="1" fillId="0" borderId="0" xfId="0" applyFont="1"/>
    <xf numFmtId="0" fontId="0" fillId="6" borderId="0" xfId="0" applyFill="1"/>
    <xf numFmtId="0" fontId="2" fillId="0" borderId="1" xfId="0" applyFont="1" applyBorder="1" applyAlignment="1">
      <alignment vertical="center" wrapText="1"/>
    </xf>
    <xf numFmtId="0" fontId="2"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171450</xdr:rowOff>
    </xdr:from>
    <xdr:to>
      <xdr:col>18</xdr:col>
      <xdr:colOff>496901</xdr:colOff>
      <xdr:row>56</xdr:row>
      <xdr:rowOff>124935</xdr:rowOff>
    </xdr:to>
    <xdr:pic>
      <xdr:nvPicPr>
        <xdr:cNvPr id="2" name="Picture 1">
          <a:extLst>
            <a:ext uri="{FF2B5EF4-FFF2-40B4-BE49-F238E27FC236}">
              <a16:creationId xmlns:a16="http://schemas.microsoft.com/office/drawing/2014/main" id="{2A8485CE-4A86-4759-9B19-2CF306261912}"/>
            </a:ext>
          </a:extLst>
        </xdr:cNvPr>
        <xdr:cNvPicPr>
          <a:picLocks noChangeAspect="1"/>
        </xdr:cNvPicPr>
      </xdr:nvPicPr>
      <xdr:blipFill>
        <a:blip xmlns:r="http://schemas.openxmlformats.org/officeDocument/2006/relationships" r:embed="rId1"/>
        <a:stretch>
          <a:fillRect/>
        </a:stretch>
      </xdr:blipFill>
      <xdr:spPr>
        <a:xfrm>
          <a:off x="0" y="3000375"/>
          <a:ext cx="11469701" cy="79544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4BB1-1A0E-47BC-9E51-9CAB9454F6CC}">
  <dimension ref="A1:K43"/>
  <sheetViews>
    <sheetView workbookViewId="0"/>
  </sheetViews>
  <sheetFormatPr defaultRowHeight="15" x14ac:dyDescent="0.25"/>
  <cols>
    <col min="1" max="1" width="21.5703125" customWidth="1"/>
    <col min="7" max="7" width="13.85546875" customWidth="1"/>
    <col min="8" max="8" width="13.5703125" customWidth="1"/>
    <col min="9" max="9" width="15.28515625" customWidth="1"/>
  </cols>
  <sheetData>
    <row r="1" spans="1:11" x14ac:dyDescent="0.25">
      <c r="A1" t="s">
        <v>0</v>
      </c>
      <c r="B1" t="s">
        <v>1</v>
      </c>
      <c r="C1" t="s">
        <v>2</v>
      </c>
      <c r="D1" t="s">
        <v>3</v>
      </c>
      <c r="E1" t="s">
        <v>4</v>
      </c>
      <c r="G1" t="s">
        <v>5</v>
      </c>
      <c r="H1" t="s">
        <v>6</v>
      </c>
      <c r="I1" t="s">
        <v>7</v>
      </c>
    </row>
    <row r="2" spans="1:11" x14ac:dyDescent="0.25">
      <c r="A2" s="1">
        <v>43896</v>
      </c>
      <c r="B2">
        <v>177.83000200000001</v>
      </c>
      <c r="C2">
        <v>179.679993</v>
      </c>
      <c r="D2">
        <v>168.550003</v>
      </c>
      <c r="E2">
        <v>173.41999799999999</v>
      </c>
      <c r="G2" s="2">
        <f t="shared" ref="G2:G43" si="0">ABS(B2-E2)</f>
        <v>4.4100040000000149</v>
      </c>
      <c r="H2" s="3">
        <f t="shared" ref="H2:H43" si="1">C2-D2</f>
        <v>11.129989999999992</v>
      </c>
      <c r="I2" s="2">
        <f t="shared" ref="I2:I43" si="2">G2*100/H2</f>
        <v>39.622713048259861</v>
      </c>
    </row>
    <row r="3" spans="1:11" x14ac:dyDescent="0.25">
      <c r="A3" s="1">
        <v>43895</v>
      </c>
      <c r="B3">
        <v>185.470001</v>
      </c>
      <c r="C3">
        <v>192.729996</v>
      </c>
      <c r="D3">
        <v>182.83000200000001</v>
      </c>
      <c r="E3">
        <v>184.03999300000001</v>
      </c>
      <c r="G3" s="2">
        <f t="shared" si="0"/>
        <v>1.4300079999999866</v>
      </c>
      <c r="H3" s="3">
        <f t="shared" si="1"/>
        <v>9.8999939999999924</v>
      </c>
      <c r="I3" s="2">
        <f t="shared" si="2"/>
        <v>14.444534006788162</v>
      </c>
    </row>
    <row r="4" spans="1:11" x14ac:dyDescent="0.25">
      <c r="A4" s="1">
        <v>43894</v>
      </c>
      <c r="B4">
        <v>183.89999399999999</v>
      </c>
      <c r="C4">
        <v>191.679993</v>
      </c>
      <c r="D4">
        <v>182.13000500000001</v>
      </c>
      <c r="E4">
        <v>191.41999799999999</v>
      </c>
      <c r="G4" s="2">
        <f t="shared" si="0"/>
        <v>7.5200040000000001</v>
      </c>
      <c r="H4" s="3">
        <f t="shared" si="1"/>
        <v>9.5499879999999848</v>
      </c>
      <c r="I4" s="2">
        <f t="shared" si="2"/>
        <v>78.743596327032165</v>
      </c>
    </row>
    <row r="5" spans="1:11" x14ac:dyDescent="0.25">
      <c r="A5" s="1">
        <v>43893</v>
      </c>
      <c r="B5">
        <v>187.85000600000001</v>
      </c>
      <c r="C5">
        <v>190</v>
      </c>
      <c r="D5">
        <v>177.820007</v>
      </c>
      <c r="E5">
        <v>180.550003</v>
      </c>
      <c r="G5" s="2">
        <f t="shared" si="0"/>
        <v>7.3000030000000038</v>
      </c>
      <c r="H5" s="3">
        <f t="shared" si="1"/>
        <v>12.179992999999996</v>
      </c>
      <c r="I5" s="2">
        <f t="shared" si="2"/>
        <v>59.934377630594746</v>
      </c>
    </row>
    <row r="6" spans="1:11" x14ac:dyDescent="0.25">
      <c r="A6" s="1">
        <v>43892</v>
      </c>
      <c r="B6">
        <v>190.66999799999999</v>
      </c>
      <c r="C6">
        <v>191.970001</v>
      </c>
      <c r="D6">
        <v>183.270004</v>
      </c>
      <c r="E6">
        <v>190.83000200000001</v>
      </c>
      <c r="G6" s="2">
        <f t="shared" si="0"/>
        <v>0.16000400000001491</v>
      </c>
      <c r="H6" s="3">
        <f t="shared" si="1"/>
        <v>8.6999969999999962</v>
      </c>
      <c r="I6" s="2">
        <f t="shared" si="2"/>
        <v>1.8391270709635301</v>
      </c>
    </row>
    <row r="7" spans="1:11" x14ac:dyDescent="0.25">
      <c r="A7" s="1">
        <v>43889</v>
      </c>
      <c r="B7">
        <v>176.570007</v>
      </c>
      <c r="C7">
        <v>191.36000100000001</v>
      </c>
      <c r="D7">
        <v>175.050003</v>
      </c>
      <c r="E7">
        <v>190.88000500000001</v>
      </c>
      <c r="G7" s="2">
        <f t="shared" si="0"/>
        <v>14.309998000000007</v>
      </c>
      <c r="H7" s="3">
        <f t="shared" si="1"/>
        <v>16.309998000000007</v>
      </c>
      <c r="I7" s="2">
        <f t="shared" si="2"/>
        <v>87.737582800439341</v>
      </c>
    </row>
    <row r="8" spans="1:11" x14ac:dyDescent="0.25">
      <c r="A8" s="1">
        <v>43888</v>
      </c>
      <c r="B8">
        <v>184.240005</v>
      </c>
      <c r="C8">
        <v>188.490005</v>
      </c>
      <c r="D8">
        <v>180.070007</v>
      </c>
      <c r="E8">
        <v>180.64999399999999</v>
      </c>
      <c r="G8" s="2">
        <f t="shared" si="0"/>
        <v>3.5900110000000041</v>
      </c>
      <c r="H8" s="3">
        <f t="shared" si="1"/>
        <v>8.4199979999999925</v>
      </c>
      <c r="I8" s="2">
        <f t="shared" si="2"/>
        <v>42.636720341263825</v>
      </c>
    </row>
    <row r="9" spans="1:11" x14ac:dyDescent="0.25">
      <c r="A9" s="1">
        <v>43887</v>
      </c>
      <c r="B9">
        <v>188.58999600000001</v>
      </c>
      <c r="C9">
        <v>194.14999399999999</v>
      </c>
      <c r="D9">
        <v>187.66000399999999</v>
      </c>
      <c r="E9">
        <v>190.66999799999999</v>
      </c>
      <c r="G9" s="2">
        <f t="shared" si="0"/>
        <v>2.080001999999979</v>
      </c>
      <c r="H9" s="3">
        <f t="shared" si="1"/>
        <v>6.4899900000000059</v>
      </c>
      <c r="I9" s="2">
        <f t="shared" si="2"/>
        <v>32.049386824940825</v>
      </c>
    </row>
    <row r="10" spans="1:11" x14ac:dyDescent="0.25">
      <c r="A10" s="4">
        <v>43886</v>
      </c>
      <c r="B10" s="5">
        <v>196.470001</v>
      </c>
      <c r="C10" s="5">
        <v>197.41999799999999</v>
      </c>
      <c r="D10" s="5">
        <v>185.740005</v>
      </c>
      <c r="E10" s="5">
        <v>186.729996</v>
      </c>
      <c r="F10" s="5"/>
      <c r="G10" s="6">
        <f t="shared" si="0"/>
        <v>9.7400049999999965</v>
      </c>
      <c r="H10" s="7">
        <f t="shared" si="1"/>
        <v>11.679992999999996</v>
      </c>
      <c r="I10" s="6">
        <f t="shared" si="2"/>
        <v>83.390503744308745</v>
      </c>
      <c r="J10" t="s">
        <v>11</v>
      </c>
    </row>
    <row r="11" spans="1:11" x14ac:dyDescent="0.25">
      <c r="A11" s="4">
        <v>43885</v>
      </c>
      <c r="B11" s="5">
        <v>195.55999800000001</v>
      </c>
      <c r="C11" s="5">
        <v>197.28999300000001</v>
      </c>
      <c r="D11" s="5">
        <v>192.429993</v>
      </c>
      <c r="E11" s="5">
        <v>194.36999499999999</v>
      </c>
      <c r="F11" s="5"/>
      <c r="G11" s="6">
        <f t="shared" si="0"/>
        <v>1.1900030000000186</v>
      </c>
      <c r="H11" s="7">
        <f t="shared" si="1"/>
        <v>4.8600000000000136</v>
      </c>
      <c r="I11" s="6">
        <f t="shared" si="2"/>
        <v>24.485658436214305</v>
      </c>
      <c r="J11" t="s">
        <v>10</v>
      </c>
    </row>
    <row r="12" spans="1:11" x14ac:dyDescent="0.25">
      <c r="A12" s="4">
        <v>43882</v>
      </c>
      <c r="B12" s="5">
        <v>205</v>
      </c>
      <c r="C12" s="5">
        <v>206.270004</v>
      </c>
      <c r="D12" s="5">
        <v>199.85000600000001</v>
      </c>
      <c r="E12" s="5">
        <v>201.91000399999999</v>
      </c>
      <c r="F12" s="5"/>
      <c r="G12" s="6">
        <f t="shared" si="0"/>
        <v>3.0899960000000135</v>
      </c>
      <c r="H12" s="7">
        <f t="shared" si="1"/>
        <v>6.4199979999999925</v>
      </c>
      <c r="I12" s="6">
        <f t="shared" si="2"/>
        <v>48.13079381021641</v>
      </c>
      <c r="J12" t="s">
        <v>8</v>
      </c>
      <c r="K12" t="s">
        <v>9</v>
      </c>
    </row>
    <row r="13" spans="1:11" x14ac:dyDescent="0.25">
      <c r="A13" s="1">
        <v>43881</v>
      </c>
      <c r="B13">
        <v>210.44000199999999</v>
      </c>
      <c r="C13">
        <v>211.58000200000001</v>
      </c>
      <c r="D13">
        <v>205.070007</v>
      </c>
      <c r="E13">
        <v>206.66999799999999</v>
      </c>
      <c r="G13" s="2">
        <f t="shared" si="0"/>
        <v>3.7700040000000001</v>
      </c>
      <c r="H13" s="3">
        <f t="shared" si="1"/>
        <v>6.5099950000000035</v>
      </c>
      <c r="I13" s="2">
        <f t="shared" si="2"/>
        <v>57.911012220439467</v>
      </c>
    </row>
    <row r="14" spans="1:11" x14ac:dyDescent="0.25">
      <c r="A14" s="1">
        <v>43880</v>
      </c>
      <c r="B14">
        <v>209.33000200000001</v>
      </c>
      <c r="C14">
        <v>211.179993</v>
      </c>
      <c r="D14">
        <v>208.63999899999999</v>
      </c>
      <c r="E14">
        <v>210.759995</v>
      </c>
      <c r="G14" s="2">
        <f t="shared" si="0"/>
        <v>1.4299929999999961</v>
      </c>
      <c r="H14" s="3">
        <f t="shared" si="1"/>
        <v>2.5399940000000072</v>
      </c>
      <c r="I14" s="2">
        <f t="shared" si="2"/>
        <v>56.299069997802832</v>
      </c>
    </row>
    <row r="15" spans="1:11" x14ac:dyDescent="0.25">
      <c r="A15" s="1">
        <v>43879</v>
      </c>
      <c r="B15">
        <v>209.470001</v>
      </c>
      <c r="C15">
        <v>209.820007</v>
      </c>
      <c r="D15">
        <v>206.89999399999999</v>
      </c>
      <c r="E15">
        <v>207.05999800000001</v>
      </c>
      <c r="G15" s="2">
        <f t="shared" si="0"/>
        <v>2.410002999999989</v>
      </c>
      <c r="H15" s="3">
        <f t="shared" si="1"/>
        <v>2.9200130000000115</v>
      </c>
      <c r="I15" s="2">
        <f t="shared" si="2"/>
        <v>82.533981869258099</v>
      </c>
    </row>
    <row r="16" spans="1:11" x14ac:dyDescent="0.25">
      <c r="A16" s="1">
        <v>43875</v>
      </c>
      <c r="B16">
        <v>208.08999600000001</v>
      </c>
      <c r="C16">
        <v>209.199997</v>
      </c>
      <c r="D16">
        <v>207.240005</v>
      </c>
      <c r="E16">
        <v>208.949997</v>
      </c>
      <c r="G16" s="2">
        <f t="shared" si="0"/>
        <v>0.8600009999999827</v>
      </c>
      <c r="H16" s="3">
        <f t="shared" si="1"/>
        <v>1.9599919999999997</v>
      </c>
      <c r="I16" s="2">
        <f t="shared" si="2"/>
        <v>43.877781133799672</v>
      </c>
    </row>
    <row r="17" spans="1:9" x14ac:dyDescent="0.25">
      <c r="A17" s="1">
        <v>43874</v>
      </c>
      <c r="B17">
        <v>206.33999600000001</v>
      </c>
      <c r="C17">
        <v>208.470001</v>
      </c>
      <c r="D17">
        <v>206.33999600000001</v>
      </c>
      <c r="E17">
        <v>207.509995</v>
      </c>
      <c r="G17" s="2">
        <f t="shared" si="0"/>
        <v>1.16999899999999</v>
      </c>
      <c r="H17" s="3">
        <f t="shared" si="1"/>
        <v>2.1300049999999828</v>
      </c>
      <c r="I17" s="2">
        <f t="shared" si="2"/>
        <v>54.929401574174683</v>
      </c>
    </row>
    <row r="18" spans="1:9" x14ac:dyDescent="0.25">
      <c r="A18" s="1">
        <v>43873</v>
      </c>
      <c r="B18">
        <v>206.759995</v>
      </c>
      <c r="C18">
        <v>207.720001</v>
      </c>
      <c r="D18">
        <v>205.449997</v>
      </c>
      <c r="E18">
        <v>207.11000100000001</v>
      </c>
      <c r="G18" s="2">
        <f t="shared" si="0"/>
        <v>0.35000600000000759</v>
      </c>
      <c r="H18" s="3">
        <f t="shared" si="1"/>
        <v>2.2700040000000001</v>
      </c>
      <c r="I18" s="2">
        <f t="shared" si="2"/>
        <v>15.418739350239363</v>
      </c>
    </row>
    <row r="19" spans="1:9" x14ac:dyDescent="0.25">
      <c r="A19" s="1">
        <v>43872</v>
      </c>
      <c r="B19">
        <v>207.35000600000001</v>
      </c>
      <c r="C19">
        <v>207.990005</v>
      </c>
      <c r="D19">
        <v>204.520004</v>
      </c>
      <c r="E19">
        <v>205.800003</v>
      </c>
      <c r="G19" s="2">
        <f t="shared" si="0"/>
        <v>1.5500030000000038</v>
      </c>
      <c r="H19" s="3">
        <f t="shared" si="1"/>
        <v>3.4700009999999963</v>
      </c>
      <c r="I19" s="2">
        <f t="shared" si="2"/>
        <v>44.668661478772066</v>
      </c>
    </row>
    <row r="20" spans="1:9" x14ac:dyDescent="0.25">
      <c r="A20" s="1">
        <v>43871</v>
      </c>
      <c r="B20">
        <v>207.240005</v>
      </c>
      <c r="C20">
        <v>207.759995</v>
      </c>
      <c r="D20">
        <v>205.33999600000001</v>
      </c>
      <c r="E20">
        <v>206.10000600000001</v>
      </c>
      <c r="G20" s="2">
        <f t="shared" si="0"/>
        <v>1.1399989999999889</v>
      </c>
      <c r="H20" s="3">
        <f t="shared" si="1"/>
        <v>2.41999899999999</v>
      </c>
      <c r="I20" s="2">
        <f t="shared" si="2"/>
        <v>47.107416160089059</v>
      </c>
    </row>
    <row r="21" spans="1:9" x14ac:dyDescent="0.25">
      <c r="A21" s="1">
        <v>43868</v>
      </c>
      <c r="B21">
        <v>205.58000200000001</v>
      </c>
      <c r="C21">
        <v>210.13000500000001</v>
      </c>
      <c r="D21">
        <v>204.63999899999999</v>
      </c>
      <c r="E21">
        <v>207.009995</v>
      </c>
      <c r="G21" s="2">
        <f t="shared" si="0"/>
        <v>1.4299929999999961</v>
      </c>
      <c r="H21" s="3">
        <f t="shared" si="1"/>
        <v>5.4900060000000224</v>
      </c>
      <c r="I21" s="2">
        <f t="shared" si="2"/>
        <v>26.047202862801793</v>
      </c>
    </row>
    <row r="22" spans="1:9" x14ac:dyDescent="0.25">
      <c r="A22" s="1">
        <v>43867</v>
      </c>
      <c r="B22">
        <v>203.61999499999999</v>
      </c>
      <c r="C22">
        <v>206.91999799999999</v>
      </c>
      <c r="D22">
        <v>202.46000699999999</v>
      </c>
      <c r="E22">
        <v>206</v>
      </c>
      <c r="G22" s="2">
        <f t="shared" si="0"/>
        <v>2.3800050000000113</v>
      </c>
      <c r="H22" s="3">
        <f t="shared" si="1"/>
        <v>4.4599910000000023</v>
      </c>
      <c r="I22" s="2">
        <f t="shared" si="2"/>
        <v>53.363448491263995</v>
      </c>
    </row>
    <row r="23" spans="1:9" x14ac:dyDescent="0.25">
      <c r="A23" s="1">
        <v>43866</v>
      </c>
      <c r="B23">
        <v>206.720001</v>
      </c>
      <c r="C23">
        <v>207.19000199999999</v>
      </c>
      <c r="D23">
        <v>200.78999300000001</v>
      </c>
      <c r="E23">
        <v>202.08000200000001</v>
      </c>
      <c r="G23" s="2">
        <f t="shared" si="0"/>
        <v>4.6399989999999889</v>
      </c>
      <c r="H23" s="3">
        <f t="shared" si="1"/>
        <v>6.400008999999983</v>
      </c>
      <c r="I23" s="2">
        <f t="shared" si="2"/>
        <v>72.499882422040358</v>
      </c>
    </row>
    <row r="24" spans="1:9" x14ac:dyDescent="0.25">
      <c r="A24" s="1">
        <v>43865</v>
      </c>
      <c r="B24">
        <v>202</v>
      </c>
      <c r="C24">
        <v>204.19000199999999</v>
      </c>
      <c r="D24">
        <v>200.509995</v>
      </c>
      <c r="E24">
        <v>203.94000199999999</v>
      </c>
      <c r="G24" s="2">
        <f t="shared" si="0"/>
        <v>1.9400019999999927</v>
      </c>
      <c r="H24" s="3">
        <f t="shared" si="1"/>
        <v>3.6800069999999891</v>
      </c>
      <c r="I24" s="2">
        <f t="shared" si="2"/>
        <v>52.71734537461473</v>
      </c>
    </row>
    <row r="25" spans="1:9" x14ac:dyDescent="0.25">
      <c r="A25" s="1">
        <v>43864</v>
      </c>
      <c r="B25">
        <v>197.86000100000001</v>
      </c>
      <c r="C25">
        <v>199.94000199999999</v>
      </c>
      <c r="D25">
        <v>197.779999</v>
      </c>
      <c r="E25">
        <v>199.259995</v>
      </c>
      <c r="G25" s="2">
        <f t="shared" si="0"/>
        <v>1.3999939999999924</v>
      </c>
      <c r="H25" s="3">
        <f t="shared" si="1"/>
        <v>2.160002999999989</v>
      </c>
      <c r="I25" s="2">
        <f t="shared" si="2"/>
        <v>64.814447016971712</v>
      </c>
    </row>
    <row r="26" spans="1:9" x14ac:dyDescent="0.25">
      <c r="A26" s="1">
        <v>43861</v>
      </c>
      <c r="B26">
        <v>198.770004</v>
      </c>
      <c r="C26">
        <v>199.320007</v>
      </c>
      <c r="D26">
        <v>193.30999800000001</v>
      </c>
      <c r="E26">
        <v>196.85000600000001</v>
      </c>
      <c r="G26" s="2">
        <f t="shared" si="0"/>
        <v>1.9199979999999925</v>
      </c>
      <c r="H26" s="3">
        <f t="shared" si="1"/>
        <v>6.0100089999999966</v>
      </c>
      <c r="I26" s="2">
        <f t="shared" si="2"/>
        <v>31.94667428950595</v>
      </c>
    </row>
    <row r="27" spans="1:9" x14ac:dyDescent="0.25">
      <c r="A27" s="1">
        <v>43860</v>
      </c>
      <c r="B27">
        <v>198.41999799999999</v>
      </c>
      <c r="C27">
        <v>200.83999600000001</v>
      </c>
      <c r="D27">
        <v>196.979996</v>
      </c>
      <c r="E27">
        <v>198.990005</v>
      </c>
      <c r="G27" s="2">
        <f t="shared" si="0"/>
        <v>0.57000700000000393</v>
      </c>
      <c r="H27" s="3">
        <f t="shared" si="1"/>
        <v>3.8600000000000136</v>
      </c>
      <c r="I27" s="2">
        <f t="shared" si="2"/>
        <v>14.767020725388651</v>
      </c>
    </row>
    <row r="28" spans="1:9" x14ac:dyDescent="0.25">
      <c r="A28" s="1">
        <v>43859</v>
      </c>
      <c r="B28">
        <v>200.91999799999999</v>
      </c>
      <c r="C28">
        <v>201.570007</v>
      </c>
      <c r="D28">
        <v>198.86000100000001</v>
      </c>
      <c r="E28">
        <v>199.740005</v>
      </c>
      <c r="G28" s="2">
        <f t="shared" si="0"/>
        <v>1.1799929999999961</v>
      </c>
      <c r="H28" s="3">
        <f t="shared" si="1"/>
        <v>2.7100059999999928</v>
      </c>
      <c r="I28" s="2">
        <f t="shared" si="2"/>
        <v>43.542080718640449</v>
      </c>
    </row>
    <row r="29" spans="1:9" x14ac:dyDescent="0.25">
      <c r="A29" s="1">
        <v>43858</v>
      </c>
      <c r="B29">
        <v>196.259995</v>
      </c>
      <c r="C29">
        <v>200.429993</v>
      </c>
      <c r="D29">
        <v>195.679993</v>
      </c>
      <c r="E29">
        <v>200.029999</v>
      </c>
      <c r="G29" s="2">
        <f t="shared" si="0"/>
        <v>3.7700040000000001</v>
      </c>
      <c r="H29" s="3">
        <f t="shared" si="1"/>
        <v>4.75</v>
      </c>
      <c r="I29" s="2">
        <f t="shared" si="2"/>
        <v>79.3685052631579</v>
      </c>
    </row>
    <row r="30" spans="1:9" x14ac:dyDescent="0.25">
      <c r="A30" s="1">
        <v>43857</v>
      </c>
      <c r="B30">
        <v>195.770004</v>
      </c>
      <c r="C30">
        <v>197.14999399999999</v>
      </c>
      <c r="D30">
        <v>192.96000699999999</v>
      </c>
      <c r="E30">
        <v>195.86999499999999</v>
      </c>
      <c r="G30" s="2">
        <f t="shared" si="0"/>
        <v>9.9990999999988617E-2</v>
      </c>
      <c r="H30" s="3">
        <f t="shared" si="1"/>
        <v>4.1899870000000021</v>
      </c>
      <c r="I30" s="2">
        <f t="shared" si="2"/>
        <v>2.386427451922609</v>
      </c>
    </row>
    <row r="31" spans="1:9" x14ac:dyDescent="0.25">
      <c r="A31" s="1">
        <v>43854</v>
      </c>
      <c r="B31">
        <v>199.429993</v>
      </c>
      <c r="C31">
        <v>200.89999399999999</v>
      </c>
      <c r="D31">
        <v>197.91000399999999</v>
      </c>
      <c r="E31">
        <v>199.19000199999999</v>
      </c>
      <c r="G31" s="2">
        <f t="shared" si="0"/>
        <v>0.2399910000000034</v>
      </c>
      <c r="H31" s="3">
        <f t="shared" si="1"/>
        <v>2.9899900000000059</v>
      </c>
      <c r="I31" s="2">
        <f t="shared" si="2"/>
        <v>8.0264816939188073</v>
      </c>
    </row>
    <row r="32" spans="1:9" x14ac:dyDescent="0.25">
      <c r="A32" s="1">
        <v>43853</v>
      </c>
      <c r="B32">
        <v>195.38999899999999</v>
      </c>
      <c r="C32">
        <v>198.91000399999999</v>
      </c>
      <c r="D32">
        <v>193.759995</v>
      </c>
      <c r="E32">
        <v>198.60000600000001</v>
      </c>
      <c r="G32" s="2">
        <f t="shared" si="0"/>
        <v>3.2100070000000187</v>
      </c>
      <c r="H32" s="3">
        <f t="shared" si="1"/>
        <v>5.150008999999983</v>
      </c>
      <c r="I32" s="2">
        <f t="shared" si="2"/>
        <v>62.330124083278868</v>
      </c>
    </row>
    <row r="33" spans="1:9" x14ac:dyDescent="0.25">
      <c r="A33" s="1">
        <v>43852</v>
      </c>
      <c r="B33">
        <v>197.470001</v>
      </c>
      <c r="C33">
        <v>198.720001</v>
      </c>
      <c r="D33">
        <v>194.61999499999999</v>
      </c>
      <c r="E33">
        <v>194.729996</v>
      </c>
      <c r="G33" s="2">
        <f t="shared" si="0"/>
        <v>2.7400049999999965</v>
      </c>
      <c r="H33" s="3">
        <f t="shared" si="1"/>
        <v>4.1000060000000076</v>
      </c>
      <c r="I33" s="2">
        <f t="shared" si="2"/>
        <v>66.829292444937678</v>
      </c>
    </row>
    <row r="34" spans="1:9" x14ac:dyDescent="0.25">
      <c r="A34" s="1">
        <v>43851</v>
      </c>
      <c r="B34">
        <v>194.009995</v>
      </c>
      <c r="C34">
        <v>197.550003</v>
      </c>
      <c r="D34">
        <v>193.699997</v>
      </c>
      <c r="E34">
        <v>195.83999600000001</v>
      </c>
      <c r="G34" s="2">
        <f t="shared" si="0"/>
        <v>1.83000100000001</v>
      </c>
      <c r="H34" s="3">
        <f t="shared" si="1"/>
        <v>3.8500060000000076</v>
      </c>
      <c r="I34" s="2">
        <f t="shared" si="2"/>
        <v>47.532419429995862</v>
      </c>
    </row>
    <row r="35" spans="1:9" x14ac:dyDescent="0.25">
      <c r="A35" s="1">
        <v>43847</v>
      </c>
      <c r="B35">
        <v>192.38000500000001</v>
      </c>
      <c r="C35">
        <v>194.240005</v>
      </c>
      <c r="D35">
        <v>191.30999800000001</v>
      </c>
      <c r="E35">
        <v>193.35000600000001</v>
      </c>
      <c r="G35" s="2">
        <f t="shared" si="0"/>
        <v>0.97000099999999634</v>
      </c>
      <c r="H35" s="3">
        <f t="shared" si="1"/>
        <v>2.9300069999999891</v>
      </c>
      <c r="I35" s="2">
        <f t="shared" si="2"/>
        <v>33.105757085221981</v>
      </c>
    </row>
    <row r="36" spans="1:9" x14ac:dyDescent="0.25">
      <c r="A36" s="1">
        <v>43846</v>
      </c>
      <c r="B36">
        <v>192.509995</v>
      </c>
      <c r="C36">
        <v>193.11999499999999</v>
      </c>
      <c r="D36">
        <v>191.5</v>
      </c>
      <c r="E36">
        <v>192.5</v>
      </c>
      <c r="G36" s="2">
        <f t="shared" si="0"/>
        <v>9.9950000000035288E-3</v>
      </c>
      <c r="H36" s="3">
        <f t="shared" si="1"/>
        <v>1.6199949999999887</v>
      </c>
      <c r="I36" s="2">
        <f t="shared" si="2"/>
        <v>0.61697721289285445</v>
      </c>
    </row>
    <row r="37" spans="1:9" x14ac:dyDescent="0.25">
      <c r="A37" s="1">
        <v>43845</v>
      </c>
      <c r="B37">
        <v>190.94000199999999</v>
      </c>
      <c r="C37">
        <v>192.16999799999999</v>
      </c>
      <c r="D37">
        <v>190.009995</v>
      </c>
      <c r="E37">
        <v>190.78999300000001</v>
      </c>
      <c r="G37" s="2">
        <f t="shared" si="0"/>
        <v>0.15000899999998296</v>
      </c>
      <c r="H37" s="3">
        <f t="shared" si="1"/>
        <v>2.160002999999989</v>
      </c>
      <c r="I37" s="2">
        <f t="shared" si="2"/>
        <v>6.944851465483322</v>
      </c>
    </row>
    <row r="38" spans="1:9" x14ac:dyDescent="0.25">
      <c r="A38" s="1">
        <v>43844</v>
      </c>
      <c r="B38">
        <v>192.25</v>
      </c>
      <c r="C38">
        <v>193.13000500000001</v>
      </c>
      <c r="D38">
        <v>190.63000500000001</v>
      </c>
      <c r="E38">
        <v>191.11000100000001</v>
      </c>
      <c r="G38" s="2">
        <f t="shared" si="0"/>
        <v>1.1399989999999889</v>
      </c>
      <c r="H38" s="3">
        <f t="shared" si="1"/>
        <v>2.5</v>
      </c>
      <c r="I38" s="2">
        <f t="shared" si="2"/>
        <v>45.599959999999555</v>
      </c>
    </row>
    <row r="39" spans="1:9" x14ac:dyDescent="0.25">
      <c r="A39" s="1">
        <v>43843</v>
      </c>
      <c r="B39">
        <v>190</v>
      </c>
      <c r="C39">
        <v>193.36999499999999</v>
      </c>
      <c r="D39">
        <v>190</v>
      </c>
      <c r="E39">
        <v>192.449997</v>
      </c>
      <c r="G39" s="2">
        <f t="shared" si="0"/>
        <v>2.4499969999999962</v>
      </c>
      <c r="H39" s="3">
        <f t="shared" si="1"/>
        <v>3.3699949999999887</v>
      </c>
      <c r="I39" s="2">
        <f t="shared" si="2"/>
        <v>72.700315579103361</v>
      </c>
    </row>
    <row r="40" spans="1:9" x14ac:dyDescent="0.25">
      <c r="A40" s="1">
        <v>43840</v>
      </c>
      <c r="B40">
        <v>193.16000399999999</v>
      </c>
      <c r="C40">
        <v>193.41999799999999</v>
      </c>
      <c r="D40">
        <v>191.83999600000001</v>
      </c>
      <c r="E40">
        <v>192.36000100000001</v>
      </c>
      <c r="G40" s="2">
        <f t="shared" si="0"/>
        <v>0.80000299999997537</v>
      </c>
      <c r="H40" s="3">
        <f t="shared" si="1"/>
        <v>1.580001999999979</v>
      </c>
      <c r="I40" s="2">
        <f t="shared" si="2"/>
        <v>50.633037173369779</v>
      </c>
    </row>
    <row r="41" spans="1:9" x14ac:dyDescent="0.25">
      <c r="A41" s="1">
        <v>43839</v>
      </c>
      <c r="B41">
        <v>191.71000699999999</v>
      </c>
      <c r="C41">
        <v>192.699997</v>
      </c>
      <c r="D41">
        <v>190.679993</v>
      </c>
      <c r="E41">
        <v>191.94000199999999</v>
      </c>
      <c r="G41" s="2">
        <f t="shared" si="0"/>
        <v>0.22999500000000239</v>
      </c>
      <c r="H41" s="3">
        <f t="shared" si="1"/>
        <v>2.0200040000000001</v>
      </c>
      <c r="I41" s="2">
        <f t="shared" si="2"/>
        <v>11.385868542834686</v>
      </c>
    </row>
    <row r="42" spans="1:9" x14ac:dyDescent="0.25">
      <c r="A42" s="1">
        <v>43838</v>
      </c>
      <c r="B42">
        <v>188.220001</v>
      </c>
      <c r="C42">
        <v>190.5</v>
      </c>
      <c r="D42">
        <v>187.029999</v>
      </c>
      <c r="E42">
        <v>189.949997</v>
      </c>
      <c r="G42" s="2">
        <f t="shared" si="0"/>
        <v>1.7299959999999999</v>
      </c>
      <c r="H42" s="3">
        <f t="shared" si="1"/>
        <v>3.4700009999999963</v>
      </c>
      <c r="I42" s="2">
        <f t="shared" si="2"/>
        <v>49.855778139545251</v>
      </c>
    </row>
    <row r="43" spans="1:9" x14ac:dyDescent="0.25">
      <c r="A43" s="1">
        <v>43837</v>
      </c>
      <c r="B43">
        <v>186.13000500000001</v>
      </c>
      <c r="C43">
        <v>188.16999799999999</v>
      </c>
      <c r="D43">
        <v>185.10000600000001</v>
      </c>
      <c r="E43">
        <v>187.5</v>
      </c>
      <c r="G43" s="2">
        <f t="shared" si="0"/>
        <v>1.3699949999999887</v>
      </c>
      <c r="H43" s="3">
        <f t="shared" si="1"/>
        <v>3.069991999999985</v>
      </c>
      <c r="I43" s="2">
        <f t="shared" si="2"/>
        <v>44.625360587258712</v>
      </c>
    </row>
  </sheetData>
  <sortState xmlns:xlrd2="http://schemas.microsoft.com/office/spreadsheetml/2017/richdata2" ref="A2:K45">
    <sortCondition descending="1" ref="A2:A4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113B-E727-467F-B7AF-CFDCECF76904}">
  <dimension ref="A1:I22"/>
  <sheetViews>
    <sheetView workbookViewId="0">
      <selection activeCell="B17" sqref="A3:B17"/>
    </sheetView>
  </sheetViews>
  <sheetFormatPr defaultRowHeight="15" x14ac:dyDescent="0.25"/>
  <cols>
    <col min="1" max="1" width="22.5703125" customWidth="1"/>
    <col min="2" max="2" width="25.42578125" customWidth="1"/>
  </cols>
  <sheetData>
    <row r="1" spans="1:3" x14ac:dyDescent="0.25">
      <c r="A1" s="8" t="s">
        <v>12</v>
      </c>
      <c r="B1" s="9"/>
    </row>
    <row r="2" spans="1:3" x14ac:dyDescent="0.25">
      <c r="A2" t="s">
        <v>13</v>
      </c>
      <c r="B2" s="9"/>
    </row>
    <row r="3" spans="1:3" x14ac:dyDescent="0.25">
      <c r="A3" t="s">
        <v>14</v>
      </c>
      <c r="B3" s="9" t="s">
        <v>15</v>
      </c>
      <c r="C3" t="s">
        <v>16</v>
      </c>
    </row>
    <row r="4" spans="1:3" x14ac:dyDescent="0.25">
      <c r="A4" t="s">
        <v>17</v>
      </c>
      <c r="B4" s="9" t="s">
        <v>18</v>
      </c>
      <c r="C4" t="s">
        <v>19</v>
      </c>
    </row>
    <row r="5" spans="1:3" x14ac:dyDescent="0.25">
      <c r="A5" t="s">
        <v>20</v>
      </c>
      <c r="B5" s="9" t="s">
        <v>21</v>
      </c>
      <c r="C5" t="s">
        <v>22</v>
      </c>
    </row>
    <row r="6" spans="1:3" x14ac:dyDescent="0.25">
      <c r="A6" t="s">
        <v>23</v>
      </c>
      <c r="B6" s="9" t="s">
        <v>21</v>
      </c>
      <c r="C6" t="s">
        <v>24</v>
      </c>
    </row>
    <row r="7" spans="1:3" x14ac:dyDescent="0.25">
      <c r="A7" t="s">
        <v>25</v>
      </c>
      <c r="B7" s="9" t="s">
        <v>26</v>
      </c>
      <c r="C7" t="s">
        <v>27</v>
      </c>
    </row>
    <row r="8" spans="1:3" x14ac:dyDescent="0.25">
      <c r="A8" t="s">
        <v>28</v>
      </c>
      <c r="B8" s="10">
        <v>43896</v>
      </c>
      <c r="C8" t="s">
        <v>42</v>
      </c>
    </row>
    <row r="9" spans="1:3" x14ac:dyDescent="0.25">
      <c r="A9" t="s">
        <v>30</v>
      </c>
      <c r="B9" s="9">
        <v>50</v>
      </c>
      <c r="C9" t="s">
        <v>6</v>
      </c>
    </row>
    <row r="10" spans="1:3" x14ac:dyDescent="0.25">
      <c r="A10" t="s">
        <v>31</v>
      </c>
      <c r="B10" s="9">
        <v>10</v>
      </c>
      <c r="C10" t="s">
        <v>32</v>
      </c>
    </row>
    <row r="11" spans="1:3" x14ac:dyDescent="0.25">
      <c r="A11" t="s">
        <v>33</v>
      </c>
      <c r="B11" s="9">
        <v>10</v>
      </c>
      <c r="C11" t="s">
        <v>32</v>
      </c>
    </row>
    <row r="12" spans="1:3" x14ac:dyDescent="0.25">
      <c r="A12" t="s">
        <v>34</v>
      </c>
      <c r="B12" s="9">
        <v>0.7</v>
      </c>
      <c r="C12" t="s">
        <v>35</v>
      </c>
    </row>
    <row r="13" spans="1:3" x14ac:dyDescent="0.25">
      <c r="A13" t="s">
        <v>36</v>
      </c>
      <c r="B13" s="9">
        <v>0.7</v>
      </c>
      <c r="C13" t="s">
        <v>35</v>
      </c>
    </row>
    <row r="14" spans="1:3" x14ac:dyDescent="0.25">
      <c r="A14" t="s">
        <v>37</v>
      </c>
      <c r="B14" s="9">
        <v>0.7</v>
      </c>
      <c r="C14" t="s">
        <v>38</v>
      </c>
    </row>
    <row r="15" spans="1:3" x14ac:dyDescent="0.25">
      <c r="A15" t="s">
        <v>39</v>
      </c>
      <c r="B15" s="9">
        <v>0.7</v>
      </c>
      <c r="C15" t="s">
        <v>38</v>
      </c>
    </row>
    <row r="16" spans="1:3" x14ac:dyDescent="0.25">
      <c r="A16" t="s">
        <v>40</v>
      </c>
      <c r="B16" s="9">
        <v>0.5</v>
      </c>
      <c r="C16" t="s">
        <v>35</v>
      </c>
    </row>
    <row r="17" spans="1:9" x14ac:dyDescent="0.25">
      <c r="A17" t="s">
        <v>41</v>
      </c>
      <c r="B17" s="9">
        <v>0.3</v>
      </c>
      <c r="C17" t="s">
        <v>38</v>
      </c>
    </row>
    <row r="21" spans="1:9" x14ac:dyDescent="0.25">
      <c r="B21" t="s">
        <v>1</v>
      </c>
      <c r="C21" t="s">
        <v>2</v>
      </c>
      <c r="D21" t="s">
        <v>3</v>
      </c>
      <c r="E21" t="s">
        <v>4</v>
      </c>
    </row>
    <row r="22" spans="1:9" x14ac:dyDescent="0.25">
      <c r="A22" s="4">
        <v>43882</v>
      </c>
      <c r="B22" s="5">
        <v>205</v>
      </c>
      <c r="C22" s="5">
        <v>206.270004</v>
      </c>
      <c r="D22" s="5">
        <v>197.29</v>
      </c>
      <c r="E22" s="5">
        <v>197.29</v>
      </c>
      <c r="F22" s="5"/>
      <c r="G22" s="6">
        <f>ABS(B22-E22)</f>
        <v>7.710000000000008</v>
      </c>
      <c r="H22" s="7">
        <f>C22-D22</f>
        <v>8.9800040000000081</v>
      </c>
      <c r="I22" s="6">
        <f>G22*100/H22</f>
        <v>85.857422780658013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E6D1-F183-4388-A80E-3823732567A4}">
  <dimension ref="A1:J12"/>
  <sheetViews>
    <sheetView workbookViewId="0">
      <selection activeCell="C12" sqref="C12"/>
    </sheetView>
  </sheetViews>
  <sheetFormatPr defaultRowHeight="15" x14ac:dyDescent="0.25"/>
  <cols>
    <col min="1" max="1" width="20.140625" customWidth="1"/>
    <col min="2" max="2" width="14.85546875" customWidth="1"/>
  </cols>
  <sheetData>
    <row r="1" spans="1:10" x14ac:dyDescent="0.25">
      <c r="A1" s="8" t="s">
        <v>43</v>
      </c>
      <c r="B1" s="9"/>
    </row>
    <row r="2" spans="1:10" x14ac:dyDescent="0.25">
      <c r="A2" s="9" t="s">
        <v>44</v>
      </c>
      <c r="B2" t="s">
        <v>45</v>
      </c>
    </row>
    <row r="3" spans="1:10" x14ac:dyDescent="0.25">
      <c r="A3" s="11" t="s">
        <v>67</v>
      </c>
      <c r="B3" s="12" t="s">
        <v>69</v>
      </c>
    </row>
    <row r="4" spans="1:10" x14ac:dyDescent="0.25">
      <c r="A4" s="22" t="s">
        <v>68</v>
      </c>
      <c r="B4" s="13" t="s">
        <v>70</v>
      </c>
    </row>
    <row r="5" spans="1:10" x14ac:dyDescent="0.25">
      <c r="A5" s="10"/>
      <c r="B5" s="10"/>
    </row>
    <row r="7" spans="1:10" x14ac:dyDescent="0.25">
      <c r="A7" s="8" t="s">
        <v>46</v>
      </c>
    </row>
    <row r="8" spans="1:10" x14ac:dyDescent="0.25">
      <c r="A8" t="s">
        <v>71</v>
      </c>
    </row>
    <row r="9" spans="1:10" ht="15.75" thickBot="1" x14ac:dyDescent="0.3"/>
    <row r="10" spans="1:10" ht="76.5" x14ac:dyDescent="0.25">
      <c r="A10" s="14" t="s">
        <v>47</v>
      </c>
      <c r="B10" s="15" t="s">
        <v>48</v>
      </c>
      <c r="C10" s="15" t="s">
        <v>49</v>
      </c>
      <c r="D10" s="15" t="s">
        <v>50</v>
      </c>
      <c r="E10" s="15" t="s">
        <v>51</v>
      </c>
      <c r="F10" s="15" t="s">
        <v>52</v>
      </c>
      <c r="G10" s="28" t="s">
        <v>72</v>
      </c>
      <c r="H10" s="15" t="s">
        <v>53</v>
      </c>
      <c r="I10" s="15" t="s">
        <v>54</v>
      </c>
      <c r="J10" s="15" t="s">
        <v>55</v>
      </c>
    </row>
    <row r="11" spans="1:10" ht="34.5" thickBot="1" x14ac:dyDescent="0.3">
      <c r="A11" s="16" t="s">
        <v>56</v>
      </c>
      <c r="B11" s="17" t="s">
        <v>57</v>
      </c>
      <c r="C11" s="18" t="s">
        <v>58</v>
      </c>
      <c r="D11" s="18" t="s">
        <v>59</v>
      </c>
      <c r="E11" s="18" t="s">
        <v>60</v>
      </c>
      <c r="F11" s="18" t="s">
        <v>61</v>
      </c>
      <c r="G11" s="29"/>
      <c r="H11" s="18" t="s">
        <v>62</v>
      </c>
      <c r="I11" s="18" t="s">
        <v>61</v>
      </c>
      <c r="J11" s="18" t="s">
        <v>63</v>
      </c>
    </row>
    <row r="12" spans="1:10" ht="15.75" thickBot="1" x14ac:dyDescent="0.3">
      <c r="A12" s="19" t="s">
        <v>64</v>
      </c>
      <c r="B12" s="20" t="s">
        <v>65</v>
      </c>
      <c r="C12" s="20" t="s">
        <v>109</v>
      </c>
      <c r="D12" s="21">
        <v>173.42</v>
      </c>
      <c r="E12" s="21" t="s">
        <v>66</v>
      </c>
      <c r="F12" s="20" t="s">
        <v>66</v>
      </c>
      <c r="G12" s="20" t="s">
        <v>66</v>
      </c>
      <c r="H12" s="20" t="s">
        <v>71</v>
      </c>
      <c r="I12" s="20">
        <v>8.4</v>
      </c>
      <c r="J12" s="20" t="s">
        <v>66</v>
      </c>
    </row>
  </sheetData>
  <mergeCells count="1">
    <mergeCell ref="G10:G1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5C37-123F-4DC7-A64E-AA73EDC8777A}">
  <dimension ref="A1:B13"/>
  <sheetViews>
    <sheetView workbookViewId="0">
      <selection activeCell="A2" sqref="A2"/>
    </sheetView>
  </sheetViews>
  <sheetFormatPr defaultRowHeight="15" x14ac:dyDescent="0.25"/>
  <sheetData>
    <row r="1" spans="1:2" ht="15.75" x14ac:dyDescent="0.25">
      <c r="A1" s="23" t="s">
        <v>73</v>
      </c>
      <c r="B1" s="1"/>
    </row>
    <row r="2" spans="1:2" ht="21" x14ac:dyDescent="0.35">
      <c r="A2" s="24" t="s">
        <v>80</v>
      </c>
      <c r="B2" s="9"/>
    </row>
    <row r="3" spans="1:2" x14ac:dyDescent="0.25">
      <c r="B3" s="9"/>
    </row>
    <row r="4" spans="1:2" x14ac:dyDescent="0.25">
      <c r="A4" s="8" t="s">
        <v>74</v>
      </c>
      <c r="B4" s="9"/>
    </row>
    <row r="5" spans="1:2" x14ac:dyDescent="0.25">
      <c r="A5" t="s">
        <v>75</v>
      </c>
      <c r="B5" s="9"/>
    </row>
    <row r="6" spans="1:2" x14ac:dyDescent="0.25">
      <c r="A6" t="s">
        <v>76</v>
      </c>
      <c r="B6" s="9"/>
    </row>
    <row r="7" spans="1:2" x14ac:dyDescent="0.25">
      <c r="A7" s="26" t="s">
        <v>77</v>
      </c>
      <c r="B7" s="9"/>
    </row>
    <row r="8" spans="1:2" x14ac:dyDescent="0.25">
      <c r="A8" s="26" t="s">
        <v>78</v>
      </c>
      <c r="B8" s="9"/>
    </row>
    <row r="9" spans="1:2" x14ac:dyDescent="0.25">
      <c r="A9" t="s">
        <v>79</v>
      </c>
      <c r="B9" s="9"/>
    </row>
    <row r="10" spans="1:2" x14ac:dyDescent="0.25">
      <c r="A10" t="s">
        <v>81</v>
      </c>
      <c r="B10" s="9"/>
    </row>
    <row r="11" spans="1:2" x14ac:dyDescent="0.25">
      <c r="A11" t="s">
        <v>82</v>
      </c>
      <c r="B11" s="9"/>
    </row>
    <row r="12" spans="1:2" ht="21" x14ac:dyDescent="0.35">
      <c r="A12" t="s">
        <v>83</v>
      </c>
      <c r="B12" s="25"/>
    </row>
    <row r="13" spans="1:2" x14ac:dyDescent="0.25">
      <c r="B1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9BEC-0DB3-493F-A3CA-C592DEA046C4}">
  <dimension ref="A1:I16"/>
  <sheetViews>
    <sheetView tabSelected="1" workbookViewId="0">
      <selection activeCell="F19" sqref="F19"/>
    </sheetView>
  </sheetViews>
  <sheetFormatPr defaultRowHeight="15" x14ac:dyDescent="0.25"/>
  <cols>
    <col min="1" max="1" width="24" customWidth="1"/>
    <col min="2" max="2" width="17" customWidth="1"/>
    <col min="3" max="3" width="18.7109375" customWidth="1"/>
    <col min="4" max="4" width="2.85546875" style="27" customWidth="1"/>
    <col min="5" max="5" width="25.28515625" customWidth="1"/>
    <col min="6" max="6" width="27" customWidth="1"/>
  </cols>
  <sheetData>
    <row r="1" spans="1:9" x14ac:dyDescent="0.25">
      <c r="A1" t="s">
        <v>13</v>
      </c>
      <c r="B1" s="9"/>
    </row>
    <row r="2" spans="1:9" x14ac:dyDescent="0.25">
      <c r="A2" t="s">
        <v>14</v>
      </c>
      <c r="B2" s="9" t="s">
        <v>15</v>
      </c>
      <c r="C2" t="s">
        <v>16</v>
      </c>
      <c r="E2" t="s">
        <v>84</v>
      </c>
      <c r="I2" t="s">
        <v>85</v>
      </c>
    </row>
    <row r="3" spans="1:9" x14ac:dyDescent="0.25">
      <c r="A3" t="s">
        <v>17</v>
      </c>
      <c r="B3" s="9" t="s">
        <v>18</v>
      </c>
      <c r="C3" t="s">
        <v>19</v>
      </c>
      <c r="I3" t="s">
        <v>86</v>
      </c>
    </row>
    <row r="4" spans="1:9" x14ac:dyDescent="0.25">
      <c r="A4" t="s">
        <v>20</v>
      </c>
      <c r="B4" s="9" t="s">
        <v>21</v>
      </c>
      <c r="C4" t="s">
        <v>22</v>
      </c>
      <c r="I4" t="s">
        <v>87</v>
      </c>
    </row>
    <row r="5" spans="1:9" x14ac:dyDescent="0.25">
      <c r="A5" t="s">
        <v>23</v>
      </c>
      <c r="B5" s="9" t="s">
        <v>21</v>
      </c>
      <c r="C5" t="s">
        <v>24</v>
      </c>
      <c r="I5" t="s">
        <v>88</v>
      </c>
    </row>
    <row r="6" spans="1:9" x14ac:dyDescent="0.25">
      <c r="A6" t="s">
        <v>25</v>
      </c>
      <c r="B6" s="9" t="s">
        <v>26</v>
      </c>
      <c r="C6" t="s">
        <v>27</v>
      </c>
      <c r="I6" t="s">
        <v>89</v>
      </c>
    </row>
    <row r="7" spans="1:9" x14ac:dyDescent="0.25">
      <c r="A7" t="s">
        <v>28</v>
      </c>
      <c r="B7" s="10">
        <v>43896</v>
      </c>
      <c r="C7" t="s">
        <v>29</v>
      </c>
      <c r="E7" s="1"/>
      <c r="F7" s="1"/>
      <c r="I7" t="s">
        <v>90</v>
      </c>
    </row>
    <row r="8" spans="1:9" x14ac:dyDescent="0.25">
      <c r="A8" t="s">
        <v>30</v>
      </c>
      <c r="B8" s="9">
        <v>50</v>
      </c>
      <c r="C8" t="s">
        <v>6</v>
      </c>
      <c r="E8" s="9" t="s">
        <v>91</v>
      </c>
      <c r="F8">
        <v>42</v>
      </c>
      <c r="I8" t="s">
        <v>92</v>
      </c>
    </row>
    <row r="9" spans="1:9" x14ac:dyDescent="0.25">
      <c r="A9" t="s">
        <v>31</v>
      </c>
      <c r="B9" s="9">
        <v>10</v>
      </c>
      <c r="C9" t="s">
        <v>32</v>
      </c>
      <c r="E9" t="s">
        <v>93</v>
      </c>
      <c r="F9" t="s">
        <v>102</v>
      </c>
      <c r="I9" t="s">
        <v>94</v>
      </c>
    </row>
    <row r="10" spans="1:9" x14ac:dyDescent="0.25">
      <c r="A10" t="s">
        <v>33</v>
      </c>
      <c r="B10" s="9">
        <v>10</v>
      </c>
      <c r="C10" t="s">
        <v>32</v>
      </c>
      <c r="E10" t="s">
        <v>93</v>
      </c>
      <c r="F10" t="s">
        <v>103</v>
      </c>
      <c r="I10" t="s">
        <v>95</v>
      </c>
    </row>
    <row r="11" spans="1:9" x14ac:dyDescent="0.25">
      <c r="A11" t="s">
        <v>34</v>
      </c>
      <c r="B11" s="9">
        <v>0.7</v>
      </c>
      <c r="C11" t="s">
        <v>35</v>
      </c>
      <c r="E11" t="s">
        <v>93</v>
      </c>
      <c r="F11" t="s">
        <v>104</v>
      </c>
      <c r="I11" t="s">
        <v>96</v>
      </c>
    </row>
    <row r="12" spans="1:9" x14ac:dyDescent="0.25">
      <c r="A12" t="s">
        <v>36</v>
      </c>
      <c r="B12" s="9">
        <v>0.7</v>
      </c>
      <c r="C12" t="s">
        <v>35</v>
      </c>
      <c r="E12" t="s">
        <v>93</v>
      </c>
      <c r="F12" t="s">
        <v>104</v>
      </c>
      <c r="I12" t="s">
        <v>97</v>
      </c>
    </row>
    <row r="13" spans="1:9" x14ac:dyDescent="0.25">
      <c r="A13" t="s">
        <v>37</v>
      </c>
      <c r="B13" s="9">
        <v>0.7</v>
      </c>
      <c r="C13" t="s">
        <v>38</v>
      </c>
      <c r="E13" t="s">
        <v>93</v>
      </c>
      <c r="F13" t="s">
        <v>105</v>
      </c>
      <c r="I13" t="s">
        <v>98</v>
      </c>
    </row>
    <row r="14" spans="1:9" x14ac:dyDescent="0.25">
      <c r="A14" t="s">
        <v>39</v>
      </c>
      <c r="B14" s="9">
        <v>0.7</v>
      </c>
      <c r="C14" t="s">
        <v>38</v>
      </c>
      <c r="E14" t="s">
        <v>93</v>
      </c>
      <c r="F14" t="s">
        <v>106</v>
      </c>
      <c r="I14" t="s">
        <v>99</v>
      </c>
    </row>
    <row r="15" spans="1:9" x14ac:dyDescent="0.25">
      <c r="A15" t="s">
        <v>40</v>
      </c>
      <c r="B15" s="9">
        <v>0.5</v>
      </c>
      <c r="C15" t="s">
        <v>35</v>
      </c>
      <c r="E15" t="s">
        <v>93</v>
      </c>
      <c r="F15" t="s">
        <v>108</v>
      </c>
      <c r="I15" t="s">
        <v>100</v>
      </c>
    </row>
    <row r="16" spans="1:9" x14ac:dyDescent="0.25">
      <c r="A16" t="s">
        <v>41</v>
      </c>
      <c r="B16" s="9">
        <v>0.3</v>
      </c>
      <c r="C16" t="s">
        <v>38</v>
      </c>
      <c r="E16" t="s">
        <v>93</v>
      </c>
      <c r="F16" t="s">
        <v>107</v>
      </c>
      <c r="I16"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ADSK DATA</vt:lpstr>
      <vt:lpstr>INPUT</vt:lpstr>
      <vt:lpstr>OUTPUT</vt:lpstr>
      <vt:lpstr>Interpretation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Fakih</dc:creator>
  <cp:lastModifiedBy>Aamir Fakih</cp:lastModifiedBy>
  <dcterms:created xsi:type="dcterms:W3CDTF">2020-03-07T18:56:10Z</dcterms:created>
  <dcterms:modified xsi:type="dcterms:W3CDTF">2020-03-07T20:49:44Z</dcterms:modified>
</cp:coreProperties>
</file>