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430"/>
  <workbookPr/>
  <mc:AlternateContent xmlns:mc="http://schemas.openxmlformats.org/markup-compatibility/2006">
    <mc:Choice Requires="x15">
      <x15ac:absPath xmlns:x15ac="http://schemas.microsoft.com/office/spreadsheetml/2010/11/ac" url="C:\Users\aamir\Desktop\Sal Bot\Temp_testingdata\"/>
    </mc:Choice>
  </mc:AlternateContent>
  <xr:revisionPtr revIDLastSave="0" documentId="13_ncr:1_{B3068ED0-A740-40CB-81F7-47AD517E4E11}" xr6:coauthVersionLast="45" xr6:coauthVersionMax="45" xr10:uidLastSave="{00000000-0000-0000-0000-000000000000}"/>
  <bookViews>
    <workbookView xWindow="-120" yWindow="-120" windowWidth="29040" windowHeight="15840" xr2:uid="{00000000-000D-0000-FFFF-FFFF00000000}"/>
  </bookViews>
  <sheets>
    <sheet name="HTF - MONTHLY" sheetId="1" r:id="rId1"/>
    <sheet name="Input" sheetId="5" r:id="rId2"/>
    <sheet name="Output" sheetId="4" r:id="rId3"/>
    <sheet name="Interpretation" sheetId="2" r:id="rId4"/>
    <sheet name="MyNotes" sheetId="3" r:id="rId5"/>
  </sheet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2" i="1" l="1"/>
  <c r="G60" i="1" l="1"/>
  <c r="H60" i="1"/>
  <c r="G59" i="1"/>
  <c r="H59" i="1"/>
  <c r="G58" i="1"/>
  <c r="H58" i="1"/>
  <c r="G57" i="1"/>
  <c r="H57" i="1"/>
  <c r="G56" i="1"/>
  <c r="H56" i="1"/>
  <c r="G55" i="1"/>
  <c r="H55" i="1"/>
  <c r="G54" i="1"/>
  <c r="H54" i="1"/>
  <c r="G53" i="1"/>
  <c r="H53" i="1"/>
  <c r="G52" i="1"/>
  <c r="H52" i="1"/>
  <c r="G51" i="1"/>
  <c r="H51" i="1"/>
  <c r="G50" i="1"/>
  <c r="H50" i="1"/>
  <c r="G49" i="1"/>
  <c r="H49" i="1"/>
  <c r="G48" i="1"/>
  <c r="H48" i="1"/>
  <c r="G47" i="1"/>
  <c r="H47" i="1"/>
  <c r="G46" i="1"/>
  <c r="H46" i="1"/>
  <c r="G45" i="1"/>
  <c r="H45" i="1"/>
  <c r="G44" i="1"/>
  <c r="H44" i="1"/>
  <c r="G43" i="1"/>
  <c r="H43" i="1"/>
  <c r="G42" i="1"/>
  <c r="H42" i="1"/>
  <c r="G41" i="1"/>
  <c r="H41" i="1"/>
  <c r="G40" i="1"/>
  <c r="H40" i="1"/>
  <c r="G39" i="1"/>
  <c r="H39" i="1"/>
  <c r="G38" i="1"/>
  <c r="H38" i="1"/>
  <c r="G37" i="1"/>
  <c r="H37" i="1"/>
  <c r="G36" i="1"/>
  <c r="H36" i="1"/>
  <c r="G35" i="1"/>
  <c r="H35" i="1"/>
  <c r="G34" i="1"/>
  <c r="H34" i="1"/>
  <c r="G33" i="1"/>
  <c r="H33" i="1"/>
  <c r="G32" i="1"/>
  <c r="H32" i="1"/>
  <c r="G31" i="1"/>
  <c r="H31" i="1"/>
  <c r="G30" i="1"/>
  <c r="H30" i="1"/>
  <c r="G29" i="1"/>
  <c r="H29" i="1"/>
  <c r="G28" i="1"/>
  <c r="H28" i="1"/>
  <c r="G27" i="1"/>
  <c r="H27" i="1"/>
  <c r="G26" i="1"/>
  <c r="H26" i="1"/>
  <c r="G25" i="1"/>
  <c r="H25" i="1"/>
  <c r="G24" i="1"/>
  <c r="H24" i="1"/>
  <c r="G23" i="1"/>
  <c r="H23" i="1"/>
  <c r="G22" i="1"/>
  <c r="H22" i="1"/>
  <c r="G21" i="1"/>
  <c r="H21" i="1"/>
  <c r="G20" i="1"/>
  <c r="H20" i="1"/>
  <c r="G19" i="1"/>
  <c r="H19" i="1"/>
  <c r="G18" i="1"/>
  <c r="H18" i="1"/>
  <c r="G17" i="1"/>
  <c r="H17" i="1"/>
  <c r="G16" i="1"/>
  <c r="H16" i="1"/>
  <c r="G15" i="1"/>
  <c r="H15" i="1"/>
  <c r="G14" i="1"/>
  <c r="I14" i="1" s="1"/>
  <c r="H14" i="1"/>
  <c r="G13" i="1"/>
  <c r="H13" i="1"/>
  <c r="G12" i="1"/>
  <c r="H12" i="1"/>
  <c r="G11" i="1"/>
  <c r="H11" i="1"/>
  <c r="G10" i="1"/>
  <c r="H10" i="1"/>
  <c r="G9" i="1"/>
  <c r="H9" i="1"/>
  <c r="G8" i="1"/>
  <c r="H8" i="1"/>
  <c r="G7" i="1"/>
  <c r="H7" i="1"/>
  <c r="G6" i="1"/>
  <c r="H6" i="1"/>
  <c r="G5" i="1"/>
  <c r="H5" i="1"/>
  <c r="G4" i="1"/>
  <c r="H4" i="1"/>
  <c r="G3" i="1"/>
  <c r="H3" i="1"/>
  <c r="G2" i="1"/>
  <c r="H2" i="1"/>
  <c r="H61" i="1"/>
  <c r="G61" i="1"/>
  <c r="I21" i="1" l="1"/>
  <c r="I37" i="1"/>
  <c r="I42" i="1"/>
  <c r="I53" i="1"/>
  <c r="I22" i="1"/>
  <c r="I43" i="1"/>
  <c r="I49" i="1"/>
  <c r="I3" i="1"/>
  <c r="I16" i="1"/>
  <c r="I20" i="1"/>
  <c r="I39" i="1"/>
  <c r="I5" i="1"/>
  <c r="I13" i="1"/>
  <c r="I45" i="1"/>
  <c r="I30" i="1"/>
  <c r="I17" i="1"/>
  <c r="I36" i="1"/>
  <c r="I6" i="1"/>
  <c r="I52" i="1"/>
  <c r="I56" i="1"/>
  <c r="I7" i="1"/>
  <c r="I18" i="1"/>
  <c r="I25" i="1"/>
  <c r="I29" i="1"/>
  <c r="I32" i="1"/>
  <c r="I10" i="1"/>
  <c r="I48" i="1"/>
  <c r="I26" i="1"/>
  <c r="I34" i="1"/>
  <c r="I46" i="1"/>
  <c r="I50" i="1"/>
  <c r="I8" i="1"/>
  <c r="I38" i="1"/>
  <c r="I31" i="1"/>
  <c r="I57" i="1"/>
  <c r="I61" i="1"/>
  <c r="I11" i="1"/>
  <c r="I54" i="1"/>
  <c r="I58" i="1"/>
  <c r="I4" i="1"/>
  <c r="I12" i="1"/>
  <c r="I15" i="1"/>
  <c r="I47" i="1"/>
  <c r="I51" i="1"/>
  <c r="I24" i="1"/>
  <c r="I9" i="1"/>
  <c r="I19" i="1"/>
  <c r="I33" i="1"/>
  <c r="I40" i="1"/>
  <c r="I44" i="1"/>
  <c r="I55" i="1"/>
  <c r="I59" i="1"/>
  <c r="I35" i="1"/>
  <c r="I28" i="1"/>
  <c r="I23" i="1"/>
  <c r="I27" i="1"/>
  <c r="I41" i="1"/>
  <c r="I60" i="1"/>
</calcChain>
</file>

<file path=xl/sharedStrings.xml><?xml version="1.0" encoding="utf-8"?>
<sst xmlns="http://schemas.openxmlformats.org/spreadsheetml/2006/main" count="145" uniqueCount="104">
  <si>
    <t>Date</t>
  </si>
  <si>
    <t>Open</t>
  </si>
  <si>
    <t>High</t>
  </si>
  <si>
    <t>Low</t>
  </si>
  <si>
    <t>Close</t>
  </si>
  <si>
    <t xml:space="preserve">Body </t>
  </si>
  <si>
    <t>Range</t>
  </si>
  <si>
    <t>F01 ASSET</t>
  </si>
  <si>
    <t>Stock</t>
  </si>
  <si>
    <t>F03 DIR</t>
  </si>
  <si>
    <t>F05 HTF range</t>
  </si>
  <si>
    <t>F06A HTF LI</t>
  </si>
  <si>
    <t>F06B HTF LO</t>
  </si>
  <si>
    <t>monthly</t>
  </si>
  <si>
    <t>&lt;= 0.40</t>
  </si>
  <si>
    <t>&gt;= 0.55</t>
  </si>
  <si>
    <t>Configuration values:</t>
  </si>
  <si>
    <t>60 (toal records)</t>
  </si>
  <si>
    <t>VALID LONG TRADE @ 6/1/2019 @ $45.27</t>
  </si>
  <si>
    <t>Valid Supply Zone</t>
  </si>
  <si>
    <t>Valid Demand Zone</t>
  </si>
  <si>
    <t>6/1/2018 - 9/1/2018</t>
  </si>
  <si>
    <t>6/1/2019 - 10/1/2019</t>
  </si>
  <si>
    <t>INPUT:</t>
  </si>
  <si>
    <t>Curve Location</t>
  </si>
  <si>
    <t>Recommedation:</t>
  </si>
  <si>
    <t>Very Low</t>
  </si>
  <si>
    <t>No other candles are penetrating the price levels of this pattern.</t>
  </si>
  <si>
    <t>Looking up and left, I see a SZ LI-BASE-BASE-LO.</t>
  </si>
  <si>
    <t>My Interpretation:</t>
  </si>
  <si>
    <t>Actual Rank Order &amp; Percentage Range of Each Candle Bar in the zone</t>
  </si>
  <si>
    <t>F02B ITF</t>
  </si>
  <si>
    <t>Empty</t>
  </si>
  <si>
    <t>F02C ITF</t>
  </si>
  <si>
    <t>Long</t>
  </si>
  <si>
    <t>F04 Start</t>
  </si>
  <si>
    <t>F07A HTF LI % (Below)</t>
  </si>
  <si>
    <t>F07B HTF LO %(Below)</t>
  </si>
  <si>
    <t>F07C HTF LI % (Above)</t>
  </si>
  <si>
    <t>F07D HTF LO % (Above)</t>
  </si>
  <si>
    <t>F08B HTF BASE % (Above)</t>
  </si>
  <si>
    <t>F08A HTF BASE % (below)</t>
  </si>
  <si>
    <t>Monthly</t>
  </si>
  <si>
    <t>F02A HTF</t>
  </si>
  <si>
    <t>Actual Rank</t>
  </si>
  <si>
    <t>DZ: 13th</t>
  </si>
  <si>
    <t>DZ: 17th</t>
  </si>
  <si>
    <t>Field chooses Assest Class</t>
  </si>
  <si>
    <t>Field Chooses HTF Aggregation period</t>
  </si>
  <si>
    <t>Field Chooses ITF Aggregation period</t>
  </si>
  <si>
    <t>Field Chooses LTF Aggregation period</t>
  </si>
  <si>
    <t>Field Chooses Direction of Scan</t>
  </si>
  <si>
    <t>Field Picks most recent start date (which becomes the current candle for analysis)</t>
  </si>
  <si>
    <t>Field puts a limit of how many rows to include in analysis</t>
  </si>
  <si>
    <t>Field puts a rank on the size of the body(Li) of compared candles. Looks to find if a LI candle rank is = &gt; the field value</t>
  </si>
  <si>
    <t>Field puts a rank on the size of the body(LO) of compared candles. Looks to find if a LO candle rank is = &gt; the field value</t>
  </si>
  <si>
    <t>Field puts a ratio on the body to range of that candle. To validate if it's a LI and =&gt; the value range of the field.</t>
  </si>
  <si>
    <t>Field puts a ratio on the body to range of that candle. To validate if it's a LO and =&gt; the value range of the field.</t>
  </si>
  <si>
    <t>Field puts a ratio on the body to range of that candle. To validate if it's a LI and =&gt; the value range of the field for the opposing zone.</t>
  </si>
  <si>
    <t>Field puts a ratio on the body to range of that candle. To validate if it's a LO and =&gt; the value range of the field for the opposing zone.</t>
  </si>
  <si>
    <t>Field puts a ratio on the body to range of that candle. To validate if it's a Base and =&lt; the value range of the field.</t>
  </si>
  <si>
    <t>Field puts a ratio on the body to range of that candle. To validate if it's a Base and =&lt; the value range of the field for opposing zone.</t>
  </si>
  <si>
    <t>&gt;= 0.70</t>
  </si>
  <si>
    <t>RATIO (%)</t>
  </si>
  <si>
    <t>I see the next four candles forming a LI-BASE-BASE-BASE-LO pattern. The closer to current candle, the better</t>
  </si>
  <si>
    <t>This is valid DZ. The top of the lower grey box is the price is the low end of the range, on the HTF. If this chart time-aggregation was LTF, this level will be trade entry.</t>
  </si>
  <si>
    <t>This is valid SZ. The bottom of the upper blue box is the price is the upper end of the range for HTF. If this chart time-aggregation was LTF, this level will be trade exit.</t>
  </si>
  <si>
    <t xml:space="preserve">Assuming this chart  is just analysing HTF, If you divide the space between the top of the lower box and the bottom of the upper box, the current price is very low on the curve and thus this is a valid recommendation for LONG trade. </t>
  </si>
  <si>
    <t>On the chart below, Looking downwards and left from current price.</t>
  </si>
  <si>
    <t>Actual Value</t>
  </si>
  <si>
    <t xml:space="preserve">DZ: 59.97% </t>
  </si>
  <si>
    <t>SZ: 59.20%</t>
  </si>
  <si>
    <t>DZ: 77.69%</t>
  </si>
  <si>
    <t>SZ: 59.47%</t>
  </si>
  <si>
    <t>SZ: 15.78, 1.74%,</t>
  </si>
  <si>
    <t>DZ: 9.3%, 19.86, 37.68%%</t>
  </si>
  <si>
    <t>Actual Values of 3 Basing Candles</t>
  </si>
  <si>
    <t>Actual Values of 2 Basing Candles</t>
  </si>
  <si>
    <t>&lt;= 0.30</t>
  </si>
  <si>
    <t>Trade Direction</t>
  </si>
  <si>
    <t>(from gui field 3)</t>
  </si>
  <si>
    <t>High Time Frame</t>
  </si>
  <si>
    <t>(from gui field 2)</t>
  </si>
  <si>
    <t>Ticker</t>
  </si>
  <si>
    <t>(from database)</t>
  </si>
  <si>
    <t>Last Closing price</t>
  </si>
  <si>
    <t>Entry Price at LTF Zone</t>
  </si>
  <si>
    <t>Date/Timestamp of leg-out at LTF Zone</t>
  </si>
  <si>
    <t>ITF Trend, if app</t>
  </si>
  <si>
    <t>Curve level</t>
  </si>
  <si>
    <t>RRR</t>
  </si>
  <si>
    <t>Zone Score</t>
  </si>
  <si>
    <t>MU</t>
  </si>
  <si>
    <t>NA</t>
  </si>
  <si>
    <t>AM</t>
  </si>
  <si>
    <t>(from LTFanalysis)</t>
  </si>
  <si>
    <t>(from HTF analysis)</t>
  </si>
  <si>
    <r>
      <t>(from LTFanalysis)</t>
    </r>
    <r>
      <rPr>
        <b/>
        <sz val="10"/>
        <color theme="1"/>
        <rFont val="Arial"/>
        <family val="2"/>
      </rPr>
      <t xml:space="preserve"> </t>
    </r>
  </si>
  <si>
    <t>(from LTF database)</t>
  </si>
  <si>
    <t>(from LTF analysis)</t>
  </si>
  <si>
    <t>(from FULL analysis)</t>
  </si>
  <si>
    <t>$45.27 - $38.8</t>
  </si>
  <si>
    <t>$51.52 - $58.15</t>
  </si>
  <si>
    <t>HTF OUTPUT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</si>
</sst>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8" formatCode="&quot;$&quot;#,##0.00_);[Red]\(&quot;$&quot;#,##0.00\)"/>
    <numFmt numFmtId="164" formatCode="0.00;[Red]0.00"/>
  </numFmts>
  <fonts count="24"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6"/>
      <color theme="1"/>
      <name val="Calibri"/>
      <family val="2"/>
      <scheme val="minor"/>
    </font>
    <font>
      <sz val="12"/>
      <color theme="1"/>
      <name val="Calibri"/>
      <family val="2"/>
      <scheme val="minor"/>
    </font>
    <font>
      <b/>
      <sz val="10"/>
      <color theme="1"/>
      <name val="Arial"/>
      <family val="2"/>
    </font>
    <font>
      <sz val="8"/>
      <color theme="1"/>
      <name val="Arial"/>
      <family val="2"/>
    </font>
    <font>
      <i/>
      <sz val="8"/>
      <color theme="1"/>
      <name val="Arial"/>
      <family val="2"/>
    </font>
    <font>
      <sz val="10"/>
      <color theme="1"/>
      <name val="Arial"/>
      <family val="2"/>
    </font>
  </fonts>
  <fills count="40">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59999389629810485"/>
        <bgColor indexed="64"/>
      </patternFill>
    </fill>
    <fill>
      <patternFill patternType="solid">
        <fgColor rgb="FF92D050"/>
        <bgColor indexed="64"/>
      </patternFill>
    </fill>
    <fill>
      <patternFill patternType="solid">
        <fgColor theme="4" tint="0.39997558519241921"/>
        <bgColor indexed="64"/>
      </patternFill>
    </fill>
    <fill>
      <patternFill patternType="solid">
        <fgColor theme="4" tint="0.59999389629810485"/>
        <bgColor indexed="64"/>
      </patternFill>
    </fill>
    <fill>
      <patternFill patternType="solid">
        <fgColor theme="0" tint="-4.9989318521683403E-2"/>
        <bgColor indexed="64"/>
      </patternFill>
    </fill>
    <fill>
      <patternFill patternType="solid">
        <fgColor rgb="FFFF5050"/>
        <bgColor indexed="64"/>
      </patternFill>
    </fill>
    <fill>
      <patternFill patternType="solid">
        <fgColor rgb="FFFF0000"/>
        <bgColor indexed="64"/>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style="medium">
        <color indexed="64"/>
      </right>
      <top style="medium">
        <color indexed="64"/>
      </top>
      <bottom/>
      <diagonal/>
    </border>
    <border>
      <left/>
      <right style="medium">
        <color indexed="64"/>
      </right>
      <top/>
      <bottom style="medium">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37">
    <xf numFmtId="0" fontId="0" fillId="0" borderId="0" xfId="0"/>
    <xf numFmtId="14" fontId="0" fillId="0" borderId="0" xfId="0" applyNumberFormat="1"/>
    <xf numFmtId="2" fontId="0" fillId="0" borderId="0" xfId="0" applyNumberFormat="1" applyFill="1"/>
    <xf numFmtId="164" fontId="0" fillId="0" borderId="0" xfId="0" applyNumberFormat="1" applyFill="1"/>
    <xf numFmtId="14" fontId="0" fillId="0" borderId="0" xfId="0" applyNumberFormat="1" applyFill="1"/>
    <xf numFmtId="0" fontId="0" fillId="0" borderId="0" xfId="0" applyFill="1"/>
    <xf numFmtId="14" fontId="0" fillId="33" borderId="0" xfId="0" applyNumberFormat="1" applyFill="1"/>
    <xf numFmtId="0" fontId="0" fillId="33" borderId="0" xfId="0" applyFill="1"/>
    <xf numFmtId="2" fontId="0" fillId="33" borderId="0" xfId="0" applyNumberFormat="1" applyFill="1"/>
    <xf numFmtId="164" fontId="0" fillId="33" borderId="0" xfId="0" applyNumberFormat="1" applyFill="1"/>
    <xf numFmtId="14" fontId="0" fillId="34" borderId="0" xfId="0" applyNumberFormat="1" applyFill="1"/>
    <xf numFmtId="0" fontId="0" fillId="34" borderId="0" xfId="0" applyFill="1"/>
    <xf numFmtId="2" fontId="0" fillId="34" borderId="0" xfId="0" applyNumberFormat="1" applyFill="1"/>
    <xf numFmtId="164" fontId="0" fillId="34" borderId="0" xfId="0" applyNumberFormat="1" applyFill="1"/>
    <xf numFmtId="0" fontId="0" fillId="0" borderId="0" xfId="0" applyAlignment="1">
      <alignment horizontal="left"/>
    </xf>
    <xf numFmtId="14" fontId="0" fillId="0" borderId="0" xfId="0" applyNumberFormat="1" applyAlignment="1">
      <alignment horizontal="left"/>
    </xf>
    <xf numFmtId="0" fontId="0" fillId="35" borderId="0" xfId="0" applyFill="1"/>
    <xf numFmtId="0" fontId="18" fillId="0" borderId="0" xfId="0" applyFont="1" applyFill="1"/>
    <xf numFmtId="0" fontId="18" fillId="0" borderId="0" xfId="0" applyFont="1" applyFill="1" applyAlignment="1">
      <alignment horizontal="left"/>
    </xf>
    <xf numFmtId="0" fontId="19" fillId="36" borderId="0" xfId="0" applyFont="1" applyFill="1"/>
    <xf numFmtId="0" fontId="0" fillId="37" borderId="0" xfId="0" applyFill="1"/>
    <xf numFmtId="14" fontId="0" fillId="37" borderId="0" xfId="0" applyNumberFormat="1" applyFill="1"/>
    <xf numFmtId="14" fontId="0" fillId="34" borderId="0" xfId="0" applyNumberFormat="1" applyFill="1" applyAlignment="1">
      <alignment horizontal="left"/>
    </xf>
    <xf numFmtId="14" fontId="0" fillId="38" borderId="0" xfId="0" applyNumberFormat="1" applyFill="1" applyAlignment="1">
      <alignment horizontal="left"/>
    </xf>
    <xf numFmtId="0" fontId="20" fillId="0" borderId="10" xfId="0" applyFont="1" applyBorder="1" applyAlignment="1">
      <alignment vertical="center" wrapText="1"/>
    </xf>
    <xf numFmtId="0" fontId="21" fillId="0" borderId="11" xfId="0" applyFont="1" applyBorder="1" applyAlignment="1">
      <alignment vertical="center" wrapText="1"/>
    </xf>
    <xf numFmtId="0" fontId="20" fillId="0" borderId="12" xfId="0" applyFont="1" applyBorder="1" applyAlignment="1">
      <alignment vertical="center" wrapText="1"/>
    </xf>
    <xf numFmtId="0" fontId="21" fillId="0" borderId="13" xfId="0" applyFont="1" applyBorder="1" applyAlignment="1">
      <alignment vertical="center" wrapText="1"/>
    </xf>
    <xf numFmtId="0" fontId="22" fillId="0" borderId="13" xfId="0" applyFont="1" applyBorder="1" applyAlignment="1">
      <alignment vertical="center" wrapText="1"/>
    </xf>
    <xf numFmtId="0" fontId="23" fillId="0" borderId="11" xfId="0" applyFont="1" applyBorder="1" applyAlignment="1">
      <alignment vertical="center" wrapText="1"/>
    </xf>
    <xf numFmtId="0" fontId="23" fillId="0" borderId="13" xfId="0" applyFont="1" applyBorder="1" applyAlignment="1">
      <alignment vertical="center" wrapText="1"/>
    </xf>
    <xf numFmtId="8" fontId="23" fillId="0" borderId="13" xfId="0" applyNumberFormat="1" applyFont="1" applyBorder="1" applyAlignment="1">
      <alignment vertical="center" wrapText="1"/>
    </xf>
    <xf numFmtId="20" fontId="23" fillId="0" borderId="13" xfId="0" applyNumberFormat="1" applyFont="1" applyBorder="1" applyAlignment="1">
      <alignment vertical="center" wrapText="1"/>
    </xf>
    <xf numFmtId="0" fontId="20" fillId="0" borderId="10" xfId="0" applyFont="1" applyBorder="1" applyAlignment="1">
      <alignment vertical="center" wrapText="1"/>
    </xf>
    <xf numFmtId="0" fontId="20" fillId="0" borderId="11" xfId="0" applyFont="1" applyBorder="1" applyAlignment="1">
      <alignment vertical="center" wrapText="1"/>
    </xf>
    <xf numFmtId="14" fontId="0" fillId="0" borderId="0" xfId="0" applyNumberFormat="1" applyFill="1" applyAlignment="1">
      <alignment horizontal="left"/>
    </xf>
    <xf numFmtId="14" fontId="0" fillId="39" borderId="0" xfId="0" applyNumberFormat="1" applyFill="1"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13</xdr:row>
      <xdr:rowOff>104775</xdr:rowOff>
    </xdr:from>
    <xdr:to>
      <xdr:col>4</xdr:col>
      <xdr:colOff>180975</xdr:colOff>
      <xdr:row>49</xdr:row>
      <xdr:rowOff>129137</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stretch>
          <a:fillRect/>
        </a:stretch>
      </xdr:blipFill>
      <xdr:spPr>
        <a:xfrm>
          <a:off x="0" y="2743200"/>
          <a:ext cx="7239000" cy="6882362"/>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61"/>
  <sheetViews>
    <sheetView tabSelected="1" workbookViewId="0">
      <selection activeCell="C19" sqref="C19"/>
    </sheetView>
  </sheetViews>
  <sheetFormatPr defaultRowHeight="15" x14ac:dyDescent="0.25"/>
  <cols>
    <col min="1" max="1" width="17.7109375" customWidth="1"/>
    <col min="10" max="10" width="16" customWidth="1"/>
  </cols>
  <sheetData>
    <row r="1" spans="1:9" x14ac:dyDescent="0.25">
      <c r="A1" t="s">
        <v>0</v>
      </c>
      <c r="B1" t="s">
        <v>1</v>
      </c>
      <c r="C1" t="s">
        <v>2</v>
      </c>
      <c r="D1" t="s">
        <v>3</v>
      </c>
      <c r="E1" t="s">
        <v>4</v>
      </c>
      <c r="G1" t="s">
        <v>5</v>
      </c>
      <c r="H1" t="s">
        <v>6</v>
      </c>
      <c r="I1" t="s">
        <v>63</v>
      </c>
    </row>
    <row r="2" spans="1:9" x14ac:dyDescent="0.25">
      <c r="A2" s="1">
        <v>43770</v>
      </c>
      <c r="B2">
        <v>47.48</v>
      </c>
      <c r="C2">
        <v>49.900002000000001</v>
      </c>
      <c r="D2">
        <v>46.950001</v>
      </c>
      <c r="E2">
        <v>47.189999</v>
      </c>
      <c r="G2" s="2">
        <f>ABS(E2-B2)</f>
        <v>0.29000099999999662</v>
      </c>
      <c r="H2" s="3">
        <f>C2-D2</f>
        <v>2.9500010000000003</v>
      </c>
      <c r="I2" s="2">
        <f>G2*100/H2</f>
        <v>9.8305390404951254</v>
      </c>
    </row>
    <row r="3" spans="1:9" x14ac:dyDescent="0.25">
      <c r="A3" s="10">
        <v>43739</v>
      </c>
      <c r="B3" s="11">
        <v>43.099997999999999</v>
      </c>
      <c r="C3" s="11">
        <v>49.169998</v>
      </c>
      <c r="D3" s="11">
        <v>41.75</v>
      </c>
      <c r="E3" s="11">
        <v>47.549999</v>
      </c>
      <c r="F3" s="11"/>
      <c r="G3" s="12">
        <f>ABS(E3-B3)</f>
        <v>4.4500010000000003</v>
      </c>
      <c r="H3" s="13">
        <f>C3-D3</f>
        <v>7.4199979999999996</v>
      </c>
      <c r="I3" s="12">
        <f>G3*100/H3</f>
        <v>59.973075464440832</v>
      </c>
    </row>
    <row r="4" spans="1:9" x14ac:dyDescent="0.25">
      <c r="A4" s="10">
        <v>43709</v>
      </c>
      <c r="B4" s="11">
        <v>44.599997999999999</v>
      </c>
      <c r="C4" s="11">
        <v>51.389999000000003</v>
      </c>
      <c r="D4" s="11">
        <v>42.580002</v>
      </c>
      <c r="E4" s="11">
        <v>42.849997999999999</v>
      </c>
      <c r="F4" s="11"/>
      <c r="G4" s="12">
        <f>ABS(E4-B4)</f>
        <v>1.75</v>
      </c>
      <c r="H4" s="13">
        <f>C4-D4</f>
        <v>8.8099970000000027</v>
      </c>
      <c r="I4" s="12">
        <f>G4*100/H4</f>
        <v>19.863797910487364</v>
      </c>
    </row>
    <row r="5" spans="1:9" x14ac:dyDescent="0.25">
      <c r="A5" s="10">
        <v>43678</v>
      </c>
      <c r="B5" s="11">
        <v>45</v>
      </c>
      <c r="C5" s="11">
        <v>45.959999000000003</v>
      </c>
      <c r="D5" s="11">
        <v>40.700001</v>
      </c>
      <c r="E5" s="11">
        <v>45.27</v>
      </c>
      <c r="F5" s="11"/>
      <c r="G5" s="12">
        <f>ABS(E5-B5)</f>
        <v>0.27000000000000313</v>
      </c>
      <c r="H5" s="13">
        <f>C5-D5</f>
        <v>5.2599980000000031</v>
      </c>
      <c r="I5" s="12">
        <f>G5*100/H5</f>
        <v>5.133081799650931</v>
      </c>
    </row>
    <row r="6" spans="1:9" x14ac:dyDescent="0.25">
      <c r="A6" s="10">
        <v>43647</v>
      </c>
      <c r="B6" s="11">
        <v>41.16</v>
      </c>
      <c r="C6" s="11">
        <v>48.700001</v>
      </c>
      <c r="D6" s="11">
        <v>38.799999</v>
      </c>
      <c r="E6" s="11">
        <v>44.889999000000003</v>
      </c>
      <c r="F6" s="11"/>
      <c r="G6" s="12">
        <f>ABS(E6-B6)</f>
        <v>3.7299990000000065</v>
      </c>
      <c r="H6" s="13">
        <f>C6-D6</f>
        <v>9.9000020000000006</v>
      </c>
      <c r="I6" s="12">
        <f>G6*100/H6</f>
        <v>37.676749964293002</v>
      </c>
    </row>
    <row r="7" spans="1:9" x14ac:dyDescent="0.25">
      <c r="A7" s="10">
        <v>43617</v>
      </c>
      <c r="B7" s="11">
        <v>32.950001</v>
      </c>
      <c r="C7" s="11">
        <v>39.400002000000001</v>
      </c>
      <c r="D7" s="11">
        <v>32.139999000000003</v>
      </c>
      <c r="E7" s="11">
        <v>38.590000000000003</v>
      </c>
      <c r="F7" s="11"/>
      <c r="G7" s="12">
        <f>ABS(E7-B7)</f>
        <v>5.6399990000000031</v>
      </c>
      <c r="H7" s="13">
        <f>C7-D7</f>
        <v>7.2600029999999975</v>
      </c>
      <c r="I7" s="12">
        <f>G7*100/H7</f>
        <v>77.685904537505067</v>
      </c>
    </row>
    <row r="8" spans="1:9" x14ac:dyDescent="0.25">
      <c r="A8" s="1">
        <v>43586</v>
      </c>
      <c r="B8">
        <v>42.43</v>
      </c>
      <c r="C8">
        <v>43.380001</v>
      </c>
      <c r="D8">
        <v>32.169998</v>
      </c>
      <c r="E8">
        <v>32.610000999999997</v>
      </c>
      <c r="G8" s="2">
        <f>ABS(E8-B8)</f>
        <v>9.8199990000000028</v>
      </c>
      <c r="H8" s="3">
        <f>C8-D8</f>
        <v>11.210003</v>
      </c>
      <c r="I8" s="2">
        <f>G8*100/H8</f>
        <v>87.600324460216484</v>
      </c>
    </row>
    <row r="9" spans="1:9" x14ac:dyDescent="0.25">
      <c r="A9" s="1">
        <v>43556</v>
      </c>
      <c r="B9">
        <v>42.27</v>
      </c>
      <c r="C9">
        <v>44.849997999999999</v>
      </c>
      <c r="D9">
        <v>40.770000000000003</v>
      </c>
      <c r="E9">
        <v>42.060001</v>
      </c>
      <c r="G9" s="2">
        <f>ABS(E9-B9)</f>
        <v>0.20999900000000338</v>
      </c>
      <c r="H9" s="3">
        <f>C9-D9</f>
        <v>4.0799979999999962</v>
      </c>
      <c r="I9" s="2">
        <f>G9*100/H9</f>
        <v>5.147036836782851</v>
      </c>
    </row>
    <row r="10" spans="1:9" x14ac:dyDescent="0.25">
      <c r="A10" s="1">
        <v>43525</v>
      </c>
      <c r="B10">
        <v>41.639999000000003</v>
      </c>
      <c r="C10">
        <v>44.209999000000003</v>
      </c>
      <c r="D10">
        <v>36.57</v>
      </c>
      <c r="E10">
        <v>41.330002</v>
      </c>
      <c r="G10" s="2">
        <f>ABS(E10-B10)</f>
        <v>0.30999700000000274</v>
      </c>
      <c r="H10" s="3">
        <f>C10-D10</f>
        <v>7.6399990000000031</v>
      </c>
      <c r="I10" s="2">
        <f>G10*100/H10</f>
        <v>4.0575528871142863</v>
      </c>
    </row>
    <row r="11" spans="1:9" x14ac:dyDescent="0.25">
      <c r="A11" s="1">
        <v>43497</v>
      </c>
      <c r="B11">
        <v>38.310001</v>
      </c>
      <c r="C11">
        <v>43.990001999999997</v>
      </c>
      <c r="D11">
        <v>37.360000999999997</v>
      </c>
      <c r="E11">
        <v>40.880001</v>
      </c>
      <c r="G11" s="2">
        <f>ABS(E11-B11)</f>
        <v>2.5700000000000003</v>
      </c>
      <c r="H11" s="3">
        <f>C11-D11</f>
        <v>6.630001</v>
      </c>
      <c r="I11" s="2">
        <f>G11*100/H11</f>
        <v>38.763191740091742</v>
      </c>
    </row>
    <row r="12" spans="1:9" x14ac:dyDescent="0.25">
      <c r="A12" s="1">
        <v>43466</v>
      </c>
      <c r="B12">
        <v>31</v>
      </c>
      <c r="C12">
        <v>39.310001</v>
      </c>
      <c r="D12">
        <v>30.75</v>
      </c>
      <c r="E12">
        <v>38.220001000000003</v>
      </c>
      <c r="G12" s="2">
        <f>ABS(E12-B12)</f>
        <v>7.2200010000000034</v>
      </c>
      <c r="H12" s="3">
        <f>C12-D12</f>
        <v>8.5600009999999997</v>
      </c>
      <c r="I12" s="2">
        <f>G12*100/H12</f>
        <v>84.345796221285525</v>
      </c>
    </row>
    <row r="13" spans="1:9" x14ac:dyDescent="0.25">
      <c r="A13" s="1">
        <v>43435</v>
      </c>
      <c r="B13">
        <v>40.200001</v>
      </c>
      <c r="C13">
        <v>40.240001999999997</v>
      </c>
      <c r="D13">
        <v>28.389999</v>
      </c>
      <c r="E13">
        <v>31.73</v>
      </c>
      <c r="G13" s="2">
        <f>ABS(E13-B13)</f>
        <v>8.4700009999999999</v>
      </c>
      <c r="H13" s="3">
        <f>C13-D13</f>
        <v>11.850002999999997</v>
      </c>
      <c r="I13" s="2">
        <f>G13*100/H13</f>
        <v>71.476783592375469</v>
      </c>
    </row>
    <row r="14" spans="1:9" x14ac:dyDescent="0.25">
      <c r="A14" s="1">
        <v>43405</v>
      </c>
      <c r="B14">
        <v>37.979999999999997</v>
      </c>
      <c r="C14">
        <v>41.43</v>
      </c>
      <c r="D14">
        <v>34.049999</v>
      </c>
      <c r="E14">
        <v>38.560001</v>
      </c>
      <c r="G14" s="2">
        <f>ABS(E14-B14)</f>
        <v>0.58000100000000288</v>
      </c>
      <c r="H14" s="3">
        <f>C14-D14</f>
        <v>7.380001</v>
      </c>
      <c r="I14" s="2">
        <f>G14*100/H14</f>
        <v>7.8590910760039581</v>
      </c>
    </row>
    <row r="15" spans="1:9" x14ac:dyDescent="0.25">
      <c r="A15" s="1">
        <v>43374</v>
      </c>
      <c r="B15">
        <v>45.439999</v>
      </c>
      <c r="C15">
        <v>46.689999</v>
      </c>
      <c r="D15">
        <v>33.82</v>
      </c>
      <c r="E15">
        <v>37.720001000000003</v>
      </c>
      <c r="G15" s="2">
        <f>ABS(E15-B15)</f>
        <v>7.7199979999999968</v>
      </c>
      <c r="H15" s="3">
        <f>C15-D15</f>
        <v>12.869999</v>
      </c>
      <c r="I15" s="2">
        <f>G15*100/H15</f>
        <v>59.984449105240778</v>
      </c>
    </row>
    <row r="16" spans="1:9" x14ac:dyDescent="0.25">
      <c r="A16" s="6">
        <v>43344</v>
      </c>
      <c r="B16" s="7">
        <v>52.139999000000003</v>
      </c>
      <c r="C16" s="7">
        <v>52.299999</v>
      </c>
      <c r="D16" s="7">
        <v>40.68</v>
      </c>
      <c r="E16" s="7">
        <v>45.23</v>
      </c>
      <c r="F16" s="7"/>
      <c r="G16" s="8">
        <f>ABS(E16-B16)</f>
        <v>6.9099990000000062</v>
      </c>
      <c r="H16" s="9">
        <f>C16-D16</f>
        <v>11.619999</v>
      </c>
      <c r="I16" s="8">
        <f>G16*100/H16</f>
        <v>59.466433689021883</v>
      </c>
    </row>
    <row r="17" spans="1:9" x14ac:dyDescent="0.25">
      <c r="A17" s="6">
        <v>43313</v>
      </c>
      <c r="B17" s="7">
        <v>52.66</v>
      </c>
      <c r="C17" s="7">
        <v>53.68</v>
      </c>
      <c r="D17" s="7">
        <v>45.619999</v>
      </c>
      <c r="E17" s="7">
        <v>52.52</v>
      </c>
      <c r="F17" s="7"/>
      <c r="G17" s="8">
        <f>ABS(E17-B17)</f>
        <v>0.13999999999999346</v>
      </c>
      <c r="H17" s="9">
        <f>C17-D17</f>
        <v>8.0600009999999997</v>
      </c>
      <c r="I17" s="8">
        <f>G17*100/H17</f>
        <v>1.7369724892092875</v>
      </c>
    </row>
    <row r="18" spans="1:9" x14ac:dyDescent="0.25">
      <c r="A18" s="6">
        <v>43282</v>
      </c>
      <c r="B18" s="7">
        <v>51.52</v>
      </c>
      <c r="C18" s="7">
        <v>58.150002000000001</v>
      </c>
      <c r="D18" s="7">
        <v>50.099997999999999</v>
      </c>
      <c r="E18" s="7">
        <v>52.790000999999997</v>
      </c>
      <c r="F18" s="7"/>
      <c r="G18" s="8">
        <f>ABS(E18-B18)</f>
        <v>1.2700009999999935</v>
      </c>
      <c r="H18" s="9">
        <f>C18-D18</f>
        <v>8.0500040000000013</v>
      </c>
      <c r="I18" s="8">
        <f>G18*100/H18</f>
        <v>15.776402098682103</v>
      </c>
    </row>
    <row r="19" spans="1:9" x14ac:dyDescent="0.25">
      <c r="A19" s="6">
        <v>43252</v>
      </c>
      <c r="B19" s="7">
        <v>58.810001</v>
      </c>
      <c r="C19" s="7">
        <v>62.549999</v>
      </c>
      <c r="D19" s="7">
        <v>51.790000999999997</v>
      </c>
      <c r="E19" s="7">
        <v>52.439999</v>
      </c>
      <c r="F19" s="7"/>
      <c r="G19" s="8">
        <f>ABS(E19-B19)</f>
        <v>6.3700019999999995</v>
      </c>
      <c r="H19" s="9">
        <f>C19-D19</f>
        <v>10.759998000000003</v>
      </c>
      <c r="I19" s="8">
        <f>G19*100/H19</f>
        <v>59.200773085645537</v>
      </c>
    </row>
    <row r="20" spans="1:9" x14ac:dyDescent="0.25">
      <c r="A20" s="1">
        <v>43221</v>
      </c>
      <c r="B20">
        <v>45.59</v>
      </c>
      <c r="C20">
        <v>64.660004000000001</v>
      </c>
      <c r="D20">
        <v>45.330002</v>
      </c>
      <c r="E20">
        <v>57.59</v>
      </c>
      <c r="G20" s="2">
        <f>ABS(E20-B20)</f>
        <v>12</v>
      </c>
      <c r="H20" s="3">
        <f>C20-D20</f>
        <v>19.330002</v>
      </c>
      <c r="I20" s="2">
        <f>G20*100/H20</f>
        <v>62.079662485290996</v>
      </c>
    </row>
    <row r="21" spans="1:9" x14ac:dyDescent="0.25">
      <c r="A21" s="1">
        <v>43191</v>
      </c>
      <c r="B21">
        <v>51.540000999999997</v>
      </c>
      <c r="C21">
        <v>54.27</v>
      </c>
      <c r="D21">
        <v>45.32</v>
      </c>
      <c r="E21">
        <v>45.98</v>
      </c>
      <c r="G21" s="2">
        <f>ABS(E21-B21)</f>
        <v>5.5600009999999997</v>
      </c>
      <c r="H21" s="3">
        <f>C21-D21</f>
        <v>8.9500000000000028</v>
      </c>
      <c r="I21" s="2">
        <f>G21*100/H21</f>
        <v>62.122916201117299</v>
      </c>
    </row>
    <row r="22" spans="1:9" x14ac:dyDescent="0.25">
      <c r="A22" s="1">
        <v>43160</v>
      </c>
      <c r="B22">
        <v>48.77</v>
      </c>
      <c r="C22">
        <v>63.419998</v>
      </c>
      <c r="D22">
        <v>45.950001</v>
      </c>
      <c r="E22">
        <v>52.139999000000003</v>
      </c>
      <c r="G22" s="2">
        <f>ABS(E22-B22)</f>
        <v>3.369999</v>
      </c>
      <c r="H22" s="3">
        <f>C22-D22</f>
        <v>17.469996999999999</v>
      </c>
      <c r="I22" s="2">
        <f>G22*100/H22</f>
        <v>19.290209380116096</v>
      </c>
    </row>
    <row r="23" spans="1:9" x14ac:dyDescent="0.25">
      <c r="A23" s="1">
        <v>43132</v>
      </c>
      <c r="B23">
        <v>43.040000999999997</v>
      </c>
      <c r="C23">
        <v>49.459999000000003</v>
      </c>
      <c r="D23">
        <v>37.520000000000003</v>
      </c>
      <c r="E23">
        <v>48.810001</v>
      </c>
      <c r="G23" s="2">
        <f>ABS(E23-B23)</f>
        <v>5.7700000000000031</v>
      </c>
      <c r="H23" s="3">
        <f>C23-D23</f>
        <v>11.939999</v>
      </c>
      <c r="I23" s="2">
        <f>G23*100/H23</f>
        <v>48.324962171269888</v>
      </c>
    </row>
    <row r="24" spans="1:9" x14ac:dyDescent="0.25">
      <c r="A24" s="1">
        <v>43101</v>
      </c>
      <c r="B24">
        <v>41.540000999999997</v>
      </c>
      <c r="C24">
        <v>46.98</v>
      </c>
      <c r="D24">
        <v>41.189999</v>
      </c>
      <c r="E24">
        <v>43.720001000000003</v>
      </c>
      <c r="G24" s="2">
        <f>ABS(E24-B24)</f>
        <v>2.1800000000000068</v>
      </c>
      <c r="H24" s="3">
        <f>C24-D24</f>
        <v>5.7900009999999966</v>
      </c>
      <c r="I24" s="2">
        <f>G24*100/H24</f>
        <v>37.65111612243259</v>
      </c>
    </row>
    <row r="25" spans="1:9" x14ac:dyDescent="0.25">
      <c r="A25" s="1">
        <v>43070</v>
      </c>
      <c r="B25">
        <v>41.73</v>
      </c>
      <c r="C25">
        <v>46.799999</v>
      </c>
      <c r="D25">
        <v>39.07</v>
      </c>
      <c r="E25">
        <v>41.119999</v>
      </c>
      <c r="G25" s="2">
        <f>ABS(E25-B25)</f>
        <v>0.61000099999999691</v>
      </c>
      <c r="H25" s="3">
        <f>C25-D25</f>
        <v>7.7299989999999994</v>
      </c>
      <c r="I25" s="2">
        <f>G25*100/H25</f>
        <v>7.8913464283759538</v>
      </c>
    </row>
    <row r="26" spans="1:9" x14ac:dyDescent="0.25">
      <c r="A26" s="1">
        <v>43040</v>
      </c>
      <c r="B26">
        <v>44.790000999999997</v>
      </c>
      <c r="C26">
        <v>49.889999000000003</v>
      </c>
      <c r="D26">
        <v>41.860000999999997</v>
      </c>
      <c r="E26">
        <v>42.389999000000003</v>
      </c>
      <c r="G26" s="2">
        <f>ABS(E26-B26)</f>
        <v>2.4000019999999935</v>
      </c>
      <c r="H26" s="3">
        <f>C26-D26</f>
        <v>8.0299980000000062</v>
      </c>
      <c r="I26" s="2">
        <f>G26*100/H26</f>
        <v>29.887952649552236</v>
      </c>
    </row>
    <row r="27" spans="1:9" x14ac:dyDescent="0.25">
      <c r="A27" s="1">
        <v>43009</v>
      </c>
      <c r="B27">
        <v>39.599997999999999</v>
      </c>
      <c r="C27">
        <v>44.57</v>
      </c>
      <c r="D27">
        <v>38.810001</v>
      </c>
      <c r="E27">
        <v>44.310001</v>
      </c>
      <c r="G27" s="2">
        <f>ABS(E27-B27)</f>
        <v>4.7100030000000004</v>
      </c>
      <c r="H27" s="3">
        <f>C27-D27</f>
        <v>5.7599990000000005</v>
      </c>
      <c r="I27" s="2">
        <f>G27*100/H27</f>
        <v>81.770899613003408</v>
      </c>
    </row>
    <row r="28" spans="1:9" x14ac:dyDescent="0.25">
      <c r="A28" s="1">
        <v>42979</v>
      </c>
      <c r="B28">
        <v>32.130001</v>
      </c>
      <c r="C28">
        <v>39.360000999999997</v>
      </c>
      <c r="D28">
        <v>31.65</v>
      </c>
      <c r="E28">
        <v>39.330002</v>
      </c>
      <c r="G28" s="2">
        <f>ABS(E28-B28)</f>
        <v>7.2000010000000003</v>
      </c>
      <c r="H28" s="3">
        <f>C28-D28</f>
        <v>7.7100009999999983</v>
      </c>
      <c r="I28" s="2">
        <f>G28*100/H28</f>
        <v>93.385214865730902</v>
      </c>
    </row>
    <row r="29" spans="1:9" x14ac:dyDescent="0.25">
      <c r="A29" s="1">
        <v>42948</v>
      </c>
      <c r="B29">
        <v>28.219999000000001</v>
      </c>
      <c r="C29">
        <v>32.020000000000003</v>
      </c>
      <c r="D29">
        <v>26.85</v>
      </c>
      <c r="E29">
        <v>31.969999000000001</v>
      </c>
      <c r="G29" s="2">
        <f>ABS(E29-B29)</f>
        <v>3.75</v>
      </c>
      <c r="H29" s="3">
        <f>C29-D29</f>
        <v>5.1700000000000017</v>
      </c>
      <c r="I29" s="2">
        <f>G29*100/H29</f>
        <v>72.53384912959379</v>
      </c>
    </row>
    <row r="30" spans="1:9" x14ac:dyDescent="0.25">
      <c r="A30" s="1">
        <v>42917</v>
      </c>
      <c r="B30">
        <v>30.09</v>
      </c>
      <c r="C30">
        <v>32.349997999999999</v>
      </c>
      <c r="D30">
        <v>27.870000999999998</v>
      </c>
      <c r="E30">
        <v>28.120000999999998</v>
      </c>
      <c r="G30" s="2">
        <f>ABS(E30-B30)</f>
        <v>1.9699990000000014</v>
      </c>
      <c r="H30" s="3">
        <f>C30-D30</f>
        <v>4.4799970000000009</v>
      </c>
      <c r="I30" s="2">
        <f>G30*100/H30</f>
        <v>43.973221410639361</v>
      </c>
    </row>
    <row r="31" spans="1:9" x14ac:dyDescent="0.25">
      <c r="A31" s="1">
        <v>42887</v>
      </c>
      <c r="B31">
        <v>30.75</v>
      </c>
      <c r="C31">
        <v>32.959999000000003</v>
      </c>
      <c r="D31">
        <v>29.209999</v>
      </c>
      <c r="E31">
        <v>29.860001</v>
      </c>
      <c r="G31" s="2">
        <f>ABS(E31-B31)</f>
        <v>0.88999899999999954</v>
      </c>
      <c r="H31" s="3">
        <f>C31-D31</f>
        <v>3.7500000000000036</v>
      </c>
      <c r="I31" s="2">
        <f>G31*100/H31</f>
        <v>23.733306666666632</v>
      </c>
    </row>
    <row r="32" spans="1:9" x14ac:dyDescent="0.25">
      <c r="A32" s="1">
        <v>42856</v>
      </c>
      <c r="B32">
        <v>27.85</v>
      </c>
      <c r="C32">
        <v>31.1</v>
      </c>
      <c r="D32">
        <v>26.959999</v>
      </c>
      <c r="E32">
        <v>30.77</v>
      </c>
      <c r="G32" s="2">
        <f>ABS(E32-B32)</f>
        <v>2.9199999999999982</v>
      </c>
      <c r="H32" s="3">
        <f>C32-D32</f>
        <v>4.1400010000000016</v>
      </c>
      <c r="I32" s="2">
        <f>G32*100/H32</f>
        <v>70.531383929617334</v>
      </c>
    </row>
    <row r="33" spans="1:9" x14ac:dyDescent="0.25">
      <c r="A33" s="1">
        <v>42826</v>
      </c>
      <c r="B33">
        <v>28.950001</v>
      </c>
      <c r="C33">
        <v>29.040001</v>
      </c>
      <c r="D33">
        <v>26.360001</v>
      </c>
      <c r="E33">
        <v>27.67</v>
      </c>
      <c r="G33" s="2">
        <f>ABS(E33-B33)</f>
        <v>1.2800009999999986</v>
      </c>
      <c r="H33" s="3">
        <f>C33-D33</f>
        <v>2.6799999999999997</v>
      </c>
      <c r="I33" s="2">
        <f>G33*100/H33</f>
        <v>47.761231343283534</v>
      </c>
    </row>
    <row r="34" spans="1:9" x14ac:dyDescent="0.25">
      <c r="A34" s="1">
        <v>42795</v>
      </c>
      <c r="B34">
        <v>24.16</v>
      </c>
      <c r="C34">
        <v>29.870000999999998</v>
      </c>
      <c r="D34">
        <v>24.07</v>
      </c>
      <c r="E34">
        <v>28.9</v>
      </c>
      <c r="G34" s="2">
        <f>ABS(E34-B34)</f>
        <v>4.7399999999999984</v>
      </c>
      <c r="H34" s="3">
        <f>C34-D34</f>
        <v>5.8000009999999982</v>
      </c>
      <c r="I34" s="2">
        <f>G34*100/H34</f>
        <v>81.724123840668298</v>
      </c>
    </row>
    <row r="35" spans="1:9" x14ac:dyDescent="0.25">
      <c r="A35" s="1">
        <v>42767</v>
      </c>
      <c r="B35">
        <v>24.43</v>
      </c>
      <c r="C35">
        <v>25.309999000000001</v>
      </c>
      <c r="D35">
        <v>22.639999</v>
      </c>
      <c r="E35">
        <v>23.440000999999999</v>
      </c>
      <c r="G35" s="2">
        <f>ABS(E35-B35)</f>
        <v>0.98999900000000096</v>
      </c>
      <c r="H35" s="3">
        <f>C35-D35</f>
        <v>2.6700000000000017</v>
      </c>
      <c r="I35" s="2">
        <f>G35*100/H35</f>
        <v>37.078614232209752</v>
      </c>
    </row>
    <row r="36" spans="1:9" x14ac:dyDescent="0.25">
      <c r="A36" s="1">
        <v>42736</v>
      </c>
      <c r="B36">
        <v>22.07</v>
      </c>
      <c r="C36">
        <v>24.24</v>
      </c>
      <c r="D36">
        <v>21.49</v>
      </c>
      <c r="E36">
        <v>24.110001</v>
      </c>
      <c r="G36" s="2">
        <f>ABS(E36-B36)</f>
        <v>2.0400010000000002</v>
      </c>
      <c r="H36" s="3">
        <f>C36-D36</f>
        <v>2.75</v>
      </c>
      <c r="I36" s="2">
        <f>G36*100/H36</f>
        <v>74.181854545454556</v>
      </c>
    </row>
    <row r="37" spans="1:9" x14ac:dyDescent="0.25">
      <c r="A37" s="1">
        <v>42705</v>
      </c>
      <c r="B37">
        <v>19.700001</v>
      </c>
      <c r="C37">
        <v>23.639999</v>
      </c>
      <c r="D37">
        <v>18.18</v>
      </c>
      <c r="E37">
        <v>21.92</v>
      </c>
      <c r="G37" s="2">
        <f>ABS(E37-B37)</f>
        <v>2.2199990000000014</v>
      </c>
      <c r="H37" s="3">
        <f>C37-D37</f>
        <v>5.4599989999999998</v>
      </c>
      <c r="I37" s="2">
        <f>G37*100/H37</f>
        <v>40.659329791086066</v>
      </c>
    </row>
    <row r="38" spans="1:9" x14ac:dyDescent="0.25">
      <c r="A38" s="1">
        <v>42675</v>
      </c>
      <c r="B38">
        <v>17.200001</v>
      </c>
      <c r="C38">
        <v>20.440000999999999</v>
      </c>
      <c r="D38">
        <v>16.450001</v>
      </c>
      <c r="E38">
        <v>19.530000999999999</v>
      </c>
      <c r="G38" s="2">
        <f>ABS(E38-B38)</f>
        <v>2.3299999999999983</v>
      </c>
      <c r="H38" s="3">
        <f>C38-D38</f>
        <v>3.9899999999999984</v>
      </c>
      <c r="I38" s="2">
        <f>G38*100/H38</f>
        <v>58.395989974937322</v>
      </c>
    </row>
    <row r="39" spans="1:9" x14ac:dyDescent="0.25">
      <c r="A39" s="1">
        <v>42644</v>
      </c>
      <c r="B39">
        <v>17.989999999999998</v>
      </c>
      <c r="C39">
        <v>18.329999999999998</v>
      </c>
      <c r="D39">
        <v>16.170000000000002</v>
      </c>
      <c r="E39">
        <v>17.16</v>
      </c>
      <c r="G39" s="2">
        <f>ABS(E39-B39)</f>
        <v>0.82999999999999829</v>
      </c>
      <c r="H39" s="3">
        <f>C39-D39</f>
        <v>2.1599999999999966</v>
      </c>
      <c r="I39" s="2">
        <f>G39*100/H39</f>
        <v>38.42592592592591</v>
      </c>
    </row>
    <row r="40" spans="1:9" x14ac:dyDescent="0.25">
      <c r="A40" s="1">
        <v>42614</v>
      </c>
      <c r="B40">
        <v>16.610001</v>
      </c>
      <c r="C40">
        <v>18.16</v>
      </c>
      <c r="D40">
        <v>16.299999</v>
      </c>
      <c r="E40">
        <v>17.780000999999999</v>
      </c>
      <c r="G40" s="2">
        <f>ABS(E40-B40)</f>
        <v>1.1699999999999982</v>
      </c>
      <c r="H40" s="3">
        <f>C40-D40</f>
        <v>1.8600010000000005</v>
      </c>
      <c r="I40" s="2">
        <f>G40*100/H40</f>
        <v>62.903191987531073</v>
      </c>
    </row>
    <row r="41" spans="1:9" x14ac:dyDescent="0.25">
      <c r="A41" s="1">
        <v>42583</v>
      </c>
      <c r="B41">
        <v>13.81</v>
      </c>
      <c r="C41">
        <v>17.25</v>
      </c>
      <c r="D41">
        <v>13.02</v>
      </c>
      <c r="E41">
        <v>16.489999999999998</v>
      </c>
      <c r="G41" s="2">
        <f>ABS(E41-B41)</f>
        <v>2.6799999999999979</v>
      </c>
      <c r="H41" s="3">
        <f>C41-D41</f>
        <v>4.2300000000000004</v>
      </c>
      <c r="I41" s="2">
        <f>G41*100/H41</f>
        <v>63.356973995271808</v>
      </c>
    </row>
    <row r="42" spans="1:9" x14ac:dyDescent="0.25">
      <c r="A42" s="1">
        <v>42552</v>
      </c>
      <c r="B42">
        <v>12.58</v>
      </c>
      <c r="C42">
        <v>14.89</v>
      </c>
      <c r="D42">
        <v>11.5</v>
      </c>
      <c r="E42">
        <v>13.74</v>
      </c>
      <c r="G42" s="2">
        <f>ABS(E42-B42)</f>
        <v>1.1600000000000001</v>
      </c>
      <c r="H42" s="3">
        <f>C42-D42</f>
        <v>3.3900000000000006</v>
      </c>
      <c r="I42" s="2">
        <f>G42*100/H42</f>
        <v>34.21828908554572</v>
      </c>
    </row>
    <row r="43" spans="1:9" s="5" customFormat="1" x14ac:dyDescent="0.25">
      <c r="A43" s="4">
        <v>42522</v>
      </c>
      <c r="B43" s="5">
        <v>12.61</v>
      </c>
      <c r="C43" s="5">
        <v>14.16</v>
      </c>
      <c r="D43" s="5">
        <v>11.58</v>
      </c>
      <c r="E43" s="5">
        <v>13.76</v>
      </c>
      <c r="G43" s="2">
        <f>ABS(E43-B43)</f>
        <v>1.1500000000000004</v>
      </c>
      <c r="H43" s="3">
        <f>C43-D43</f>
        <v>2.58</v>
      </c>
      <c r="I43" s="2">
        <f>G43*100/H43</f>
        <v>44.573643410852725</v>
      </c>
    </row>
    <row r="44" spans="1:9" s="5" customFormat="1" x14ac:dyDescent="0.25">
      <c r="A44" s="4">
        <v>42491</v>
      </c>
      <c r="B44" s="5">
        <v>10.8</v>
      </c>
      <c r="C44" s="5">
        <v>12.91</v>
      </c>
      <c r="D44" s="5">
        <v>9.35</v>
      </c>
      <c r="E44" s="5">
        <v>12.72</v>
      </c>
      <c r="G44" s="2">
        <f>ABS(E44-B44)</f>
        <v>1.92</v>
      </c>
      <c r="H44" s="3">
        <f>C44-D44</f>
        <v>3.5600000000000005</v>
      </c>
      <c r="I44" s="2">
        <f>G44*100/H44</f>
        <v>53.932584269662911</v>
      </c>
    </row>
    <row r="45" spans="1:9" s="5" customFormat="1" x14ac:dyDescent="0.25">
      <c r="A45" s="4">
        <v>42461</v>
      </c>
      <c r="B45" s="5">
        <v>10.28</v>
      </c>
      <c r="C45" s="5">
        <v>12.41</v>
      </c>
      <c r="D45" s="5">
        <v>10.050000000000001</v>
      </c>
      <c r="E45" s="5">
        <v>10.75</v>
      </c>
      <c r="G45" s="2">
        <f>ABS(E45-B45)</f>
        <v>0.47000000000000064</v>
      </c>
      <c r="H45" s="3">
        <f>C45-D45</f>
        <v>2.3599999999999994</v>
      </c>
      <c r="I45" s="2">
        <f>G45*100/H45</f>
        <v>19.915254237288167</v>
      </c>
    </row>
    <row r="46" spans="1:9" s="5" customFormat="1" x14ac:dyDescent="0.25">
      <c r="A46" s="4">
        <v>42430</v>
      </c>
      <c r="B46" s="5">
        <v>10.77</v>
      </c>
      <c r="C46" s="5">
        <v>12.29</v>
      </c>
      <c r="D46" s="5">
        <v>10.01</v>
      </c>
      <c r="E46" s="5">
        <v>10.47</v>
      </c>
      <c r="G46" s="2">
        <f>ABS(E46-B46)</f>
        <v>0.29999999999999893</v>
      </c>
      <c r="H46" s="3">
        <f>C46-D46</f>
        <v>2.2799999999999994</v>
      </c>
      <c r="I46" s="2">
        <f>G46*100/H46</f>
        <v>13.157894736842062</v>
      </c>
    </row>
    <row r="47" spans="1:9" s="5" customFormat="1" x14ac:dyDescent="0.25">
      <c r="A47" s="4">
        <v>42401</v>
      </c>
      <c r="B47" s="5">
        <v>11</v>
      </c>
      <c r="C47" s="5">
        <v>11.75</v>
      </c>
      <c r="D47" s="5">
        <v>9.4499999999999993</v>
      </c>
      <c r="E47" s="5">
        <v>10.63</v>
      </c>
      <c r="G47" s="2">
        <f>ABS(E47-B47)</f>
        <v>0.36999999999999922</v>
      </c>
      <c r="H47" s="3">
        <f>C47-D47</f>
        <v>2.3000000000000007</v>
      </c>
      <c r="I47" s="2">
        <f>G47*100/H47</f>
        <v>16.08695652173909</v>
      </c>
    </row>
    <row r="48" spans="1:9" s="5" customFormat="1" x14ac:dyDescent="0.25">
      <c r="A48" s="4">
        <v>42370</v>
      </c>
      <c r="B48" s="5">
        <v>13.83</v>
      </c>
      <c r="C48" s="5">
        <v>15.08</v>
      </c>
      <c r="D48" s="5">
        <v>9.31</v>
      </c>
      <c r="E48" s="5">
        <v>11.03</v>
      </c>
      <c r="G48" s="2">
        <f>ABS(E48-B48)</f>
        <v>2.8000000000000007</v>
      </c>
      <c r="H48" s="3">
        <f>C48-D48</f>
        <v>5.77</v>
      </c>
      <c r="I48" s="2">
        <f>G48*100/H48</f>
        <v>48.526863084922027</v>
      </c>
    </row>
    <row r="49" spans="1:9" s="5" customFormat="1" x14ac:dyDescent="0.25">
      <c r="A49" s="4">
        <v>42339</v>
      </c>
      <c r="B49" s="5">
        <v>16.18</v>
      </c>
      <c r="C49" s="5">
        <v>16.629999000000002</v>
      </c>
      <c r="D49" s="5">
        <v>13.51</v>
      </c>
      <c r="E49" s="5">
        <v>14.16</v>
      </c>
      <c r="G49" s="2">
        <f>ABS(E49-B49)</f>
        <v>2.0199999999999996</v>
      </c>
      <c r="H49" s="3">
        <f>C49-D49</f>
        <v>3.1199990000000017</v>
      </c>
      <c r="I49" s="2">
        <f>G49*100/H49</f>
        <v>64.743610494746903</v>
      </c>
    </row>
    <row r="50" spans="1:9" s="5" customFormat="1" x14ac:dyDescent="0.25">
      <c r="A50" s="4">
        <v>42309</v>
      </c>
      <c r="B50" s="5">
        <v>16.959999</v>
      </c>
      <c r="C50" s="5">
        <v>18.049999</v>
      </c>
      <c r="D50" s="5">
        <v>14.65</v>
      </c>
      <c r="E50" s="5">
        <v>15.93</v>
      </c>
      <c r="G50" s="2">
        <f>ABS(E50-B50)</f>
        <v>1.0299990000000001</v>
      </c>
      <c r="H50" s="3">
        <f>C50-D50</f>
        <v>3.3999989999999993</v>
      </c>
      <c r="I50" s="2">
        <f>G50*100/H50</f>
        <v>30.294097145322699</v>
      </c>
    </row>
    <row r="51" spans="1:9" s="5" customFormat="1" x14ac:dyDescent="0.25">
      <c r="A51" s="4">
        <v>42278</v>
      </c>
      <c r="B51" s="5">
        <v>14.99</v>
      </c>
      <c r="C51" s="5">
        <v>19.299999</v>
      </c>
      <c r="D51" s="5">
        <v>14.5</v>
      </c>
      <c r="E51" s="5">
        <v>16.559999000000001</v>
      </c>
      <c r="G51" s="2">
        <f>ABS(E51-B51)</f>
        <v>1.569999000000001</v>
      </c>
      <c r="H51" s="3">
        <f>C51-D51</f>
        <v>4.7999989999999997</v>
      </c>
      <c r="I51" s="2">
        <f>G51*100/H51</f>
        <v>32.708319314233215</v>
      </c>
    </row>
    <row r="52" spans="1:9" s="5" customFormat="1" x14ac:dyDescent="0.25">
      <c r="A52" s="4">
        <v>42248</v>
      </c>
      <c r="B52" s="5">
        <v>15.8</v>
      </c>
      <c r="C52" s="5">
        <v>17.969999000000001</v>
      </c>
      <c r="D52" s="5">
        <v>13.92</v>
      </c>
      <c r="E52" s="5">
        <v>14.98</v>
      </c>
      <c r="G52" s="2">
        <f>ABS(E52-B52)</f>
        <v>0.82000000000000028</v>
      </c>
      <c r="H52" s="3">
        <f>C52-D52</f>
        <v>4.0499990000000015</v>
      </c>
      <c r="I52" s="2">
        <f>G52*100/H52</f>
        <v>20.246918579486067</v>
      </c>
    </row>
    <row r="53" spans="1:9" s="5" customFormat="1" x14ac:dyDescent="0.25">
      <c r="A53" s="4">
        <v>42217</v>
      </c>
      <c r="B53" s="5">
        <v>18.610001</v>
      </c>
      <c r="C53" s="5">
        <v>19.469999000000001</v>
      </c>
      <c r="D53" s="5">
        <v>13.5</v>
      </c>
      <c r="E53" s="5">
        <v>16.41</v>
      </c>
      <c r="G53" s="2">
        <f>ABS(E53-B53)</f>
        <v>2.2000010000000003</v>
      </c>
      <c r="H53" s="3">
        <f>C53-D53</f>
        <v>5.9699990000000014</v>
      </c>
      <c r="I53" s="2">
        <f>G53*100/H53</f>
        <v>36.850944196138052</v>
      </c>
    </row>
    <row r="54" spans="1:9" s="5" customFormat="1" x14ac:dyDescent="0.25">
      <c r="A54" s="4">
        <v>42186</v>
      </c>
      <c r="B54" s="5">
        <v>19.049999</v>
      </c>
      <c r="C54" s="5">
        <v>20.57</v>
      </c>
      <c r="D54" s="5">
        <v>17.139999</v>
      </c>
      <c r="E54" s="5">
        <v>18.510000000000002</v>
      </c>
      <c r="G54" s="2">
        <f>ABS(E54-B54)</f>
        <v>0.53999899999999812</v>
      </c>
      <c r="H54" s="3">
        <f>C54-D54</f>
        <v>3.4300010000000007</v>
      </c>
      <c r="I54" s="2">
        <f>G54*100/H54</f>
        <v>15.743406488802714</v>
      </c>
    </row>
    <row r="55" spans="1:9" s="5" customFormat="1" x14ac:dyDescent="0.25">
      <c r="A55" s="4">
        <v>42156</v>
      </c>
      <c r="B55" s="5">
        <v>27.959999</v>
      </c>
      <c r="C55" s="5">
        <v>28.530000999999999</v>
      </c>
      <c r="D55" s="5">
        <v>18.549999</v>
      </c>
      <c r="E55" s="5">
        <v>18.84</v>
      </c>
      <c r="G55" s="2">
        <f>ABS(E55-B55)</f>
        <v>9.119999</v>
      </c>
      <c r="H55" s="3">
        <f>C55-D55</f>
        <v>9.9800019999999989</v>
      </c>
      <c r="I55" s="2">
        <f>G55*100/H55</f>
        <v>91.382737197848272</v>
      </c>
    </row>
    <row r="56" spans="1:9" s="5" customFormat="1" x14ac:dyDescent="0.25">
      <c r="A56" s="4">
        <v>42125</v>
      </c>
      <c r="B56" s="5">
        <v>28.309999000000001</v>
      </c>
      <c r="C56" s="5">
        <v>29.25</v>
      </c>
      <c r="D56" s="5">
        <v>26.01</v>
      </c>
      <c r="E56" s="5">
        <v>27.93</v>
      </c>
      <c r="G56" s="2">
        <f>ABS(E56-B56)</f>
        <v>0.37999900000000153</v>
      </c>
      <c r="H56" s="3">
        <f>C56-D56</f>
        <v>3.2399999999999984</v>
      </c>
      <c r="I56" s="2">
        <f>G56*100/H56</f>
        <v>11.728364197530917</v>
      </c>
    </row>
    <row r="57" spans="1:9" s="5" customFormat="1" x14ac:dyDescent="0.25">
      <c r="A57" s="4">
        <v>42095</v>
      </c>
      <c r="B57" s="5">
        <v>27.129999000000002</v>
      </c>
      <c r="C57" s="5">
        <v>29.780000999999999</v>
      </c>
      <c r="D57" s="5">
        <v>26.4</v>
      </c>
      <c r="E57" s="5">
        <v>28.129999000000002</v>
      </c>
      <c r="G57" s="2">
        <f>ABS(E57-B57)</f>
        <v>1</v>
      </c>
      <c r="H57" s="3">
        <f>C57-D57</f>
        <v>3.380001</v>
      </c>
      <c r="I57" s="2">
        <f>G57*100/H57</f>
        <v>29.585790063375722</v>
      </c>
    </row>
    <row r="58" spans="1:9" s="5" customFormat="1" x14ac:dyDescent="0.25">
      <c r="A58" s="4">
        <v>42064</v>
      </c>
      <c r="B58" s="5">
        <v>31.08</v>
      </c>
      <c r="C58" s="5">
        <v>31.5</v>
      </c>
      <c r="D58" s="5">
        <v>25.610001</v>
      </c>
      <c r="E58" s="5">
        <v>27.129999000000002</v>
      </c>
      <c r="G58" s="2">
        <f>ABS(E58-B58)</f>
        <v>3.9500009999999968</v>
      </c>
      <c r="H58" s="3">
        <f>C58-D58</f>
        <v>5.8899989999999995</v>
      </c>
      <c r="I58" s="2">
        <f>G58*100/H58</f>
        <v>67.062846699973932</v>
      </c>
    </row>
    <row r="59" spans="1:9" s="5" customFormat="1" x14ac:dyDescent="0.25">
      <c r="A59" s="4">
        <v>42036</v>
      </c>
      <c r="B59" s="5">
        <v>29.25</v>
      </c>
      <c r="C59" s="5">
        <v>32.840000000000003</v>
      </c>
      <c r="D59" s="5">
        <v>28.09</v>
      </c>
      <c r="E59" s="5">
        <v>30.67</v>
      </c>
      <c r="G59" s="2">
        <f>ABS(E59-B59)</f>
        <v>1.4200000000000017</v>
      </c>
      <c r="H59" s="3">
        <f>C59-D59</f>
        <v>4.7500000000000036</v>
      </c>
      <c r="I59" s="2">
        <f>G59*100/H59</f>
        <v>29.894736842105278</v>
      </c>
    </row>
    <row r="60" spans="1:9" s="5" customFormat="1" x14ac:dyDescent="0.25">
      <c r="A60" s="4">
        <v>42005</v>
      </c>
      <c r="B60" s="5">
        <v>35.240001999999997</v>
      </c>
      <c r="C60" s="5">
        <v>35.520000000000003</v>
      </c>
      <c r="D60" s="5">
        <v>28.51</v>
      </c>
      <c r="E60" s="5">
        <v>29.27</v>
      </c>
      <c r="G60" s="2">
        <f>ABS(E60-B60)</f>
        <v>5.9700019999999974</v>
      </c>
      <c r="H60" s="3">
        <f>C60-D60</f>
        <v>7.0100000000000016</v>
      </c>
      <c r="I60" s="2">
        <f>G60*100/H60</f>
        <v>85.164079885877257</v>
      </c>
    </row>
    <row r="61" spans="1:9" s="5" customFormat="1" x14ac:dyDescent="0.25">
      <c r="A61" s="4">
        <v>41974</v>
      </c>
      <c r="B61" s="5">
        <v>35.979999999999997</v>
      </c>
      <c r="C61" s="5">
        <v>36.590000000000003</v>
      </c>
      <c r="D61" s="5">
        <v>32.369999</v>
      </c>
      <c r="E61" s="5">
        <v>35.009998000000003</v>
      </c>
      <c r="G61" s="2">
        <f>ABS(E61-B61)</f>
        <v>0.97000199999999381</v>
      </c>
      <c r="H61" s="3">
        <f>C61-D61</f>
        <v>4.2200010000000034</v>
      </c>
      <c r="I61" s="2">
        <f>G61*100/H61</f>
        <v>22.98582393700838</v>
      </c>
    </row>
  </sheetData>
  <sortState ref="A2:I61">
    <sortCondition descending="1" ref="A2:A61"/>
  </sortState>
  <pageMargins left="0.7" right="0.7" top="0.75" bottom="0.75" header="0.3" footer="0.3"/>
  <pageSetup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254755-21FD-4811-A417-6FF0591BDD82}">
  <dimension ref="A1:B17"/>
  <sheetViews>
    <sheetView workbookViewId="0">
      <selection activeCell="B17" sqref="B17"/>
    </sheetView>
  </sheetViews>
  <sheetFormatPr defaultRowHeight="15" x14ac:dyDescent="0.25"/>
  <cols>
    <col min="1" max="1" width="26.28515625" customWidth="1"/>
    <col min="2" max="2" width="25.7109375" customWidth="1"/>
  </cols>
  <sheetData>
    <row r="1" spans="1:2" x14ac:dyDescent="0.25">
      <c r="A1" s="16" t="s">
        <v>23</v>
      </c>
      <c r="B1" s="14"/>
    </row>
    <row r="2" spans="1:2" x14ac:dyDescent="0.25">
      <c r="A2" t="s">
        <v>16</v>
      </c>
      <c r="B2" s="14"/>
    </row>
    <row r="3" spans="1:2" x14ac:dyDescent="0.25">
      <c r="A3" t="s">
        <v>7</v>
      </c>
      <c r="B3" s="14" t="s">
        <v>8</v>
      </c>
    </row>
    <row r="4" spans="1:2" x14ac:dyDescent="0.25">
      <c r="A4" t="s">
        <v>43</v>
      </c>
      <c r="B4" s="14" t="s">
        <v>13</v>
      </c>
    </row>
    <row r="5" spans="1:2" x14ac:dyDescent="0.25">
      <c r="A5" t="s">
        <v>31</v>
      </c>
      <c r="B5" s="14" t="s">
        <v>32</v>
      </c>
    </row>
    <row r="6" spans="1:2" x14ac:dyDescent="0.25">
      <c r="A6" t="s">
        <v>33</v>
      </c>
      <c r="B6" s="14" t="s">
        <v>32</v>
      </c>
    </row>
    <row r="7" spans="1:2" x14ac:dyDescent="0.25">
      <c r="A7" t="s">
        <v>9</v>
      </c>
      <c r="B7" s="14" t="s">
        <v>34</v>
      </c>
    </row>
    <row r="8" spans="1:2" x14ac:dyDescent="0.25">
      <c r="A8" t="s">
        <v>35</v>
      </c>
      <c r="B8" s="15">
        <v>43770</v>
      </c>
    </row>
    <row r="9" spans="1:2" x14ac:dyDescent="0.25">
      <c r="A9" t="s">
        <v>10</v>
      </c>
      <c r="B9" s="14">
        <v>50</v>
      </c>
    </row>
    <row r="10" spans="1:2" x14ac:dyDescent="0.25">
      <c r="A10" t="s">
        <v>11</v>
      </c>
      <c r="B10" s="14">
        <v>20</v>
      </c>
    </row>
    <row r="11" spans="1:2" x14ac:dyDescent="0.25">
      <c r="A11" t="s">
        <v>12</v>
      </c>
      <c r="B11" s="14">
        <v>20</v>
      </c>
    </row>
    <row r="12" spans="1:2" x14ac:dyDescent="0.25">
      <c r="A12" t="s">
        <v>36</v>
      </c>
      <c r="B12" s="14" t="s">
        <v>62</v>
      </c>
    </row>
    <row r="13" spans="1:2" x14ac:dyDescent="0.25">
      <c r="A13" t="s">
        <v>37</v>
      </c>
      <c r="B13" s="14" t="s">
        <v>15</v>
      </c>
    </row>
    <row r="14" spans="1:2" x14ac:dyDescent="0.25">
      <c r="A14" t="s">
        <v>38</v>
      </c>
      <c r="B14" s="14" t="s">
        <v>15</v>
      </c>
    </row>
    <row r="15" spans="1:2" x14ac:dyDescent="0.25">
      <c r="A15" t="s">
        <v>39</v>
      </c>
      <c r="B15" s="14" t="s">
        <v>15</v>
      </c>
    </row>
    <row r="16" spans="1:2" x14ac:dyDescent="0.25">
      <c r="A16" t="s">
        <v>41</v>
      </c>
      <c r="B16" s="14" t="s">
        <v>14</v>
      </c>
    </row>
    <row r="17" spans="1:2" x14ac:dyDescent="0.25">
      <c r="A17" t="s">
        <v>40</v>
      </c>
      <c r="B17" s="14" t="s">
        <v>78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5AE33E-B1A6-4E30-BBB0-06E10558EF17}">
  <dimension ref="A1:J12"/>
  <sheetViews>
    <sheetView workbookViewId="0">
      <selection activeCell="B19" sqref="B19"/>
    </sheetView>
  </sheetViews>
  <sheetFormatPr defaultRowHeight="15" x14ac:dyDescent="0.25"/>
  <cols>
    <col min="1" max="1" width="20.28515625" customWidth="1"/>
    <col min="2" max="2" width="24.85546875" customWidth="1"/>
  </cols>
  <sheetData>
    <row r="1" spans="1:10" x14ac:dyDescent="0.25">
      <c r="A1" s="16" t="s">
        <v>103</v>
      </c>
      <c r="B1" s="14"/>
      <c r="C1" s="5"/>
    </row>
    <row r="2" spans="1:10" x14ac:dyDescent="0.25">
      <c r="A2" s="5" t="s">
        <v>20</v>
      </c>
      <c r="B2" s="14" t="s">
        <v>19</v>
      </c>
    </row>
    <row r="3" spans="1:10" x14ac:dyDescent="0.25">
      <c r="A3" s="22" t="s">
        <v>22</v>
      </c>
      <c r="B3" s="23" t="s">
        <v>21</v>
      </c>
    </row>
    <row r="4" spans="1:10" s="5" customFormat="1" x14ac:dyDescent="0.25">
      <c r="A4" s="22" t="s">
        <v>101</v>
      </c>
      <c r="B4" s="36" t="s">
        <v>102</v>
      </c>
    </row>
    <row r="5" spans="1:10" s="5" customFormat="1" x14ac:dyDescent="0.25">
      <c r="A5" s="35"/>
      <c r="B5" s="35"/>
    </row>
    <row r="7" spans="1:10" x14ac:dyDescent="0.25">
      <c r="A7" s="16" t="s">
        <v>24</v>
      </c>
    </row>
    <row r="8" spans="1:10" x14ac:dyDescent="0.25">
      <c r="A8" t="s">
        <v>26</v>
      </c>
    </row>
    <row r="9" spans="1:10" ht="15.75" thickBot="1" x14ac:dyDescent="0.3"/>
    <row r="10" spans="1:10" ht="76.5" x14ac:dyDescent="0.25">
      <c r="A10" s="24" t="s">
        <v>79</v>
      </c>
      <c r="B10" s="26" t="s">
        <v>81</v>
      </c>
      <c r="C10" s="26" t="s">
        <v>83</v>
      </c>
      <c r="D10" s="26" t="s">
        <v>85</v>
      </c>
      <c r="E10" s="26" t="s">
        <v>86</v>
      </c>
      <c r="F10" s="26" t="s">
        <v>87</v>
      </c>
      <c r="G10" s="33" t="s">
        <v>88</v>
      </c>
      <c r="H10" s="26" t="s">
        <v>89</v>
      </c>
      <c r="I10" s="26" t="s">
        <v>90</v>
      </c>
      <c r="J10" s="26" t="s">
        <v>91</v>
      </c>
    </row>
    <row r="11" spans="1:10" ht="34.5" thickBot="1" x14ac:dyDescent="0.3">
      <c r="A11" s="25" t="s">
        <v>80</v>
      </c>
      <c r="B11" s="27" t="s">
        <v>82</v>
      </c>
      <c r="C11" s="28" t="s">
        <v>84</v>
      </c>
      <c r="D11" s="28" t="s">
        <v>98</v>
      </c>
      <c r="E11" s="28" t="s">
        <v>97</v>
      </c>
      <c r="F11" s="28" t="s">
        <v>95</v>
      </c>
      <c r="G11" s="34"/>
      <c r="H11" s="28" t="s">
        <v>96</v>
      </c>
      <c r="I11" s="28" t="s">
        <v>99</v>
      </c>
      <c r="J11" s="28" t="s">
        <v>100</v>
      </c>
    </row>
    <row r="12" spans="1:10" ht="15.75" thickBot="1" x14ac:dyDescent="0.3">
      <c r="A12" s="29" t="s">
        <v>34</v>
      </c>
      <c r="B12" s="30" t="s">
        <v>42</v>
      </c>
      <c r="C12" s="30" t="s">
        <v>92</v>
      </c>
      <c r="D12" s="31">
        <v>47.19</v>
      </c>
      <c r="E12" s="31" t="s">
        <v>93</v>
      </c>
      <c r="F12" s="30" t="s">
        <v>93</v>
      </c>
      <c r="G12" s="30" t="s">
        <v>93</v>
      </c>
      <c r="H12" s="30" t="s">
        <v>26</v>
      </c>
      <c r="I12" s="32" t="s">
        <v>94</v>
      </c>
      <c r="J12" s="30" t="s">
        <v>93</v>
      </c>
    </row>
  </sheetData>
  <mergeCells count="1">
    <mergeCell ref="G10:G1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3"/>
  <sheetViews>
    <sheetView workbookViewId="0">
      <selection activeCell="A9" sqref="A9"/>
    </sheetView>
  </sheetViews>
  <sheetFormatPr defaultRowHeight="15" x14ac:dyDescent="0.25"/>
  <cols>
    <col min="1" max="1" width="21.140625" customWidth="1"/>
    <col min="2" max="2" width="32.28515625" style="14" customWidth="1"/>
    <col min="3" max="3" width="37.28515625" customWidth="1"/>
    <col min="4" max="4" width="15.140625" customWidth="1"/>
    <col min="5" max="5" width="18.5703125" customWidth="1"/>
  </cols>
  <sheetData>
    <row r="1" spans="1:2" ht="15.75" x14ac:dyDescent="0.25">
      <c r="A1" s="19" t="s">
        <v>25</v>
      </c>
      <c r="B1" s="4"/>
    </row>
    <row r="2" spans="1:2" ht="21" x14ac:dyDescent="0.35">
      <c r="A2" s="18" t="s">
        <v>18</v>
      </c>
    </row>
    <row r="5" spans="1:2" x14ac:dyDescent="0.25">
      <c r="A5" s="16" t="s">
        <v>29</v>
      </c>
    </row>
    <row r="6" spans="1:2" x14ac:dyDescent="0.25">
      <c r="A6" t="s">
        <v>68</v>
      </c>
    </row>
    <row r="7" spans="1:2" x14ac:dyDescent="0.25">
      <c r="A7" t="s">
        <v>64</v>
      </c>
    </row>
    <row r="8" spans="1:2" x14ac:dyDescent="0.25">
      <c r="A8" t="s">
        <v>27</v>
      </c>
    </row>
    <row r="9" spans="1:2" x14ac:dyDescent="0.25">
      <c r="A9" t="s">
        <v>65</v>
      </c>
    </row>
    <row r="10" spans="1:2" x14ac:dyDescent="0.25">
      <c r="A10" t="s">
        <v>28</v>
      </c>
    </row>
    <row r="11" spans="1:2" x14ac:dyDescent="0.25">
      <c r="A11" t="s">
        <v>27</v>
      </c>
    </row>
    <row r="12" spans="1:2" ht="21" x14ac:dyDescent="0.35">
      <c r="A12" t="s">
        <v>66</v>
      </c>
      <c r="B12" s="17"/>
    </row>
    <row r="13" spans="1:2" x14ac:dyDescent="0.25">
      <c r="A13" t="s">
        <v>67</v>
      </c>
    </row>
  </sheetData>
  <pageMargins left="0.7" right="0.7" top="0.75" bottom="0.75" header="0.3" footer="0.3"/>
  <pageSetup orientation="portrait" verticalDpi="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A4AF16-78A9-48C0-A217-94FF1B6934F3}">
  <dimension ref="A1:I17"/>
  <sheetViews>
    <sheetView workbookViewId="0">
      <selection activeCell="E22" sqref="E22"/>
    </sheetView>
  </sheetViews>
  <sheetFormatPr defaultRowHeight="15" x14ac:dyDescent="0.25"/>
  <cols>
    <col min="1" max="1" width="23" customWidth="1"/>
    <col min="2" max="2" width="11.140625" customWidth="1"/>
    <col min="3" max="3" width="1.42578125" style="20" customWidth="1"/>
    <col min="5" max="5" width="26.7109375" customWidth="1"/>
  </cols>
  <sheetData>
    <row r="1" spans="1:9" x14ac:dyDescent="0.25">
      <c r="A1" s="16" t="s">
        <v>23</v>
      </c>
      <c r="B1" s="14"/>
      <c r="D1" t="s">
        <v>30</v>
      </c>
    </row>
    <row r="2" spans="1:9" x14ac:dyDescent="0.25">
      <c r="A2" t="s">
        <v>16</v>
      </c>
      <c r="B2" s="14"/>
    </row>
    <row r="3" spans="1:9" x14ac:dyDescent="0.25">
      <c r="A3" t="s">
        <v>7</v>
      </c>
      <c r="B3" s="14" t="s">
        <v>8</v>
      </c>
      <c r="I3" t="s">
        <v>47</v>
      </c>
    </row>
    <row r="4" spans="1:9" x14ac:dyDescent="0.25">
      <c r="A4" t="s">
        <v>43</v>
      </c>
      <c r="B4" s="14" t="s">
        <v>42</v>
      </c>
      <c r="I4" t="s">
        <v>48</v>
      </c>
    </row>
    <row r="5" spans="1:9" x14ac:dyDescent="0.25">
      <c r="A5" t="s">
        <v>31</v>
      </c>
      <c r="B5" s="14" t="s">
        <v>32</v>
      </c>
      <c r="I5" t="s">
        <v>49</v>
      </c>
    </row>
    <row r="6" spans="1:9" x14ac:dyDescent="0.25">
      <c r="A6" t="s">
        <v>33</v>
      </c>
      <c r="B6" s="14" t="s">
        <v>32</v>
      </c>
      <c r="I6" t="s">
        <v>50</v>
      </c>
    </row>
    <row r="7" spans="1:9" x14ac:dyDescent="0.25">
      <c r="A7" t="s">
        <v>9</v>
      </c>
      <c r="B7" s="14" t="s">
        <v>34</v>
      </c>
      <c r="I7" t="s">
        <v>51</v>
      </c>
    </row>
    <row r="8" spans="1:9" x14ac:dyDescent="0.25">
      <c r="A8" t="s">
        <v>35</v>
      </c>
      <c r="B8" s="15">
        <v>43770</v>
      </c>
      <c r="C8" s="21"/>
      <c r="I8" t="s">
        <v>52</v>
      </c>
    </row>
    <row r="9" spans="1:9" x14ac:dyDescent="0.25">
      <c r="A9" t="s">
        <v>10</v>
      </c>
      <c r="B9" s="14">
        <v>50</v>
      </c>
      <c r="D9" s="14" t="s">
        <v>17</v>
      </c>
      <c r="I9" t="s">
        <v>53</v>
      </c>
    </row>
    <row r="10" spans="1:9" x14ac:dyDescent="0.25">
      <c r="A10" t="s">
        <v>11</v>
      </c>
      <c r="B10" s="14">
        <v>20</v>
      </c>
      <c r="D10" t="s">
        <v>44</v>
      </c>
      <c r="F10" t="s">
        <v>45</v>
      </c>
      <c r="I10" t="s">
        <v>54</v>
      </c>
    </row>
    <row r="11" spans="1:9" x14ac:dyDescent="0.25">
      <c r="A11" t="s">
        <v>12</v>
      </c>
      <c r="B11" s="14">
        <v>20</v>
      </c>
      <c r="D11" t="s">
        <v>44</v>
      </c>
      <c r="F11" t="s">
        <v>46</v>
      </c>
      <c r="I11" t="s">
        <v>55</v>
      </c>
    </row>
    <row r="12" spans="1:9" x14ac:dyDescent="0.25">
      <c r="A12" t="s">
        <v>36</v>
      </c>
      <c r="B12" s="14" t="s">
        <v>15</v>
      </c>
      <c r="D12" t="s">
        <v>69</v>
      </c>
      <c r="F12" t="s">
        <v>72</v>
      </c>
      <c r="I12" t="s">
        <v>56</v>
      </c>
    </row>
    <row r="13" spans="1:9" x14ac:dyDescent="0.25">
      <c r="A13" t="s">
        <v>37</v>
      </c>
      <c r="B13" s="14" t="s">
        <v>15</v>
      </c>
      <c r="D13" t="s">
        <v>69</v>
      </c>
      <c r="F13" t="s">
        <v>70</v>
      </c>
      <c r="I13" t="s">
        <v>57</v>
      </c>
    </row>
    <row r="14" spans="1:9" x14ac:dyDescent="0.25">
      <c r="A14" t="s">
        <v>38</v>
      </c>
      <c r="B14" s="14" t="s">
        <v>15</v>
      </c>
      <c r="D14" t="s">
        <v>69</v>
      </c>
      <c r="F14" t="s">
        <v>71</v>
      </c>
      <c r="I14" t="s">
        <v>58</v>
      </c>
    </row>
    <row r="15" spans="1:9" x14ac:dyDescent="0.25">
      <c r="A15" t="s">
        <v>39</v>
      </c>
      <c r="B15" s="14" t="s">
        <v>15</v>
      </c>
      <c r="D15" t="s">
        <v>69</v>
      </c>
      <c r="F15" t="s">
        <v>73</v>
      </c>
      <c r="I15" t="s">
        <v>59</v>
      </c>
    </row>
    <row r="16" spans="1:9" x14ac:dyDescent="0.25">
      <c r="A16" t="s">
        <v>41</v>
      </c>
      <c r="B16" s="14" t="s">
        <v>14</v>
      </c>
      <c r="D16" t="s">
        <v>76</v>
      </c>
      <c r="F16" t="s">
        <v>75</v>
      </c>
      <c r="I16" t="s">
        <v>60</v>
      </c>
    </row>
    <row r="17" spans="1:9" x14ac:dyDescent="0.25">
      <c r="A17" t="s">
        <v>40</v>
      </c>
      <c r="B17" s="14" t="s">
        <v>78</v>
      </c>
      <c r="D17" t="s">
        <v>77</v>
      </c>
      <c r="F17" t="s">
        <v>74</v>
      </c>
      <c r="I17" t="s">
        <v>61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HTF - MONTHLY</vt:lpstr>
      <vt:lpstr>Input</vt:lpstr>
      <vt:lpstr>Output</vt:lpstr>
      <vt:lpstr>Interpretation</vt:lpstr>
      <vt:lpstr>MyNotes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Aamir Fakih</dc:creator>
  <cp:lastModifiedBy>Aamir Fakih</cp:lastModifiedBy>
  <dcterms:created xsi:type="dcterms:W3CDTF">2019-11-12T00:01:19Z</dcterms:created>
  <dcterms:modified xsi:type="dcterms:W3CDTF">2020-03-04T20:35:19Z</dcterms:modified>
</cp:coreProperties>
</file>