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aamir\Desktop\Sal Bot\Temp_testingdata\"/>
    </mc:Choice>
  </mc:AlternateContent>
  <xr:revisionPtr revIDLastSave="0" documentId="13_ncr:1_{051A1C4F-2657-4FC8-AE61-F02258754CF2}" xr6:coauthVersionLast="45" xr6:coauthVersionMax="45" xr10:uidLastSave="{00000000-0000-0000-0000-000000000000}"/>
  <bookViews>
    <workbookView xWindow="-120" yWindow="-120" windowWidth="29040" windowHeight="15840" xr2:uid="{00000000-000D-0000-FFFF-FFFF00000000}"/>
  </bookViews>
  <sheets>
    <sheet name="OMC" sheetId="1" r:id="rId1"/>
    <sheet name="INPUT" sheetId="3" r:id="rId2"/>
    <sheet name="OUTPUT" sheetId="4" r:id="rId3"/>
    <sheet name="Interpretation" sheetId="2" r:id="rId4"/>
    <sheet name="Notes" sheetId="5" r:id="rId5"/>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46" i="1" l="1"/>
  <c r="H46" i="1"/>
  <c r="G45" i="1"/>
  <c r="H45" i="1"/>
  <c r="G44" i="1"/>
  <c r="H44" i="1"/>
  <c r="G43" i="1"/>
  <c r="H43" i="1"/>
  <c r="G42" i="1"/>
  <c r="H42" i="1"/>
  <c r="G41" i="1"/>
  <c r="H41" i="1"/>
  <c r="G40" i="1"/>
  <c r="I40" i="1" s="1"/>
  <c r="H40" i="1"/>
  <c r="G39" i="1"/>
  <c r="H39" i="1"/>
  <c r="G38" i="1"/>
  <c r="H38" i="1"/>
  <c r="G37" i="1"/>
  <c r="H37" i="1"/>
  <c r="G36" i="1"/>
  <c r="H36" i="1"/>
  <c r="G35" i="1"/>
  <c r="H35" i="1"/>
  <c r="G34" i="1"/>
  <c r="H34" i="1"/>
  <c r="G33" i="1"/>
  <c r="H33" i="1"/>
  <c r="G32" i="1"/>
  <c r="H32" i="1"/>
  <c r="G31" i="1"/>
  <c r="H31" i="1"/>
  <c r="G30" i="1"/>
  <c r="H30" i="1"/>
  <c r="G29" i="1"/>
  <c r="H29" i="1"/>
  <c r="G28" i="1"/>
  <c r="H28" i="1"/>
  <c r="G27" i="1"/>
  <c r="H27" i="1"/>
  <c r="G26" i="1"/>
  <c r="H26" i="1"/>
  <c r="G25" i="1"/>
  <c r="H25" i="1"/>
  <c r="G24" i="1"/>
  <c r="H24" i="1"/>
  <c r="G23" i="1"/>
  <c r="H23" i="1"/>
  <c r="G22" i="1"/>
  <c r="H22" i="1"/>
  <c r="G21" i="1"/>
  <c r="H21" i="1"/>
  <c r="G20" i="1"/>
  <c r="H20" i="1"/>
  <c r="G19" i="1"/>
  <c r="H19" i="1"/>
  <c r="G18" i="1"/>
  <c r="H18" i="1"/>
  <c r="G17" i="1"/>
  <c r="H17" i="1"/>
  <c r="G16" i="1"/>
  <c r="H16" i="1"/>
  <c r="G15" i="1"/>
  <c r="H15" i="1"/>
  <c r="G14" i="1"/>
  <c r="H14" i="1"/>
  <c r="G13" i="1"/>
  <c r="H13" i="1"/>
  <c r="G12" i="1"/>
  <c r="H12" i="1"/>
  <c r="G11" i="1"/>
  <c r="H11" i="1"/>
  <c r="G10" i="1"/>
  <c r="H10" i="1"/>
  <c r="G9" i="1"/>
  <c r="H9" i="1"/>
  <c r="G8" i="1"/>
  <c r="H8" i="1"/>
  <c r="G7" i="1"/>
  <c r="H7" i="1"/>
  <c r="G6" i="1"/>
  <c r="I6" i="1" s="1"/>
  <c r="H6" i="1"/>
  <c r="G5" i="1"/>
  <c r="H5" i="1"/>
  <c r="G4" i="1"/>
  <c r="H4" i="1"/>
  <c r="G3" i="1"/>
  <c r="H3" i="1"/>
  <c r="G2" i="1"/>
  <c r="I2" i="1" s="1"/>
  <c r="H2" i="1"/>
  <c r="H47" i="1"/>
  <c r="G47" i="1"/>
  <c r="I4" i="1" l="1"/>
  <c r="I43" i="1"/>
  <c r="I46" i="1"/>
  <c r="I15" i="1"/>
  <c r="I19" i="1"/>
  <c r="I31" i="1"/>
  <c r="I35" i="1"/>
  <c r="I39" i="1"/>
  <c r="I44" i="1"/>
  <c r="I45" i="1"/>
  <c r="I7" i="1"/>
  <c r="I8" i="1"/>
  <c r="I12" i="1"/>
  <c r="I16" i="1"/>
  <c r="I20" i="1"/>
  <c r="I24" i="1"/>
  <c r="I28" i="1"/>
  <c r="I29" i="1"/>
  <c r="I22" i="1"/>
  <c r="I26" i="1"/>
  <c r="I18" i="1"/>
  <c r="I32" i="1"/>
  <c r="I36" i="1"/>
  <c r="I33" i="1"/>
  <c r="I23" i="1"/>
  <c r="I5" i="1"/>
  <c r="I17" i="1"/>
  <c r="I42" i="1"/>
  <c r="I13" i="1"/>
  <c r="I30" i="1"/>
  <c r="I14" i="1"/>
  <c r="I34" i="1"/>
  <c r="I41" i="1"/>
  <c r="I27" i="1"/>
  <c r="I11" i="1"/>
  <c r="I21" i="1"/>
  <c r="I38" i="1"/>
  <c r="I37" i="1"/>
  <c r="I25" i="1"/>
  <c r="I3" i="1"/>
  <c r="I10" i="1"/>
  <c r="I9" i="1"/>
  <c r="I47" i="1"/>
</calcChain>
</file>

<file path=xl/sharedStrings.xml><?xml version="1.0" encoding="utf-8"?>
<sst xmlns="http://schemas.openxmlformats.org/spreadsheetml/2006/main" count="169" uniqueCount="113">
  <si>
    <t>Date</t>
  </si>
  <si>
    <t>Open</t>
  </si>
  <si>
    <t>High</t>
  </si>
  <si>
    <t>Low</t>
  </si>
  <si>
    <t>Close</t>
  </si>
  <si>
    <t xml:space="preserve">Body </t>
  </si>
  <si>
    <t>Range</t>
  </si>
  <si>
    <t>RATIO</t>
  </si>
  <si>
    <t>F01 ASSET</t>
  </si>
  <si>
    <t>Stock</t>
  </si>
  <si>
    <t>DAILY</t>
  </si>
  <si>
    <t>F03 DIR</t>
  </si>
  <si>
    <t>F05 HTF range</t>
  </si>
  <si>
    <t>F06A HTF LI</t>
  </si>
  <si>
    <t>F06B HTF LO</t>
  </si>
  <si>
    <t>SHORT</t>
  </si>
  <si>
    <t>SZ LEGOUT</t>
  </si>
  <si>
    <t>SZ BASE</t>
  </si>
  <si>
    <t>SZ LEGIN</t>
  </si>
  <si>
    <t>DZ LEGOUT</t>
  </si>
  <si>
    <t>DZ LEGIN</t>
  </si>
  <si>
    <t>DZ BASE</t>
  </si>
  <si>
    <t>INPUT:</t>
  </si>
  <si>
    <t>Configuration values:</t>
  </si>
  <si>
    <t>F02A HTF</t>
  </si>
  <si>
    <t>F02B ITF</t>
  </si>
  <si>
    <t>Empty</t>
  </si>
  <si>
    <t>F02C ITF</t>
  </si>
  <si>
    <t>F04 Start</t>
  </si>
  <si>
    <t>F07A HTF LI % (Below)</t>
  </si>
  <si>
    <t>F07B HTF LO %(Below)</t>
  </si>
  <si>
    <t>F07C HTF LI % (Above)</t>
  </si>
  <si>
    <t>F07D HTF LO % (Above)</t>
  </si>
  <si>
    <t>F08A HTF BASE % (below)</t>
  </si>
  <si>
    <t>F08B HTF BASE % (Above)</t>
  </si>
  <si>
    <t>Main Zone</t>
  </si>
  <si>
    <t>Opposing Zone</t>
  </si>
  <si>
    <t>HTF OUTPUT</t>
  </si>
  <si>
    <t>Valid Demand Zone</t>
  </si>
  <si>
    <t>Valid Supply Zone</t>
  </si>
  <si>
    <t>Curve Location</t>
  </si>
  <si>
    <t>Trade Direction</t>
  </si>
  <si>
    <t>High Time Frame</t>
  </si>
  <si>
    <t>Ticker</t>
  </si>
  <si>
    <t>Last Closing price</t>
  </si>
  <si>
    <t>Entry Price at LTF Zone</t>
  </si>
  <si>
    <t>Date/Timestamp of leg-out at LTF Zone</t>
  </si>
  <si>
    <t>ITF Trend, if app</t>
  </si>
  <si>
    <t>Curve level</t>
  </si>
  <si>
    <t>RRR</t>
  </si>
  <si>
    <t>Zone Score</t>
  </si>
  <si>
    <t>(from gui field 3)</t>
  </si>
  <si>
    <t>(from gui field 2)</t>
  </si>
  <si>
    <t>(from database)</t>
  </si>
  <si>
    <t>(from LTF database)</t>
  </si>
  <si>
    <r>
      <t>(from LTFanalysis)</t>
    </r>
    <r>
      <rPr>
        <b/>
        <sz val="10"/>
        <color theme="1"/>
        <rFont val="Arial"/>
        <family val="2"/>
      </rPr>
      <t xml:space="preserve"> </t>
    </r>
  </si>
  <si>
    <t>(from HTF analysis)</t>
  </si>
  <si>
    <t>(from LTF analysis)</t>
  </si>
  <si>
    <t>(from FULL analysis)</t>
  </si>
  <si>
    <t>NA</t>
  </si>
  <si>
    <t>9/10/2019 - 9/12/2019</t>
  </si>
  <si>
    <t xml:space="preserve">Rank </t>
  </si>
  <si>
    <t>Today</t>
  </si>
  <si>
    <t>Direction</t>
  </si>
  <si>
    <t>LTF Aggregate</t>
  </si>
  <si>
    <t>ITF aggregate</t>
  </si>
  <si>
    <t>HTF time aggregate</t>
  </si>
  <si>
    <t>Asset Class</t>
  </si>
  <si>
    <t>11/05/2019 - 11/07/2019</t>
  </si>
  <si>
    <t>$81.99 - $82.63</t>
  </si>
  <si>
    <t>$79.11 -$78.42</t>
  </si>
  <si>
    <t>Short</t>
  </si>
  <si>
    <t>Daily</t>
  </si>
  <si>
    <t>OMC</t>
  </si>
  <si>
    <t>Recommedation:</t>
  </si>
  <si>
    <t>My Interpretation:</t>
  </si>
  <si>
    <t>I see the next four candles forming a LI-BASE-BASE-BASE-LO pattern. The closer to current candle, the better</t>
  </si>
  <si>
    <t>VALID SHORT TRADE @ $81.99</t>
  </si>
  <si>
    <t>On the chart below, Looking upwards and left from current price.</t>
  </si>
  <si>
    <t xml:space="preserve">No other candles are penetrating the price levels of this pattern. Thef irst candle is SZ Legout, show her on the left of the chart. </t>
  </si>
  <si>
    <t>This is valid SZ. The bottom of the upper grey box is the high end of the range, on the HTF. If this chart time-aggregation was LTF, this level will be trade entry.</t>
  </si>
  <si>
    <t>Looking udown and left, I see a DZ LI-BASE-LO. No other candles are penetrating the price levels of this pattern.</t>
  </si>
  <si>
    <t>This is valid DZ. The top of the lower grey box is the upper price end of the range for HTF. If this chart time-aggregation was LTF, this level will be trade exit.</t>
  </si>
  <si>
    <t>Assuming this chart  is just analysing HTF, If you divide the space between the top of the lower box and the bottom of the upper box, the current price is High on the curve and thus this is a valid recommendation for SHORT trade @ $81.99.</t>
  </si>
  <si>
    <t xml:space="preserve">If this was a LTF chart, ther Risk would be $ 81.99 - $82.63 = $0.64. The reward would be $2.88 per share. That is Risk to Reward Ratio of : 4.5 times. </t>
  </si>
  <si>
    <t>Actual Rank Order &amp; Percentage Range of Each Candle Bar in the zone</t>
  </si>
  <si>
    <t>Total records in chart</t>
  </si>
  <si>
    <t>Actual Output</t>
  </si>
  <si>
    <t>SZ: 7th</t>
  </si>
  <si>
    <t>DZ: 2nd</t>
  </si>
  <si>
    <t>DZ: 10th</t>
  </si>
  <si>
    <t>SZ: 1st</t>
  </si>
  <si>
    <t>DZ: 85.14%</t>
  </si>
  <si>
    <t>DZ: 78.26%</t>
  </si>
  <si>
    <t>SZ: 90.05%</t>
  </si>
  <si>
    <t>SZ: 65.57%</t>
  </si>
  <si>
    <t>DZ: 46.38%</t>
  </si>
  <si>
    <t>SZ BASE: $14.74</t>
  </si>
  <si>
    <t>Field chooses Assest Class</t>
  </si>
  <si>
    <t>Field Chooses HTF Aggregation period</t>
  </si>
  <si>
    <t>Field Chooses ITF Aggregation period</t>
  </si>
  <si>
    <t>Field Chooses LTF Aggregation period</t>
  </si>
  <si>
    <t>Field Chooses Direction of Scan</t>
  </si>
  <si>
    <t>Field Picks most recent start date (which becomes the current candle for analysis)</t>
  </si>
  <si>
    <t>Field puts a rank on the size of the body(Li) of compared candles. Looks to find if a LI candle rank is = &gt; the field value</t>
  </si>
  <si>
    <t>Field puts a rank on the size of the body(LO) of compared candles. Looks to find if a LO candle rank is = &gt; the field value</t>
  </si>
  <si>
    <t>Field puts a ratio on the body to range of that candle. To validate if it's a LI and =&gt; the value range of the field.</t>
  </si>
  <si>
    <t>Field puts a ratio on the body to range of that candle. To validate if it's a LO and =&gt; the value range of the field.</t>
  </si>
  <si>
    <t>Field puts a ratio on the body to range of that candle. To validate if it's a LI and =&gt; the value range of the field for the opposing zone.</t>
  </si>
  <si>
    <t>Field puts a ratio on the body to range of that candle. To validate if it's a LO and =&gt; the value range of the field for the opposing zone.</t>
  </si>
  <si>
    <t>Field puts a ratio on the body to range of that candle. To validate if it's a Base and =&lt; the value range of the field.</t>
  </si>
  <si>
    <t>Field puts a ratio on the body to range of that candle. To validate if it's a Base and =&lt; the value range of the field for opposing zone.</t>
  </si>
  <si>
    <t>Field puts a Time-limit range of how many rows to include in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</si>
</sst>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00;[Red]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8"/>
      <color theme="1"/>
      <name val="Arial"/>
      <family val="2"/>
    </font>
    <font>
      <i/>
      <sz val="8"/>
      <color theme="1"/>
      <name val="Arial"/>
      <family val="2"/>
    </font>
    <font>
      <sz val="10"/>
      <color theme="1"/>
      <name val="Arial"/>
      <family val="2"/>
    </font>
    <font>
      <sz val="12"/>
      <color theme="1"/>
      <name val="Calibri"/>
      <family val="2"/>
      <scheme val="minor"/>
    </font>
    <font>
      <sz val="16"/>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5">
    <xf numFmtId="0" fontId="0" fillId="0" borderId="0" xfId="0"/>
    <xf numFmtId="14" fontId="0" fillId="0" borderId="0" xfId="0" applyNumberFormat="1"/>
    <xf numFmtId="2" fontId="0" fillId="0" borderId="0" xfId="0" applyNumberFormat="1" applyFill="1"/>
    <xf numFmtId="164" fontId="0" fillId="0" borderId="0" xfId="0" applyNumberFormat="1" applyFill="1"/>
    <xf numFmtId="14" fontId="0" fillId="33" borderId="0" xfId="0" applyNumberFormat="1" applyFill="1"/>
    <xf numFmtId="0" fontId="0" fillId="33" borderId="0" xfId="0" applyFill="1"/>
    <xf numFmtId="2" fontId="0" fillId="33" borderId="0" xfId="0" applyNumberFormat="1" applyFill="1"/>
    <xf numFmtId="164" fontId="0" fillId="33" borderId="0" xfId="0" applyNumberFormat="1" applyFill="1"/>
    <xf numFmtId="14" fontId="0" fillId="34" borderId="0" xfId="0" applyNumberFormat="1" applyFill="1"/>
    <xf numFmtId="0" fontId="0" fillId="34" borderId="0" xfId="0" applyFill="1"/>
    <xf numFmtId="2" fontId="0" fillId="34" borderId="0" xfId="0" applyNumberFormat="1" applyFill="1"/>
    <xf numFmtId="164" fontId="0" fillId="34" borderId="0" xfId="0" applyNumberFormat="1" applyFill="1"/>
    <xf numFmtId="0" fontId="0" fillId="35" borderId="0" xfId="0" applyFill="1"/>
    <xf numFmtId="0" fontId="0" fillId="0" borderId="0" xfId="0" applyAlignment="1">
      <alignment horizontal="left"/>
    </xf>
    <xf numFmtId="14" fontId="0" fillId="0" borderId="0" xfId="0" applyNumberFormat="1" applyAlignment="1">
      <alignment horizontal="left"/>
    </xf>
    <xf numFmtId="14" fontId="0" fillId="34" borderId="0" xfId="0" applyNumberFormat="1" applyFill="1" applyAlignment="1">
      <alignment horizontal="left"/>
    </xf>
    <xf numFmtId="14" fontId="0" fillId="36" borderId="0" xfId="0" applyNumberFormat="1" applyFill="1" applyAlignment="1">
      <alignment horizontal="left"/>
    </xf>
    <xf numFmtId="0" fontId="18" fillId="0" borderId="10" xfId="0" applyFont="1" applyBorder="1" applyAlignment="1">
      <alignment vertical="center" wrapText="1"/>
    </xf>
    <xf numFmtId="0" fontId="18" fillId="0" borderId="11" xfId="0" applyFont="1" applyBorder="1" applyAlignment="1">
      <alignment vertical="center" wrapText="1"/>
    </xf>
    <xf numFmtId="0" fontId="18" fillId="0" borderId="10" xfId="0" applyFont="1" applyBorder="1" applyAlignment="1">
      <alignment vertical="center" wrapText="1"/>
    </xf>
    <xf numFmtId="0" fontId="19" fillId="0" borderId="12" xfId="0" applyFont="1" applyBorder="1" applyAlignment="1">
      <alignment vertical="center" wrapText="1"/>
    </xf>
    <xf numFmtId="0" fontId="19" fillId="0" borderId="13" xfId="0" applyFont="1" applyBorder="1" applyAlignment="1">
      <alignment vertical="center" wrapText="1"/>
    </xf>
    <xf numFmtId="0" fontId="20" fillId="0" borderId="13" xfId="0" applyFont="1" applyBorder="1" applyAlignment="1">
      <alignment vertical="center" wrapText="1"/>
    </xf>
    <xf numFmtId="0" fontId="18" fillId="0" borderId="12" xfId="0" applyFont="1" applyBorder="1" applyAlignment="1">
      <alignment vertical="center" wrapText="1"/>
    </xf>
    <xf numFmtId="0" fontId="21" fillId="0" borderId="12" xfId="0" applyFont="1" applyBorder="1" applyAlignment="1">
      <alignment vertical="center" wrapText="1"/>
    </xf>
    <xf numFmtId="0" fontId="21" fillId="0" borderId="13" xfId="0" applyFont="1" applyBorder="1" applyAlignment="1">
      <alignment vertical="center" wrapText="1"/>
    </xf>
    <xf numFmtId="8" fontId="21" fillId="0" borderId="13" xfId="0" applyNumberFormat="1" applyFont="1" applyBorder="1" applyAlignment="1">
      <alignment vertical="center" wrapText="1"/>
    </xf>
    <xf numFmtId="0" fontId="0" fillId="0" borderId="0" xfId="0" applyFill="1"/>
    <xf numFmtId="14" fontId="0" fillId="0" borderId="0" xfId="0" applyNumberFormat="1" applyFill="1"/>
    <xf numFmtId="0" fontId="0" fillId="0" borderId="0" xfId="0" applyFill="1" applyAlignment="1">
      <alignment horizontal="center"/>
    </xf>
    <xf numFmtId="0" fontId="22" fillId="37" borderId="0" xfId="0" applyFont="1" applyFill="1"/>
    <xf numFmtId="0" fontId="23" fillId="0" borderId="0" xfId="0" applyFont="1" applyAlignment="1">
      <alignment horizontal="left"/>
    </xf>
    <xf numFmtId="0" fontId="23" fillId="0" borderId="0" xfId="0" applyFont="1"/>
    <xf numFmtId="0" fontId="21" fillId="0" borderId="13" xfId="0" applyNumberFormat="1" applyFont="1" applyBorder="1" applyAlignment="1">
      <alignment vertical="center" wrapText="1"/>
    </xf>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13</xdr:col>
      <xdr:colOff>114300</xdr:colOff>
      <xdr:row>34</xdr:row>
      <xdr:rowOff>167152</xdr:rowOff>
    </xdr:to>
    <xdr:pic>
      <xdr:nvPicPr>
        <xdr:cNvPr id="5" name="Picture 4">
          <a:extLst>
            <a:ext uri="{FF2B5EF4-FFF2-40B4-BE49-F238E27FC236}">
              <a16:creationId xmlns:a16="http://schemas.microsoft.com/office/drawing/2014/main" id="{F2A7CA14-3870-42AE-ACC5-84834D5640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828925"/>
          <a:ext cx="10058400" cy="39771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workbookViewId="0">
      <selection activeCell="L11" sqref="L11"/>
    </sheetView>
  </sheetViews>
  <sheetFormatPr defaultRowHeight="15" x14ac:dyDescent="0.25"/>
  <cols>
    <col min="1" max="1" width="14.28515625" customWidth="1"/>
  </cols>
  <sheetData>
    <row r="1" spans="1:10" x14ac:dyDescent="0.25">
      <c r="A1" t="s">
        <v>0</v>
      </c>
      <c r="B1" t="s">
        <v>1</v>
      </c>
      <c r="C1" t="s">
        <v>2</v>
      </c>
      <c r="D1" t="s">
        <v>3</v>
      </c>
      <c r="E1" t="s">
        <v>4</v>
      </c>
      <c r="G1" t="s">
        <v>5</v>
      </c>
      <c r="H1" t="s">
        <v>6</v>
      </c>
      <c r="I1" t="s">
        <v>7</v>
      </c>
    </row>
    <row r="2" spans="1:10" x14ac:dyDescent="0.25">
      <c r="A2" s="1">
        <v>43777</v>
      </c>
      <c r="B2">
        <v>80.400002000000001</v>
      </c>
      <c r="C2">
        <v>80.839995999999999</v>
      </c>
      <c r="D2">
        <v>80.069999999999993</v>
      </c>
      <c r="E2">
        <v>80.769997000000004</v>
      </c>
      <c r="G2" s="2">
        <f>ABS(B2-E2)</f>
        <v>0.36999500000000296</v>
      </c>
      <c r="H2" s="3">
        <f>C2-D2</f>
        <v>0.76999600000000612</v>
      </c>
      <c r="I2" s="2">
        <f>G2*100/H2</f>
        <v>48.051548319731531</v>
      </c>
    </row>
    <row r="3" spans="1:10" x14ac:dyDescent="0.25">
      <c r="A3" s="8">
        <v>43776</v>
      </c>
      <c r="B3" s="9">
        <v>79.190002000000007</v>
      </c>
      <c r="C3" s="9">
        <v>80.459998999999996</v>
      </c>
      <c r="D3" s="9">
        <v>79.080001999999993</v>
      </c>
      <c r="E3" s="9">
        <v>80.269997000000004</v>
      </c>
      <c r="F3" s="9"/>
      <c r="G3" s="10">
        <f>ABS(B3-E3)</f>
        <v>1.0799949999999967</v>
      </c>
      <c r="H3" s="11">
        <f>C3-D3</f>
        <v>1.379997000000003</v>
      </c>
      <c r="I3" s="10">
        <f>G3*100/H3</f>
        <v>78.260677378283745</v>
      </c>
      <c r="J3" t="s">
        <v>19</v>
      </c>
    </row>
    <row r="4" spans="1:10" x14ac:dyDescent="0.25">
      <c r="A4" s="8">
        <v>43775</v>
      </c>
      <c r="B4" s="9">
        <v>79.029999000000004</v>
      </c>
      <c r="C4" s="9">
        <v>79.110000999999997</v>
      </c>
      <c r="D4" s="9">
        <v>78.419998000000007</v>
      </c>
      <c r="E4" s="9">
        <v>78.709998999999996</v>
      </c>
      <c r="F4" s="9"/>
      <c r="G4" s="10">
        <f>ABS(B4-E4)</f>
        <v>0.32000000000000739</v>
      </c>
      <c r="H4" s="11">
        <f>C4-D4</f>
        <v>0.69000299999999015</v>
      </c>
      <c r="I4" s="10">
        <f>G4*100/H4</f>
        <v>46.376609956770039</v>
      </c>
      <c r="J4" t="s">
        <v>21</v>
      </c>
    </row>
    <row r="5" spans="1:10" x14ac:dyDescent="0.25">
      <c r="A5" s="8">
        <v>43774</v>
      </c>
      <c r="B5" s="9">
        <v>77.110000999999997</v>
      </c>
      <c r="C5" s="9">
        <v>79.040001000000004</v>
      </c>
      <c r="D5" s="9">
        <v>76.819999999999993</v>
      </c>
      <c r="E5" s="9">
        <v>79</v>
      </c>
      <c r="F5" s="9"/>
      <c r="G5" s="10">
        <f>ABS(B5-E5)</f>
        <v>1.8899990000000031</v>
      </c>
      <c r="H5" s="11">
        <f>C5-D5</f>
        <v>2.2200010000000105</v>
      </c>
      <c r="I5" s="10">
        <f>G5*100/H5</f>
        <v>85.135051740967413</v>
      </c>
      <c r="J5" t="s">
        <v>20</v>
      </c>
    </row>
    <row r="6" spans="1:10" x14ac:dyDescent="0.25">
      <c r="A6" s="1">
        <v>43773</v>
      </c>
      <c r="B6">
        <v>77.199996999999996</v>
      </c>
      <c r="C6">
        <v>77.459998999999996</v>
      </c>
      <c r="D6">
        <v>76.419998000000007</v>
      </c>
      <c r="E6">
        <v>76.739998</v>
      </c>
      <c r="G6" s="2">
        <f>ABS(B6-E6)</f>
        <v>0.45999899999999627</v>
      </c>
      <c r="H6" s="3">
        <f>C6-D6</f>
        <v>1.0400009999999895</v>
      </c>
      <c r="I6" s="2">
        <f>G6*100/H6</f>
        <v>44.230630547470717</v>
      </c>
    </row>
    <row r="7" spans="1:10" x14ac:dyDescent="0.25">
      <c r="A7" s="1">
        <v>43770</v>
      </c>
      <c r="B7">
        <v>77.419998000000007</v>
      </c>
      <c r="C7">
        <v>77.629997000000003</v>
      </c>
      <c r="D7">
        <v>76.809997999999993</v>
      </c>
      <c r="E7">
        <v>77.050003000000004</v>
      </c>
      <c r="G7" s="2">
        <f>ABS(B7-E7)</f>
        <v>0.36999500000000296</v>
      </c>
      <c r="H7" s="3">
        <f>C7-D7</f>
        <v>0.81999900000000991</v>
      </c>
      <c r="I7" s="2">
        <f>G7*100/H7</f>
        <v>45.121396489507731</v>
      </c>
    </row>
    <row r="8" spans="1:10" x14ac:dyDescent="0.25">
      <c r="A8" s="1">
        <v>43769</v>
      </c>
      <c r="B8">
        <v>77.430000000000007</v>
      </c>
      <c r="C8">
        <v>77.510002</v>
      </c>
      <c r="D8">
        <v>76.129997000000003</v>
      </c>
      <c r="E8">
        <v>77.190002000000007</v>
      </c>
      <c r="G8" s="2">
        <f>ABS(B8-E8)</f>
        <v>0.23999799999999993</v>
      </c>
      <c r="H8" s="3">
        <f>C8-D8</f>
        <v>1.380004999999997</v>
      </c>
      <c r="I8" s="2">
        <f>G8*100/H8</f>
        <v>17.391096409071015</v>
      </c>
    </row>
    <row r="9" spans="1:10" x14ac:dyDescent="0.25">
      <c r="A9" s="1">
        <v>43768</v>
      </c>
      <c r="B9">
        <v>76.959998999999996</v>
      </c>
      <c r="C9">
        <v>77.379997000000003</v>
      </c>
      <c r="D9">
        <v>76.260002</v>
      </c>
      <c r="E9">
        <v>77.360000999999997</v>
      </c>
      <c r="G9" s="2">
        <f>ABS(B9-E9)</f>
        <v>0.40000200000000063</v>
      </c>
      <c r="H9" s="3">
        <f>C9-D9</f>
        <v>1.119995000000003</v>
      </c>
      <c r="I9" s="2">
        <f>G9*100/H9</f>
        <v>35.714623725998742</v>
      </c>
    </row>
    <row r="10" spans="1:10" x14ac:dyDescent="0.25">
      <c r="A10" s="1">
        <v>43767</v>
      </c>
      <c r="B10">
        <v>77.110000999999997</v>
      </c>
      <c r="C10">
        <v>77.699996999999996</v>
      </c>
      <c r="D10">
        <v>76.860000999999997</v>
      </c>
      <c r="E10">
        <v>77.190002000000007</v>
      </c>
      <c r="G10" s="2">
        <f>ABS(B10-E10)</f>
        <v>8.0001000000009981E-2</v>
      </c>
      <c r="H10" s="3">
        <f>C10-D10</f>
        <v>0.8399959999999993</v>
      </c>
      <c r="I10" s="2">
        <f>G10*100/H10</f>
        <v>9.5239739236865475</v>
      </c>
    </row>
    <row r="11" spans="1:10" x14ac:dyDescent="0.25">
      <c r="A11" s="1">
        <v>43766</v>
      </c>
      <c r="B11">
        <v>76.989998</v>
      </c>
      <c r="C11">
        <v>77.720000999999996</v>
      </c>
      <c r="D11">
        <v>76.849997999999999</v>
      </c>
      <c r="E11">
        <v>77</v>
      </c>
      <c r="G11" s="2">
        <f>ABS(B11-E11)</f>
        <v>1.0002000000000066E-2</v>
      </c>
      <c r="H11" s="3">
        <f>C11-D11</f>
        <v>0.87000299999999697</v>
      </c>
      <c r="I11" s="2">
        <f>G11*100/H11</f>
        <v>1.149651208099294</v>
      </c>
    </row>
    <row r="12" spans="1:10" x14ac:dyDescent="0.25">
      <c r="A12" s="1">
        <v>43763</v>
      </c>
      <c r="B12">
        <v>76.610000999999997</v>
      </c>
      <c r="C12">
        <v>77.449996999999996</v>
      </c>
      <c r="D12">
        <v>76.370002999999997</v>
      </c>
      <c r="E12">
        <v>76.819999999999993</v>
      </c>
      <c r="G12" s="2">
        <f>ABS(B12-E12)</f>
        <v>0.20999899999999627</v>
      </c>
      <c r="H12" s="3">
        <f>C12-D12</f>
        <v>1.0799939999999992</v>
      </c>
      <c r="I12" s="2">
        <f>G12*100/H12</f>
        <v>19.444459876628613</v>
      </c>
    </row>
    <row r="13" spans="1:10" x14ac:dyDescent="0.25">
      <c r="A13" s="1">
        <v>43762</v>
      </c>
      <c r="B13">
        <v>76.769997000000004</v>
      </c>
      <c r="C13">
        <v>76.870002999999997</v>
      </c>
      <c r="D13">
        <v>74.930000000000007</v>
      </c>
      <c r="E13">
        <v>76.489998</v>
      </c>
      <c r="G13" s="2">
        <f>ABS(B13-E13)</f>
        <v>0.27999900000000366</v>
      </c>
      <c r="H13" s="3">
        <f>C13-D13</f>
        <v>1.9400029999999902</v>
      </c>
      <c r="I13" s="2">
        <f>G13*100/H13</f>
        <v>14.432915825388161</v>
      </c>
    </row>
    <row r="14" spans="1:10" x14ac:dyDescent="0.25">
      <c r="A14" s="1">
        <v>43761</v>
      </c>
      <c r="B14">
        <v>76.519997000000004</v>
      </c>
      <c r="C14">
        <v>77.010002</v>
      </c>
      <c r="D14">
        <v>76.290001000000004</v>
      </c>
      <c r="E14">
        <v>76.720000999999996</v>
      </c>
      <c r="G14" s="2">
        <f>ABS(B14-E14)</f>
        <v>0.20000399999999274</v>
      </c>
      <c r="H14" s="3">
        <f>C14-D14</f>
        <v>0.72000099999999634</v>
      </c>
      <c r="I14" s="2">
        <f>G14*100/H14</f>
        <v>27.778294752367533</v>
      </c>
    </row>
    <row r="15" spans="1:10" x14ac:dyDescent="0.25">
      <c r="A15" s="1">
        <v>43760</v>
      </c>
      <c r="B15">
        <v>75.379997000000003</v>
      </c>
      <c r="C15">
        <v>76.769997000000004</v>
      </c>
      <c r="D15">
        <v>75.150002000000001</v>
      </c>
      <c r="E15">
        <v>76.470000999999996</v>
      </c>
      <c r="G15" s="2">
        <f>ABS(B15-E15)</f>
        <v>1.0900039999999933</v>
      </c>
      <c r="H15" s="3">
        <f>C15-D15</f>
        <v>1.619995000000003</v>
      </c>
      <c r="I15" s="2">
        <f>G15*100/H15</f>
        <v>67.284405198780945</v>
      </c>
    </row>
    <row r="16" spans="1:10" x14ac:dyDescent="0.25">
      <c r="A16" s="1">
        <v>43759</v>
      </c>
      <c r="B16">
        <v>75.550003000000004</v>
      </c>
      <c r="C16">
        <v>75.800003000000004</v>
      </c>
      <c r="D16">
        <v>75.169998000000007</v>
      </c>
      <c r="E16">
        <v>75.379997000000003</v>
      </c>
      <c r="G16" s="2">
        <f>ABS(B16-E16)</f>
        <v>0.17000600000000077</v>
      </c>
      <c r="H16" s="3">
        <f>C16-D16</f>
        <v>0.63000499999999704</v>
      </c>
      <c r="I16" s="2">
        <f>G16*100/H16</f>
        <v>26.984865199482794</v>
      </c>
    </row>
    <row r="17" spans="1:9" x14ac:dyDescent="0.25">
      <c r="A17" s="1">
        <v>43756</v>
      </c>
      <c r="B17">
        <v>75.569999999999993</v>
      </c>
      <c r="C17">
        <v>75.779999000000004</v>
      </c>
      <c r="D17">
        <v>74.910004000000001</v>
      </c>
      <c r="E17">
        <v>75.379997000000003</v>
      </c>
      <c r="G17" s="2">
        <f>ABS(B17-E17)</f>
        <v>0.19000299999999015</v>
      </c>
      <c r="H17" s="3">
        <f>C17-D17</f>
        <v>0.86999500000000296</v>
      </c>
      <c r="I17" s="2">
        <f>G17*100/H17</f>
        <v>21.839550802014898</v>
      </c>
    </row>
    <row r="18" spans="1:9" x14ac:dyDescent="0.25">
      <c r="A18" s="1">
        <v>43755</v>
      </c>
      <c r="B18">
        <v>76.080001999999993</v>
      </c>
      <c r="C18">
        <v>76.319999999999993</v>
      </c>
      <c r="D18">
        <v>75.160004000000001</v>
      </c>
      <c r="E18">
        <v>76.029999000000004</v>
      </c>
      <c r="G18" s="2">
        <f>ABS(B18-E18)</f>
        <v>5.0002999999989584E-2</v>
      </c>
      <c r="H18" s="3">
        <f>C18-D18</f>
        <v>1.1599959999999925</v>
      </c>
      <c r="I18" s="2">
        <f>G18*100/H18</f>
        <v>4.3106183124760697</v>
      </c>
    </row>
    <row r="19" spans="1:9" x14ac:dyDescent="0.25">
      <c r="A19" s="1">
        <v>43754</v>
      </c>
      <c r="B19">
        <v>75.430000000000007</v>
      </c>
      <c r="C19">
        <v>75.949996999999996</v>
      </c>
      <c r="D19">
        <v>74.300003000000004</v>
      </c>
      <c r="E19">
        <v>75.519997000000004</v>
      </c>
      <c r="G19" s="2">
        <f>ABS(B19-E19)</f>
        <v>8.9996999999996774E-2</v>
      </c>
      <c r="H19" s="3">
        <f>C19-D19</f>
        <v>1.6499939999999924</v>
      </c>
      <c r="I19" s="2">
        <f>G19*100/H19</f>
        <v>5.454383470485177</v>
      </c>
    </row>
    <row r="20" spans="1:9" x14ac:dyDescent="0.25">
      <c r="A20" s="1">
        <v>43753</v>
      </c>
      <c r="B20">
        <v>74.690002000000007</v>
      </c>
      <c r="C20">
        <v>76.120002999999997</v>
      </c>
      <c r="D20">
        <v>74.080001999999993</v>
      </c>
      <c r="E20">
        <v>75.699996999999996</v>
      </c>
      <c r="G20" s="2">
        <f>ABS(B20-E20)</f>
        <v>1.0099949999999893</v>
      </c>
      <c r="H20" s="3">
        <f>C20-D20</f>
        <v>2.0400010000000037</v>
      </c>
      <c r="I20" s="2">
        <f>G20*100/H20</f>
        <v>49.509534554149113</v>
      </c>
    </row>
    <row r="21" spans="1:9" x14ac:dyDescent="0.25">
      <c r="A21" s="1">
        <v>43752</v>
      </c>
      <c r="B21">
        <v>74.769997000000004</v>
      </c>
      <c r="C21">
        <v>75.930000000000007</v>
      </c>
      <c r="D21">
        <v>74.680000000000007</v>
      </c>
      <c r="E21">
        <v>75.160004000000001</v>
      </c>
      <c r="G21" s="2">
        <f>ABS(B21-E21)</f>
        <v>0.39000699999999711</v>
      </c>
      <c r="H21" s="3">
        <f>C21-D21</f>
        <v>1.25</v>
      </c>
      <c r="I21" s="2">
        <f>G21*100/H21</f>
        <v>31.200559999999768</v>
      </c>
    </row>
    <row r="22" spans="1:9" x14ac:dyDescent="0.25">
      <c r="A22" s="1">
        <v>43749</v>
      </c>
      <c r="B22">
        <v>73.519997000000004</v>
      </c>
      <c r="C22">
        <v>75.309997999999993</v>
      </c>
      <c r="D22">
        <v>73.269997000000004</v>
      </c>
      <c r="E22">
        <v>74.650002000000001</v>
      </c>
      <c r="G22" s="2">
        <f>ABS(B22-E22)</f>
        <v>1.130004999999997</v>
      </c>
      <c r="H22" s="3">
        <f>C22-D22</f>
        <v>2.0400009999999895</v>
      </c>
      <c r="I22" s="2">
        <f>G22*100/H22</f>
        <v>55.39237480765955</v>
      </c>
    </row>
    <row r="23" spans="1:9" x14ac:dyDescent="0.25">
      <c r="A23" s="1">
        <v>43748</v>
      </c>
      <c r="B23">
        <v>74.699996999999996</v>
      </c>
      <c r="C23">
        <v>75.930000000000007</v>
      </c>
      <c r="D23">
        <v>72.540001000000004</v>
      </c>
      <c r="E23">
        <v>73.169998000000007</v>
      </c>
      <c r="G23" s="2">
        <f>ABS(B23-E23)</f>
        <v>1.5299989999999895</v>
      </c>
      <c r="H23" s="3">
        <f>C23-D23</f>
        <v>3.3899990000000031</v>
      </c>
      <c r="I23" s="2">
        <f>G23*100/H23</f>
        <v>45.132727177795275</v>
      </c>
    </row>
    <row r="24" spans="1:9" x14ac:dyDescent="0.25">
      <c r="A24" s="1">
        <v>43747</v>
      </c>
      <c r="B24">
        <v>75.209998999999996</v>
      </c>
      <c r="C24">
        <v>75.860000999999997</v>
      </c>
      <c r="D24">
        <v>74.75</v>
      </c>
      <c r="E24">
        <v>74.800003000000004</v>
      </c>
      <c r="G24" s="2">
        <f>ABS(B24-E24)</f>
        <v>0.40999599999999248</v>
      </c>
      <c r="H24" s="3">
        <f>C24-D24</f>
        <v>1.1100009999999969</v>
      </c>
      <c r="I24" s="2">
        <f>G24*100/H24</f>
        <v>36.936543300410868</v>
      </c>
    </row>
    <row r="25" spans="1:9" x14ac:dyDescent="0.25">
      <c r="A25" s="1">
        <v>43746</v>
      </c>
      <c r="B25">
        <v>76.470000999999996</v>
      </c>
      <c r="C25">
        <v>76.5</v>
      </c>
      <c r="D25">
        <v>74.889999000000003</v>
      </c>
      <c r="E25">
        <v>74.970000999999996</v>
      </c>
      <c r="G25" s="2">
        <f>ABS(B25-E25)</f>
        <v>1.5</v>
      </c>
      <c r="H25" s="3">
        <f>C25-D25</f>
        <v>1.6100009999999969</v>
      </c>
      <c r="I25" s="2">
        <f>G25*100/H25</f>
        <v>93.167643995252362</v>
      </c>
    </row>
    <row r="26" spans="1:9" x14ac:dyDescent="0.25">
      <c r="A26" s="1">
        <v>43745</v>
      </c>
      <c r="B26">
        <v>77.089995999999999</v>
      </c>
      <c r="C26">
        <v>78</v>
      </c>
      <c r="D26">
        <v>76.940002000000007</v>
      </c>
      <c r="E26">
        <v>77</v>
      </c>
      <c r="G26" s="2">
        <f>ABS(B26-E26)</f>
        <v>8.9995999999999299E-2</v>
      </c>
      <c r="H26" s="3">
        <f>C26-D26</f>
        <v>1.0599979999999931</v>
      </c>
      <c r="I26" s="2">
        <f>G26*100/H26</f>
        <v>8.4902046984994204</v>
      </c>
    </row>
    <row r="27" spans="1:9" x14ac:dyDescent="0.25">
      <c r="A27" s="1">
        <v>43742</v>
      </c>
      <c r="B27">
        <v>76.739998</v>
      </c>
      <c r="C27">
        <v>77.680000000000007</v>
      </c>
      <c r="D27">
        <v>76.650002000000001</v>
      </c>
      <c r="E27">
        <v>77.019997000000004</v>
      </c>
      <c r="G27" s="2">
        <f>ABS(B27-E27)</f>
        <v>0.27999900000000366</v>
      </c>
      <c r="H27" s="3">
        <f>C27-D27</f>
        <v>1.0299980000000062</v>
      </c>
      <c r="I27" s="2">
        <f>G27*100/H27</f>
        <v>27.184421717323914</v>
      </c>
    </row>
    <row r="28" spans="1:9" x14ac:dyDescent="0.25">
      <c r="A28" s="1">
        <v>43741</v>
      </c>
      <c r="B28">
        <v>77.069999999999993</v>
      </c>
      <c r="C28">
        <v>77.190002000000007</v>
      </c>
      <c r="D28">
        <v>75.669998000000007</v>
      </c>
      <c r="E28">
        <v>75.980002999999996</v>
      </c>
      <c r="G28" s="2">
        <f>ABS(B28-E28)</f>
        <v>1.0899969999999968</v>
      </c>
      <c r="H28" s="3">
        <f>C28-D28</f>
        <v>1.5200040000000001</v>
      </c>
      <c r="I28" s="2">
        <f>G28*100/H28</f>
        <v>71.710140236472839</v>
      </c>
    </row>
    <row r="29" spans="1:9" x14ac:dyDescent="0.25">
      <c r="A29" s="1">
        <v>43740</v>
      </c>
      <c r="B29">
        <v>77.430000000000007</v>
      </c>
      <c r="C29">
        <v>77.620002999999997</v>
      </c>
      <c r="D29">
        <v>76.279999000000004</v>
      </c>
      <c r="E29">
        <v>77.169998000000007</v>
      </c>
      <c r="G29" s="2">
        <f>ABS(B29-E29)</f>
        <v>0.26000200000000007</v>
      </c>
      <c r="H29" s="3">
        <f>C29-D29</f>
        <v>1.3400039999999933</v>
      </c>
      <c r="I29" s="2">
        <f>G29*100/H29</f>
        <v>19.403076408727241</v>
      </c>
    </row>
    <row r="30" spans="1:9" x14ac:dyDescent="0.25">
      <c r="A30" s="1">
        <v>43739</v>
      </c>
      <c r="B30">
        <v>78.75</v>
      </c>
      <c r="C30">
        <v>79.550003000000004</v>
      </c>
      <c r="D30">
        <v>78.069999999999993</v>
      </c>
      <c r="E30">
        <v>78.129997000000003</v>
      </c>
      <c r="G30" s="2">
        <f>ABS(B30-E30)</f>
        <v>0.62000299999999697</v>
      </c>
      <c r="H30" s="3">
        <f>C30-D30</f>
        <v>1.4800030000000106</v>
      </c>
      <c r="I30" s="2">
        <f>G30*100/H30</f>
        <v>41.892009678358257</v>
      </c>
    </row>
    <row r="31" spans="1:9" x14ac:dyDescent="0.25">
      <c r="A31" s="1">
        <v>43738</v>
      </c>
      <c r="B31">
        <v>77.889999000000003</v>
      </c>
      <c r="C31">
        <v>79.110000999999997</v>
      </c>
      <c r="D31">
        <v>77.889999000000003</v>
      </c>
      <c r="E31">
        <v>78.300003000000004</v>
      </c>
      <c r="G31" s="2">
        <f>ABS(B31-E31)</f>
        <v>0.4100040000000007</v>
      </c>
      <c r="H31" s="3">
        <f>C31-D31</f>
        <v>1.2200019999999938</v>
      </c>
      <c r="I31" s="2">
        <f>G31*100/H31</f>
        <v>33.606830152737679</v>
      </c>
    </row>
    <row r="32" spans="1:9" x14ac:dyDescent="0.25">
      <c r="A32" s="1">
        <v>43735</v>
      </c>
      <c r="B32">
        <v>77.120002999999997</v>
      </c>
      <c r="C32">
        <v>77.819999999999993</v>
      </c>
      <c r="D32">
        <v>76.980002999999996</v>
      </c>
      <c r="E32">
        <v>77.779999000000004</v>
      </c>
      <c r="G32" s="2">
        <f>ABS(B32-E32)</f>
        <v>0.65999600000000669</v>
      </c>
      <c r="H32" s="3">
        <f>C32-D32</f>
        <v>0.83999699999999677</v>
      </c>
      <c r="I32" s="2">
        <f>G32*100/H32</f>
        <v>78.571232992499887</v>
      </c>
    </row>
    <row r="33" spans="1:10" x14ac:dyDescent="0.25">
      <c r="A33" s="1">
        <v>43734</v>
      </c>
      <c r="B33">
        <v>78.440002000000007</v>
      </c>
      <c r="C33">
        <v>78.889999000000003</v>
      </c>
      <c r="D33">
        <v>76.690002000000007</v>
      </c>
      <c r="E33">
        <v>76.879997000000003</v>
      </c>
      <c r="G33" s="2">
        <f>ABS(B33-E33)</f>
        <v>1.5600050000000039</v>
      </c>
      <c r="H33" s="3">
        <f>C33-D33</f>
        <v>2.1999969999999962</v>
      </c>
      <c r="I33" s="2">
        <f>G33*100/H33</f>
        <v>70.909414876475125</v>
      </c>
    </row>
    <row r="34" spans="1:10" x14ac:dyDescent="0.25">
      <c r="A34" s="1">
        <v>43733</v>
      </c>
      <c r="B34">
        <v>78.680000000000007</v>
      </c>
      <c r="C34">
        <v>79.209998999999996</v>
      </c>
      <c r="D34">
        <v>78.230002999999996</v>
      </c>
      <c r="E34">
        <v>78.519997000000004</v>
      </c>
      <c r="G34" s="2">
        <f>ABS(B34-E34)</f>
        <v>0.16000300000000323</v>
      </c>
      <c r="H34" s="3">
        <f>C34-D34</f>
        <v>0.97999599999999987</v>
      </c>
      <c r="I34" s="2">
        <f>G34*100/H34</f>
        <v>16.326903375116149</v>
      </c>
    </row>
    <row r="35" spans="1:10" x14ac:dyDescent="0.25">
      <c r="A35" s="1">
        <v>43732</v>
      </c>
      <c r="B35">
        <v>78.099997999999999</v>
      </c>
      <c r="C35">
        <v>79.220000999999996</v>
      </c>
      <c r="D35">
        <v>77.75</v>
      </c>
      <c r="E35">
        <v>78.699996999999996</v>
      </c>
      <c r="G35" s="2">
        <f>ABS(B35-E35)</f>
        <v>0.59999899999999684</v>
      </c>
      <c r="H35" s="3">
        <f>C35-D35</f>
        <v>1.4700009999999963</v>
      </c>
      <c r="I35" s="2">
        <f>G35*100/H35</f>
        <v>40.816230737257889</v>
      </c>
    </row>
    <row r="36" spans="1:10" x14ac:dyDescent="0.25">
      <c r="A36" s="1">
        <v>43731</v>
      </c>
      <c r="B36">
        <v>77.779999000000004</v>
      </c>
      <c r="C36">
        <v>78.080001999999993</v>
      </c>
      <c r="D36">
        <v>77.529999000000004</v>
      </c>
      <c r="E36">
        <v>77.730002999999996</v>
      </c>
      <c r="G36" s="2">
        <f>ABS(B36-E36)</f>
        <v>4.9996000000007257E-2</v>
      </c>
      <c r="H36" s="3">
        <f>C36-D36</f>
        <v>0.55000299999998958</v>
      </c>
      <c r="I36" s="2">
        <f>G36*100/H36</f>
        <v>9.0901322356438428</v>
      </c>
    </row>
    <row r="37" spans="1:10" x14ac:dyDescent="0.25">
      <c r="A37" s="1">
        <v>43728</v>
      </c>
      <c r="B37">
        <v>78.620002999999997</v>
      </c>
      <c r="C37">
        <v>78.650002000000001</v>
      </c>
      <c r="D37">
        <v>77.470000999999996</v>
      </c>
      <c r="E37">
        <v>77.870002999999997</v>
      </c>
      <c r="G37" s="2">
        <f>ABS(B37-E37)</f>
        <v>0.75</v>
      </c>
      <c r="H37" s="3">
        <f>C37-D37</f>
        <v>1.1800010000000043</v>
      </c>
      <c r="I37" s="2">
        <f>G37*100/H37</f>
        <v>63.559268170111487</v>
      </c>
    </row>
    <row r="38" spans="1:10" x14ac:dyDescent="0.25">
      <c r="A38" s="1">
        <v>43727</v>
      </c>
      <c r="B38">
        <v>79.019997000000004</v>
      </c>
      <c r="C38">
        <v>79.019997000000004</v>
      </c>
      <c r="D38">
        <v>78.190002000000007</v>
      </c>
      <c r="E38">
        <v>78.5</v>
      </c>
      <c r="G38" s="2">
        <f>ABS(B38-E38)</f>
        <v>0.5199970000000036</v>
      </c>
      <c r="H38" s="3">
        <f>C38-D38</f>
        <v>0.82999499999999671</v>
      </c>
      <c r="I38" s="2">
        <f>G38*100/H38</f>
        <v>62.650618377219821</v>
      </c>
    </row>
    <row r="39" spans="1:10" x14ac:dyDescent="0.25">
      <c r="A39" s="1">
        <v>43726</v>
      </c>
      <c r="B39">
        <v>79.169998000000007</v>
      </c>
      <c r="C39">
        <v>79.559997999999993</v>
      </c>
      <c r="D39">
        <v>78.559997999999993</v>
      </c>
      <c r="E39">
        <v>79.25</v>
      </c>
      <c r="G39" s="2">
        <f>ABS(B39-E39)</f>
        <v>8.0001999999993245E-2</v>
      </c>
      <c r="H39" s="3">
        <f>C39-D39</f>
        <v>1</v>
      </c>
      <c r="I39" s="2">
        <f>G39*100/H39</f>
        <v>8.0001999999993245</v>
      </c>
    </row>
    <row r="40" spans="1:10" x14ac:dyDescent="0.25">
      <c r="A40" s="1">
        <v>43725</v>
      </c>
      <c r="B40">
        <v>78.860000999999997</v>
      </c>
      <c r="C40">
        <v>79.330001999999993</v>
      </c>
      <c r="D40">
        <v>77.980002999999996</v>
      </c>
      <c r="E40">
        <v>79.190002000000007</v>
      </c>
      <c r="G40" s="2">
        <f>ABS(B40-E40)</f>
        <v>0.33000100000000998</v>
      </c>
      <c r="H40" s="3">
        <f>C40-D40</f>
        <v>1.3499989999999968</v>
      </c>
      <c r="I40" s="2">
        <f>G40*100/H40</f>
        <v>24.444536625583481</v>
      </c>
    </row>
    <row r="41" spans="1:10" x14ac:dyDescent="0.25">
      <c r="A41" s="1">
        <v>43724</v>
      </c>
      <c r="B41">
        <v>79.580001999999993</v>
      </c>
      <c r="C41">
        <v>79.760002</v>
      </c>
      <c r="D41">
        <v>78.900002000000001</v>
      </c>
      <c r="E41">
        <v>78.970000999999996</v>
      </c>
      <c r="G41" s="2">
        <f>ABS(B41-E41)</f>
        <v>0.61000099999999691</v>
      </c>
      <c r="H41" s="3">
        <f>C41-D41</f>
        <v>0.85999999999999943</v>
      </c>
      <c r="I41" s="2">
        <f>G41*100/H41</f>
        <v>70.930348837208996</v>
      </c>
    </row>
    <row r="42" spans="1:10" x14ac:dyDescent="0.25">
      <c r="A42" s="1">
        <v>43721</v>
      </c>
      <c r="B42">
        <v>80.970000999999996</v>
      </c>
      <c r="C42">
        <v>81.93</v>
      </c>
      <c r="D42">
        <v>79.160004000000001</v>
      </c>
      <c r="E42">
        <v>80.129997000000003</v>
      </c>
      <c r="G42" s="2">
        <f>ABS(B42-E42)</f>
        <v>0.84000399999999331</v>
      </c>
      <c r="H42" s="3">
        <f>C42-D42</f>
        <v>2.7699960000000061</v>
      </c>
      <c r="I42" s="2">
        <f>G42*100/H42</f>
        <v>30.32509794237939</v>
      </c>
    </row>
    <row r="43" spans="1:10" x14ac:dyDescent="0.25">
      <c r="A43" s="4">
        <v>43720</v>
      </c>
      <c r="B43" s="5">
        <v>82.010002</v>
      </c>
      <c r="C43" s="5">
        <v>82.050003000000004</v>
      </c>
      <c r="D43" s="5">
        <v>80.220000999999996</v>
      </c>
      <c r="E43" s="5">
        <v>80.809997999999993</v>
      </c>
      <c r="F43" s="5"/>
      <c r="G43" s="6">
        <f>ABS(B43-E43)</f>
        <v>1.200004000000007</v>
      </c>
      <c r="H43" s="7">
        <f>C43-D43</f>
        <v>1.8300020000000075</v>
      </c>
      <c r="I43" s="6">
        <f>G43*100/H43</f>
        <v>65.573917405554866</v>
      </c>
      <c r="J43" t="s">
        <v>16</v>
      </c>
    </row>
    <row r="44" spans="1:10" x14ac:dyDescent="0.25">
      <c r="A44" s="4">
        <v>43719</v>
      </c>
      <c r="B44" s="5">
        <v>82.269997000000004</v>
      </c>
      <c r="C44" s="5">
        <v>82.629997000000003</v>
      </c>
      <c r="D44" s="5">
        <v>80.730002999999996</v>
      </c>
      <c r="E44" s="5">
        <v>81.989998</v>
      </c>
      <c r="F44" s="5"/>
      <c r="G44" s="6">
        <f>ABS(B44-E44)</f>
        <v>0.27999900000000366</v>
      </c>
      <c r="H44" s="7">
        <f>C44-D44</f>
        <v>1.8999940000000066</v>
      </c>
      <c r="I44" s="6">
        <f>G44*100/H44</f>
        <v>14.736836011061229</v>
      </c>
      <c r="J44" t="s">
        <v>17</v>
      </c>
    </row>
    <row r="45" spans="1:10" x14ac:dyDescent="0.25">
      <c r="A45" s="4">
        <v>43718</v>
      </c>
      <c r="B45" s="5">
        <v>78.529999000000004</v>
      </c>
      <c r="C45" s="5">
        <v>82.059997999999993</v>
      </c>
      <c r="D45" s="5">
        <v>78.139999000000003</v>
      </c>
      <c r="E45" s="5">
        <v>82.059997999999993</v>
      </c>
      <c r="F45" s="5"/>
      <c r="G45" s="6">
        <f>ABS(B45-E45)</f>
        <v>3.5299989999999895</v>
      </c>
      <c r="H45" s="7">
        <f>C45-D45</f>
        <v>3.91999899999999</v>
      </c>
      <c r="I45" s="6">
        <f>G45*100/H45</f>
        <v>90.05101787015758</v>
      </c>
      <c r="J45" t="s">
        <v>18</v>
      </c>
    </row>
    <row r="46" spans="1:10" x14ac:dyDescent="0.25">
      <c r="A46" s="1">
        <v>43717</v>
      </c>
      <c r="B46">
        <v>77.980002999999996</v>
      </c>
      <c r="C46">
        <v>78.599997999999999</v>
      </c>
      <c r="D46">
        <v>77.540001000000004</v>
      </c>
      <c r="E46">
        <v>78.470000999999996</v>
      </c>
      <c r="G46" s="2">
        <f>ABS(B46-E46)</f>
        <v>0.48999799999999993</v>
      </c>
      <c r="H46" s="3">
        <f>C46-D46</f>
        <v>1.0599969999999956</v>
      </c>
      <c r="I46" s="2">
        <f>G46*100/H46</f>
        <v>46.226357244407481</v>
      </c>
    </row>
    <row r="47" spans="1:10" x14ac:dyDescent="0.25">
      <c r="A47" s="1">
        <v>43714</v>
      </c>
      <c r="B47">
        <v>78.220000999999996</v>
      </c>
      <c r="C47">
        <v>78.809997999999993</v>
      </c>
      <c r="D47">
        <v>77.510002</v>
      </c>
      <c r="E47">
        <v>77.540001000000004</v>
      </c>
      <c r="G47" s="2">
        <f>ABS(B47-E47)</f>
        <v>0.67999999999999261</v>
      </c>
      <c r="H47" s="3">
        <f>C47-D47</f>
        <v>1.299995999999993</v>
      </c>
      <c r="I47" s="2">
        <f>G47*100/H47</f>
        <v>52.307853254932802</v>
      </c>
    </row>
  </sheetData>
  <sortState ref="A2:J47">
    <sortCondition descending="1" ref="A2:A4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DAEF7-3F26-49D3-A267-7979BA172BCA}">
  <dimension ref="A1:C17"/>
  <sheetViews>
    <sheetView workbookViewId="0">
      <selection activeCell="A2" sqref="A2:C17"/>
    </sheetView>
  </sheetViews>
  <sheetFormatPr defaultRowHeight="15" x14ac:dyDescent="0.25"/>
  <cols>
    <col min="1" max="1" width="23.5703125" customWidth="1"/>
    <col min="2" max="2" width="21.140625" customWidth="1"/>
    <col min="3" max="3" width="14.5703125" customWidth="1"/>
  </cols>
  <sheetData>
    <row r="1" spans="1:3" x14ac:dyDescent="0.25">
      <c r="A1" s="12" t="s">
        <v>22</v>
      </c>
      <c r="B1" s="13"/>
    </row>
    <row r="2" spans="1:3" x14ac:dyDescent="0.25">
      <c r="A2" t="s">
        <v>23</v>
      </c>
      <c r="B2" s="13"/>
    </row>
    <row r="3" spans="1:3" x14ac:dyDescent="0.25">
      <c r="A3" t="s">
        <v>8</v>
      </c>
      <c r="B3" s="13" t="s">
        <v>9</v>
      </c>
      <c r="C3" t="s">
        <v>67</v>
      </c>
    </row>
    <row r="4" spans="1:3" x14ac:dyDescent="0.25">
      <c r="A4" t="s">
        <v>24</v>
      </c>
      <c r="B4" s="13" t="s">
        <v>10</v>
      </c>
      <c r="C4" t="s">
        <v>66</v>
      </c>
    </row>
    <row r="5" spans="1:3" x14ac:dyDescent="0.25">
      <c r="A5" t="s">
        <v>25</v>
      </c>
      <c r="B5" s="13" t="s">
        <v>26</v>
      </c>
      <c r="C5" t="s">
        <v>65</v>
      </c>
    </row>
    <row r="6" spans="1:3" x14ac:dyDescent="0.25">
      <c r="A6" t="s">
        <v>27</v>
      </c>
      <c r="B6" s="13" t="s">
        <v>26</v>
      </c>
      <c r="C6" t="s">
        <v>64</v>
      </c>
    </row>
    <row r="7" spans="1:3" x14ac:dyDescent="0.25">
      <c r="A7" t="s">
        <v>11</v>
      </c>
      <c r="B7" s="13" t="s">
        <v>15</v>
      </c>
      <c r="C7" t="s">
        <v>63</v>
      </c>
    </row>
    <row r="8" spans="1:3" x14ac:dyDescent="0.25">
      <c r="A8" t="s">
        <v>28</v>
      </c>
      <c r="B8" s="14">
        <v>43777</v>
      </c>
      <c r="C8" t="s">
        <v>62</v>
      </c>
    </row>
    <row r="9" spans="1:3" x14ac:dyDescent="0.25">
      <c r="A9" t="s">
        <v>12</v>
      </c>
      <c r="B9" s="13">
        <v>50</v>
      </c>
      <c r="C9" t="s">
        <v>6</v>
      </c>
    </row>
    <row r="10" spans="1:3" x14ac:dyDescent="0.25">
      <c r="A10" t="s">
        <v>13</v>
      </c>
      <c r="B10" s="13">
        <v>10</v>
      </c>
      <c r="C10" t="s">
        <v>61</v>
      </c>
    </row>
    <row r="11" spans="1:3" x14ac:dyDescent="0.25">
      <c r="A11" t="s">
        <v>14</v>
      </c>
      <c r="B11" s="13">
        <v>10</v>
      </c>
      <c r="C11" t="s">
        <v>61</v>
      </c>
    </row>
    <row r="12" spans="1:3" x14ac:dyDescent="0.25">
      <c r="A12" t="s">
        <v>29</v>
      </c>
      <c r="B12" s="13">
        <v>0.7</v>
      </c>
      <c r="C12" t="s">
        <v>36</v>
      </c>
    </row>
    <row r="13" spans="1:3" x14ac:dyDescent="0.25">
      <c r="A13" t="s">
        <v>30</v>
      </c>
      <c r="B13" s="13">
        <v>0.7</v>
      </c>
      <c r="C13" t="s">
        <v>36</v>
      </c>
    </row>
    <row r="14" spans="1:3" x14ac:dyDescent="0.25">
      <c r="A14" t="s">
        <v>31</v>
      </c>
      <c r="B14" s="13">
        <v>0.8</v>
      </c>
      <c r="C14" t="s">
        <v>35</v>
      </c>
    </row>
    <row r="15" spans="1:3" x14ac:dyDescent="0.25">
      <c r="A15" t="s">
        <v>32</v>
      </c>
      <c r="B15" s="13">
        <v>0.6</v>
      </c>
      <c r="C15" t="s">
        <v>35</v>
      </c>
    </row>
    <row r="16" spans="1:3" x14ac:dyDescent="0.25">
      <c r="A16" t="s">
        <v>33</v>
      </c>
      <c r="B16" s="13">
        <v>0.5</v>
      </c>
      <c r="C16" t="s">
        <v>36</v>
      </c>
    </row>
    <row r="17" spans="1:3" x14ac:dyDescent="0.25">
      <c r="A17" t="s">
        <v>34</v>
      </c>
      <c r="B17" s="13">
        <v>0.3</v>
      </c>
      <c r="C17"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93FC3-3725-4A00-B3E8-07A6557A1C2D}">
  <dimension ref="A1:J12"/>
  <sheetViews>
    <sheetView workbookViewId="0">
      <selection activeCell="F11" sqref="F11"/>
    </sheetView>
  </sheetViews>
  <sheetFormatPr defaultRowHeight="15" x14ac:dyDescent="0.25"/>
  <cols>
    <col min="1" max="1" width="21.7109375" customWidth="1"/>
    <col min="2" max="2" width="22" customWidth="1"/>
    <col min="9" max="9" width="13.42578125" bestFit="1" customWidth="1"/>
  </cols>
  <sheetData>
    <row r="1" spans="1:10" x14ac:dyDescent="0.25">
      <c r="A1" s="12" t="s">
        <v>37</v>
      </c>
      <c r="B1" s="13"/>
    </row>
    <row r="2" spans="1:10" x14ac:dyDescent="0.25">
      <c r="A2" s="13" t="s">
        <v>39</v>
      </c>
      <c r="B2" t="s">
        <v>38</v>
      </c>
    </row>
    <row r="3" spans="1:10" x14ac:dyDescent="0.25">
      <c r="A3" s="16" t="s">
        <v>60</v>
      </c>
      <c r="B3" s="9" t="s">
        <v>68</v>
      </c>
    </row>
    <row r="4" spans="1:10" x14ac:dyDescent="0.25">
      <c r="A4" s="16" t="s">
        <v>69</v>
      </c>
      <c r="B4" s="15" t="s">
        <v>70</v>
      </c>
    </row>
    <row r="5" spans="1:10" x14ac:dyDescent="0.25">
      <c r="A5" s="14"/>
      <c r="B5" s="14"/>
    </row>
    <row r="7" spans="1:10" x14ac:dyDescent="0.25">
      <c r="A7" s="12" t="s">
        <v>40</v>
      </c>
    </row>
    <row r="8" spans="1:10" x14ac:dyDescent="0.25">
      <c r="A8" t="s">
        <v>2</v>
      </c>
    </row>
    <row r="9" spans="1:10" ht="15.75" thickBot="1" x14ac:dyDescent="0.3"/>
    <row r="10" spans="1:10" ht="76.5" x14ac:dyDescent="0.25">
      <c r="A10" s="17" t="s">
        <v>41</v>
      </c>
      <c r="B10" s="18" t="s">
        <v>42</v>
      </c>
      <c r="C10" s="18" t="s">
        <v>43</v>
      </c>
      <c r="D10" s="18" t="s">
        <v>44</v>
      </c>
      <c r="E10" s="18" t="s">
        <v>45</v>
      </c>
      <c r="F10" s="18" t="s">
        <v>46</v>
      </c>
      <c r="G10" s="19" t="s">
        <v>47</v>
      </c>
      <c r="H10" s="18" t="s">
        <v>48</v>
      </c>
      <c r="I10" s="18" t="s">
        <v>49</v>
      </c>
      <c r="J10" s="18" t="s">
        <v>50</v>
      </c>
    </row>
    <row r="11" spans="1:10" ht="34.5" thickBot="1" x14ac:dyDescent="0.3">
      <c r="A11" s="20" t="s">
        <v>51</v>
      </c>
      <c r="B11" s="21" t="s">
        <v>52</v>
      </c>
      <c r="C11" s="22" t="s">
        <v>53</v>
      </c>
      <c r="D11" s="22" t="s">
        <v>54</v>
      </c>
      <c r="E11" s="22" t="s">
        <v>55</v>
      </c>
      <c r="F11" s="22" t="s">
        <v>57</v>
      </c>
      <c r="G11" s="23"/>
      <c r="H11" s="22" t="s">
        <v>56</v>
      </c>
      <c r="I11" s="22" t="s">
        <v>57</v>
      </c>
      <c r="J11" s="22" t="s">
        <v>58</v>
      </c>
    </row>
    <row r="12" spans="1:10" ht="15.75" thickBot="1" x14ac:dyDescent="0.3">
      <c r="A12" s="24" t="s">
        <v>71</v>
      </c>
      <c r="B12" s="25" t="s">
        <v>72</v>
      </c>
      <c r="C12" s="25" t="s">
        <v>73</v>
      </c>
      <c r="D12" s="26">
        <v>80.77</v>
      </c>
      <c r="E12" s="26" t="s">
        <v>59</v>
      </c>
      <c r="F12" s="25" t="s">
        <v>59</v>
      </c>
      <c r="G12" s="25" t="s">
        <v>59</v>
      </c>
      <c r="H12" s="25" t="s">
        <v>2</v>
      </c>
      <c r="I12" s="33">
        <v>4.5</v>
      </c>
      <c r="J12" s="25" t="s">
        <v>59</v>
      </c>
    </row>
  </sheetData>
  <mergeCells count="1">
    <mergeCell ref="G10:G11"/>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
  <sheetViews>
    <sheetView workbookViewId="0">
      <selection activeCell="A12" sqref="A12"/>
    </sheetView>
  </sheetViews>
  <sheetFormatPr defaultRowHeight="15" x14ac:dyDescent="0.25"/>
  <cols>
    <col min="1" max="1" width="18.28515625" customWidth="1"/>
    <col min="2" max="2" width="17.42578125" customWidth="1"/>
    <col min="3" max="3" width="5.28515625" customWidth="1"/>
    <col min="4" max="4" width="24.7109375" customWidth="1"/>
    <col min="5" max="6" width="9.7109375" bestFit="1" customWidth="1"/>
  </cols>
  <sheetData>
    <row r="1" spans="1:7" ht="15.75" x14ac:dyDescent="0.25">
      <c r="A1" s="30" t="s">
        <v>74</v>
      </c>
      <c r="B1" s="1"/>
    </row>
    <row r="2" spans="1:7" ht="21" x14ac:dyDescent="0.35">
      <c r="A2" s="31" t="s">
        <v>77</v>
      </c>
      <c r="B2" s="13"/>
    </row>
    <row r="3" spans="1:7" x14ac:dyDescent="0.25">
      <c r="B3" s="13"/>
    </row>
    <row r="4" spans="1:7" x14ac:dyDescent="0.25">
      <c r="B4" s="13"/>
    </row>
    <row r="5" spans="1:7" x14ac:dyDescent="0.25">
      <c r="A5" s="12" t="s">
        <v>75</v>
      </c>
      <c r="B5" s="13"/>
    </row>
    <row r="6" spans="1:7" x14ac:dyDescent="0.25">
      <c r="A6" t="s">
        <v>78</v>
      </c>
      <c r="B6" s="13"/>
    </row>
    <row r="7" spans="1:7" x14ac:dyDescent="0.25">
      <c r="A7" t="s">
        <v>76</v>
      </c>
      <c r="B7" s="13"/>
    </row>
    <row r="8" spans="1:7" x14ac:dyDescent="0.25">
      <c r="A8" t="s">
        <v>79</v>
      </c>
      <c r="B8" s="13"/>
    </row>
    <row r="9" spans="1:7" x14ac:dyDescent="0.25">
      <c r="A9" t="s">
        <v>80</v>
      </c>
      <c r="B9" s="13"/>
    </row>
    <row r="10" spans="1:7" x14ac:dyDescent="0.25">
      <c r="A10" t="s">
        <v>81</v>
      </c>
      <c r="B10" s="13"/>
    </row>
    <row r="11" spans="1:7" x14ac:dyDescent="0.25">
      <c r="A11" t="s">
        <v>82</v>
      </c>
      <c r="B11" s="13"/>
    </row>
    <row r="12" spans="1:7" ht="21" x14ac:dyDescent="0.35">
      <c r="A12" t="s">
        <v>83</v>
      </c>
      <c r="B12" s="32"/>
    </row>
    <row r="13" spans="1:7" x14ac:dyDescent="0.25">
      <c r="A13" t="s">
        <v>84</v>
      </c>
      <c r="B13" s="13"/>
    </row>
    <row r="16" spans="1:7" x14ac:dyDescent="0.25">
      <c r="A16" s="27"/>
      <c r="B16" s="27"/>
      <c r="C16" s="27"/>
      <c r="D16" s="27"/>
      <c r="E16" s="27"/>
      <c r="F16" s="27"/>
      <c r="G16" s="27"/>
    </row>
    <row r="17" spans="1:7" x14ac:dyDescent="0.25">
      <c r="A17" s="27"/>
      <c r="B17" s="27"/>
      <c r="C17" s="27"/>
      <c r="D17" s="27"/>
      <c r="E17" s="27"/>
      <c r="F17" s="27"/>
      <c r="G17" s="27"/>
    </row>
    <row r="18" spans="1:7" x14ac:dyDescent="0.25">
      <c r="A18" s="27"/>
      <c r="B18" s="27"/>
      <c r="C18" s="27"/>
      <c r="D18" s="27"/>
      <c r="E18" s="27"/>
      <c r="F18" s="27"/>
      <c r="G18" s="27"/>
    </row>
    <row r="19" spans="1:7" x14ac:dyDescent="0.25">
      <c r="A19" s="27"/>
      <c r="B19" s="27"/>
      <c r="C19" s="27"/>
      <c r="D19" s="27"/>
      <c r="E19" s="27"/>
      <c r="F19" s="27"/>
      <c r="G19" s="27"/>
    </row>
    <row r="20" spans="1:7" x14ac:dyDescent="0.25">
      <c r="A20" s="27"/>
      <c r="B20" s="27"/>
      <c r="C20" s="27"/>
      <c r="D20" s="27"/>
      <c r="E20" s="27"/>
      <c r="F20" s="27"/>
      <c r="G20" s="27"/>
    </row>
    <row r="21" spans="1:7" x14ac:dyDescent="0.25">
      <c r="A21" s="27"/>
      <c r="B21" s="27"/>
      <c r="C21" s="27"/>
      <c r="D21" s="27"/>
      <c r="E21" s="28"/>
      <c r="F21" s="28"/>
      <c r="G21" s="27"/>
    </row>
    <row r="22" spans="1:7" x14ac:dyDescent="0.25">
      <c r="A22" s="27"/>
      <c r="B22" s="27"/>
      <c r="C22" s="27"/>
      <c r="D22" s="27"/>
      <c r="E22" s="28"/>
      <c r="F22" s="28"/>
      <c r="G22" s="27"/>
    </row>
    <row r="23" spans="1:7" x14ac:dyDescent="0.25">
      <c r="A23" s="27"/>
      <c r="B23" s="28"/>
      <c r="C23" s="28"/>
      <c r="D23" s="27"/>
      <c r="E23" s="27"/>
      <c r="F23" s="27"/>
      <c r="G23" s="27"/>
    </row>
    <row r="24" spans="1:7" x14ac:dyDescent="0.25">
      <c r="A24" s="27"/>
      <c r="B24" s="28"/>
      <c r="C24" s="28"/>
      <c r="D24" s="27"/>
      <c r="E24" s="27"/>
      <c r="F24" s="27"/>
      <c r="G24" s="27"/>
    </row>
    <row r="25" spans="1:7" x14ac:dyDescent="0.25">
      <c r="A25" s="27"/>
      <c r="B25" s="27"/>
      <c r="C25" s="27"/>
      <c r="D25" s="29"/>
      <c r="E25" s="27"/>
      <c r="F25" s="27"/>
      <c r="G25" s="27"/>
    </row>
    <row r="26" spans="1:7" x14ac:dyDescent="0.25">
      <c r="A26" s="27"/>
      <c r="B26" s="27"/>
      <c r="C26" s="27"/>
      <c r="D26" s="27"/>
      <c r="E26" s="27"/>
      <c r="F26" s="27"/>
      <c r="G26" s="27"/>
    </row>
    <row r="27" spans="1:7" x14ac:dyDescent="0.25">
      <c r="A27" s="27"/>
      <c r="B27" s="27"/>
      <c r="C27" s="27"/>
      <c r="D27" s="27"/>
      <c r="E27" s="27"/>
      <c r="F27" s="27"/>
      <c r="G27" s="27"/>
    </row>
    <row r="28" spans="1:7" x14ac:dyDescent="0.25">
      <c r="A28" s="27"/>
      <c r="B28" s="27"/>
      <c r="C28" s="27"/>
      <c r="D28" s="27"/>
      <c r="E28" s="27"/>
      <c r="F28" s="27"/>
      <c r="G28" s="27"/>
    </row>
    <row r="29" spans="1:7" x14ac:dyDescent="0.25">
      <c r="A29" s="27"/>
      <c r="B29" s="27"/>
      <c r="C29" s="27"/>
      <c r="D29" s="27"/>
      <c r="E29" s="27"/>
      <c r="F29" s="27"/>
      <c r="G29" s="27"/>
    </row>
    <row r="30" spans="1:7" x14ac:dyDescent="0.25">
      <c r="A30" s="27"/>
      <c r="B30" s="27"/>
      <c r="C30" s="27"/>
      <c r="D30" s="27"/>
      <c r="E30" s="27"/>
      <c r="F30" s="27"/>
      <c r="G30" s="27"/>
    </row>
    <row r="31" spans="1:7" x14ac:dyDescent="0.25">
      <c r="A31" s="27"/>
      <c r="B31" s="27"/>
      <c r="C31" s="27"/>
      <c r="D31" s="27"/>
      <c r="E31" s="27"/>
      <c r="F31" s="27"/>
      <c r="G31" s="27"/>
    </row>
    <row r="32" spans="1:7" x14ac:dyDescent="0.25">
      <c r="A32" s="27"/>
      <c r="B32" s="27"/>
      <c r="C32" s="27"/>
      <c r="D32" s="27"/>
      <c r="E32" s="27"/>
      <c r="F32" s="27"/>
      <c r="G32" s="27"/>
    </row>
    <row r="33" spans="1:7" x14ac:dyDescent="0.25">
      <c r="A33" s="27"/>
      <c r="B33" s="27"/>
      <c r="C33" s="27"/>
      <c r="D33" s="27"/>
      <c r="E33" s="27"/>
      <c r="F33" s="27"/>
      <c r="G33" s="27"/>
    </row>
    <row r="34" spans="1:7" x14ac:dyDescent="0.25">
      <c r="A34" s="27"/>
      <c r="B34" s="27"/>
      <c r="C34" s="27"/>
      <c r="D34" s="27"/>
      <c r="E34" s="27"/>
      <c r="F34" s="27"/>
      <c r="G34" s="2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04D6C-DCF7-4FCD-A609-3C1797894717}">
  <dimension ref="A1:I16"/>
  <sheetViews>
    <sheetView workbookViewId="0">
      <selection activeCell="I20" sqref="I20"/>
    </sheetView>
  </sheetViews>
  <sheetFormatPr defaultRowHeight="15" x14ac:dyDescent="0.25"/>
  <cols>
    <col min="1" max="1" width="24" customWidth="1"/>
    <col min="2" max="2" width="17" customWidth="1"/>
    <col min="3" max="3" width="18.7109375" customWidth="1"/>
    <col min="4" max="4" width="2.85546875" style="34" customWidth="1"/>
    <col min="5" max="5" width="25.28515625" customWidth="1"/>
    <col min="6" max="6" width="27" customWidth="1"/>
  </cols>
  <sheetData>
    <row r="1" spans="1:9" x14ac:dyDescent="0.25">
      <c r="A1" t="s">
        <v>23</v>
      </c>
      <c r="B1" s="13"/>
    </row>
    <row r="2" spans="1:9" x14ac:dyDescent="0.25">
      <c r="A2" t="s">
        <v>8</v>
      </c>
      <c r="B2" s="13" t="s">
        <v>9</v>
      </c>
      <c r="C2" t="s">
        <v>67</v>
      </c>
      <c r="E2" t="s">
        <v>85</v>
      </c>
      <c r="I2" t="s">
        <v>98</v>
      </c>
    </row>
    <row r="3" spans="1:9" x14ac:dyDescent="0.25">
      <c r="A3" t="s">
        <v>24</v>
      </c>
      <c r="B3" s="13" t="s">
        <v>10</v>
      </c>
      <c r="C3" t="s">
        <v>66</v>
      </c>
      <c r="I3" t="s">
        <v>99</v>
      </c>
    </row>
    <row r="4" spans="1:9" x14ac:dyDescent="0.25">
      <c r="A4" t="s">
        <v>25</v>
      </c>
      <c r="B4" s="13" t="s">
        <v>26</v>
      </c>
      <c r="C4" t="s">
        <v>65</v>
      </c>
      <c r="I4" t="s">
        <v>100</v>
      </c>
    </row>
    <row r="5" spans="1:9" x14ac:dyDescent="0.25">
      <c r="A5" t="s">
        <v>27</v>
      </c>
      <c r="B5" s="13" t="s">
        <v>26</v>
      </c>
      <c r="C5" t="s">
        <v>64</v>
      </c>
      <c r="I5" t="s">
        <v>101</v>
      </c>
    </row>
    <row r="6" spans="1:9" x14ac:dyDescent="0.25">
      <c r="A6" t="s">
        <v>11</v>
      </c>
      <c r="B6" s="13" t="s">
        <v>15</v>
      </c>
      <c r="C6" t="s">
        <v>63</v>
      </c>
      <c r="I6" t="s">
        <v>102</v>
      </c>
    </row>
    <row r="7" spans="1:9" x14ac:dyDescent="0.25">
      <c r="A7" t="s">
        <v>28</v>
      </c>
      <c r="B7" s="14">
        <v>43777</v>
      </c>
      <c r="C7" t="s">
        <v>62</v>
      </c>
      <c r="E7" s="1"/>
      <c r="F7" s="1"/>
      <c r="I7" t="s">
        <v>103</v>
      </c>
    </row>
    <row r="8" spans="1:9" x14ac:dyDescent="0.25">
      <c r="A8" t="s">
        <v>12</v>
      </c>
      <c r="B8" s="13">
        <v>50</v>
      </c>
      <c r="C8" t="s">
        <v>6</v>
      </c>
      <c r="E8" s="13" t="s">
        <v>86</v>
      </c>
      <c r="F8">
        <v>46</v>
      </c>
      <c r="I8" t="s">
        <v>112</v>
      </c>
    </row>
    <row r="9" spans="1:9" x14ac:dyDescent="0.25">
      <c r="A9" t="s">
        <v>13</v>
      </c>
      <c r="B9" s="13">
        <v>10</v>
      </c>
      <c r="C9" t="s">
        <v>61</v>
      </c>
      <c r="E9" t="s">
        <v>87</v>
      </c>
      <c r="F9" t="s">
        <v>91</v>
      </c>
      <c r="G9" t="s">
        <v>89</v>
      </c>
      <c r="I9" t="s">
        <v>104</v>
      </c>
    </row>
    <row r="10" spans="1:9" x14ac:dyDescent="0.25">
      <c r="A10" t="s">
        <v>14</v>
      </c>
      <c r="B10" s="13">
        <v>10</v>
      </c>
      <c r="C10" t="s">
        <v>61</v>
      </c>
      <c r="E10" t="s">
        <v>87</v>
      </c>
      <c r="F10" t="s">
        <v>88</v>
      </c>
      <c r="G10" t="s">
        <v>90</v>
      </c>
      <c r="I10" t="s">
        <v>105</v>
      </c>
    </row>
    <row r="11" spans="1:9" x14ac:dyDescent="0.25">
      <c r="A11" t="s">
        <v>29</v>
      </c>
      <c r="B11" s="13">
        <v>0.7</v>
      </c>
      <c r="C11" t="s">
        <v>36</v>
      </c>
      <c r="E11" t="s">
        <v>87</v>
      </c>
      <c r="F11" t="s">
        <v>92</v>
      </c>
      <c r="I11" t="s">
        <v>108</v>
      </c>
    </row>
    <row r="12" spans="1:9" x14ac:dyDescent="0.25">
      <c r="A12" t="s">
        <v>30</v>
      </c>
      <c r="B12" s="13">
        <v>0.7</v>
      </c>
      <c r="C12" t="s">
        <v>36</v>
      </c>
      <c r="E12" t="s">
        <v>87</v>
      </c>
      <c r="F12" t="s">
        <v>93</v>
      </c>
      <c r="I12" t="s">
        <v>109</v>
      </c>
    </row>
    <row r="13" spans="1:9" x14ac:dyDescent="0.25">
      <c r="A13" t="s">
        <v>31</v>
      </c>
      <c r="B13" s="13">
        <v>0.8</v>
      </c>
      <c r="C13" t="s">
        <v>35</v>
      </c>
      <c r="E13" t="s">
        <v>87</v>
      </c>
      <c r="F13" t="s">
        <v>94</v>
      </c>
      <c r="I13" t="s">
        <v>106</v>
      </c>
    </row>
    <row r="14" spans="1:9" x14ac:dyDescent="0.25">
      <c r="A14" t="s">
        <v>32</v>
      </c>
      <c r="B14" s="13">
        <v>0.6</v>
      </c>
      <c r="C14" t="s">
        <v>35</v>
      </c>
      <c r="E14" t="s">
        <v>87</v>
      </c>
      <c r="F14" t="s">
        <v>95</v>
      </c>
      <c r="I14" t="s">
        <v>107</v>
      </c>
    </row>
    <row r="15" spans="1:9" x14ac:dyDescent="0.25">
      <c r="A15" t="s">
        <v>33</v>
      </c>
      <c r="B15" s="13">
        <v>0.5</v>
      </c>
      <c r="C15" t="s">
        <v>36</v>
      </c>
      <c r="E15" t="s">
        <v>87</v>
      </c>
      <c r="F15" t="s">
        <v>96</v>
      </c>
      <c r="I15" t="s">
        <v>111</v>
      </c>
    </row>
    <row r="16" spans="1:9" x14ac:dyDescent="0.25">
      <c r="A16" t="s">
        <v>34</v>
      </c>
      <c r="B16" s="13">
        <v>0.3</v>
      </c>
      <c r="C16" t="s">
        <v>35</v>
      </c>
      <c r="E16" t="s">
        <v>87</v>
      </c>
      <c r="F16" t="s">
        <v>97</v>
      </c>
      <c r="I16"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OMC</vt:lpstr>
      <vt:lpstr>INPUT</vt:lpstr>
      <vt:lpstr>OUTPUT</vt:lpstr>
      <vt:lpstr>Interpretation</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Aamir Fakih</dc:creator>
  <cp:lastModifiedBy>Aamir Fakih</cp:lastModifiedBy>
  <dcterms:created xsi:type="dcterms:W3CDTF">2019-11-10T07:40:53Z</dcterms:created>
  <dcterms:modified xsi:type="dcterms:W3CDTF">2020-03-05T20:38:22Z</dcterms:modified>
</cp:coreProperties>
</file>