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amir\Desktop\Sal Bot\Temp_testingdata\"/>
    </mc:Choice>
  </mc:AlternateContent>
  <xr:revisionPtr revIDLastSave="0" documentId="13_ncr:1_{75CFF2B3-BE96-431D-9CD2-A11E848C5BDD}" xr6:coauthVersionLast="45" xr6:coauthVersionMax="45" xr10:uidLastSave="{00000000-0000-0000-0000-000000000000}"/>
  <bookViews>
    <workbookView xWindow="-120" yWindow="-120" windowWidth="29040" windowHeight="15840" xr2:uid="{00000000-000D-0000-FFFF-FFFF00000000}"/>
  </bookViews>
  <sheets>
    <sheet name="OXY" sheetId="1" r:id="rId1"/>
    <sheet name="INPUT" sheetId="2" r:id="rId2"/>
    <sheet name="OUTPUT" sheetId="3" r:id="rId3"/>
    <sheet name="Interpretation" sheetId="4" r:id="rId4"/>
    <sheet name="My Notes" sheetId="5"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1" l="1"/>
  <c r="H35" i="1"/>
  <c r="G34" i="1"/>
  <c r="I34" i="1" s="1"/>
  <c r="H34" i="1"/>
  <c r="G33" i="1"/>
  <c r="H33" i="1"/>
  <c r="I33" i="1" s="1"/>
  <c r="G32" i="1"/>
  <c r="H32" i="1"/>
  <c r="G31" i="1"/>
  <c r="H31" i="1"/>
  <c r="G30" i="1"/>
  <c r="H30" i="1"/>
  <c r="G29" i="1"/>
  <c r="H29" i="1"/>
  <c r="I29" i="1"/>
  <c r="G28" i="1"/>
  <c r="H28" i="1"/>
  <c r="I28" i="1" s="1"/>
  <c r="G27" i="1"/>
  <c r="H27" i="1"/>
  <c r="G26" i="1"/>
  <c r="H26" i="1"/>
  <c r="G25" i="1"/>
  <c r="H25" i="1"/>
  <c r="G24" i="1"/>
  <c r="H24" i="1"/>
  <c r="G23" i="1"/>
  <c r="H23" i="1"/>
  <c r="G22" i="1"/>
  <c r="H22" i="1"/>
  <c r="G21" i="1"/>
  <c r="H21" i="1"/>
  <c r="G20" i="1"/>
  <c r="H20" i="1"/>
  <c r="I20" i="1" s="1"/>
  <c r="G19" i="1"/>
  <c r="H19" i="1"/>
  <c r="G18" i="1"/>
  <c r="H18" i="1"/>
  <c r="G17" i="1"/>
  <c r="H17" i="1"/>
  <c r="I17" i="1" s="1"/>
  <c r="G16" i="1"/>
  <c r="H16" i="1"/>
  <c r="G15" i="1"/>
  <c r="H15" i="1"/>
  <c r="G14" i="1"/>
  <c r="H14" i="1"/>
  <c r="G13" i="1"/>
  <c r="H13" i="1"/>
  <c r="I13" i="1"/>
  <c r="G12" i="1"/>
  <c r="H12" i="1"/>
  <c r="G11" i="1"/>
  <c r="H11" i="1"/>
  <c r="G10" i="1"/>
  <c r="H10" i="1"/>
  <c r="G9" i="1"/>
  <c r="H9" i="1"/>
  <c r="I9" i="1"/>
  <c r="G8" i="1"/>
  <c r="H8" i="1"/>
  <c r="G7" i="1"/>
  <c r="H7" i="1"/>
  <c r="G6" i="1"/>
  <c r="H6" i="1"/>
  <c r="G5" i="1"/>
  <c r="H5" i="1"/>
  <c r="G4" i="1"/>
  <c r="H4" i="1"/>
  <c r="G3" i="1"/>
  <c r="H3" i="1"/>
  <c r="G2" i="1"/>
  <c r="H2" i="1"/>
  <c r="H36" i="1"/>
  <c r="G36" i="1"/>
  <c r="I12" i="1" l="1"/>
  <c r="I11" i="1"/>
  <c r="I18" i="1"/>
  <c r="I22" i="1"/>
  <c r="I31" i="1"/>
  <c r="I32" i="1"/>
  <c r="I19" i="1"/>
  <c r="I5" i="1"/>
  <c r="I6" i="1"/>
  <c r="I10" i="1"/>
  <c r="I25" i="1"/>
  <c r="I3" i="1"/>
  <c r="I14" i="1"/>
  <c r="I27" i="1"/>
  <c r="I2" i="1"/>
  <c r="I21" i="1"/>
  <c r="I4" i="1"/>
  <c r="I26" i="1"/>
  <c r="I16" i="1"/>
  <c r="I36" i="1"/>
  <c r="I7" i="1"/>
  <c r="I23" i="1"/>
  <c r="I30" i="1"/>
  <c r="I8" i="1"/>
  <c r="I24" i="1"/>
  <c r="I15" i="1"/>
  <c r="I35" i="1"/>
</calcChain>
</file>

<file path=xl/sharedStrings.xml><?xml version="1.0" encoding="utf-8"?>
<sst xmlns="http://schemas.openxmlformats.org/spreadsheetml/2006/main" count="175" uniqueCount="109">
  <si>
    <t>Date</t>
  </si>
  <si>
    <t>Open</t>
  </si>
  <si>
    <t>High</t>
  </si>
  <si>
    <t>Low</t>
  </si>
  <si>
    <t>Close</t>
  </si>
  <si>
    <t>INPUT:</t>
  </si>
  <si>
    <t>Actual Rank Order of Each Candle Bar</t>
  </si>
  <si>
    <t>Configuration values:</t>
  </si>
  <si>
    <t>F01 ASSET</t>
  </si>
  <si>
    <t>Stock</t>
  </si>
  <si>
    <t>F02 HTF</t>
  </si>
  <si>
    <t>monthly</t>
  </si>
  <si>
    <t>F03 DIR</t>
  </si>
  <si>
    <t>F04A Start</t>
  </si>
  <si>
    <t>F05 HTF range</t>
  </si>
  <si>
    <t>F06A HTF LI</t>
  </si>
  <si>
    <t>F06B HTF LO</t>
  </si>
  <si>
    <t>OUTPUT</t>
  </si>
  <si>
    <t>Valid Supply Zone</t>
  </si>
  <si>
    <t>Valid Demand Zone</t>
  </si>
  <si>
    <t>Curve Location</t>
  </si>
  <si>
    <t>Recommedation:</t>
  </si>
  <si>
    <t>NO Demand ZONE</t>
  </si>
  <si>
    <t xml:space="preserve">Body </t>
  </si>
  <si>
    <t>Range</t>
  </si>
  <si>
    <t>RATIO</t>
  </si>
  <si>
    <t>35(toal records)</t>
  </si>
  <si>
    <t>5/1/2019 - 9/1/2019</t>
  </si>
  <si>
    <t>SZ: 5th, DZ: NA</t>
  </si>
  <si>
    <t>SZ: 7th, DZ: NA</t>
  </si>
  <si>
    <t>VALID SHORT TRADE @ 6/1/2019 @ $50.28</t>
  </si>
  <si>
    <t>Trade Direction</t>
  </si>
  <si>
    <t>High Time Frame</t>
  </si>
  <si>
    <t>Ticker</t>
  </si>
  <si>
    <t>Last Closing price</t>
  </si>
  <si>
    <t>Entry Price at LTF Zone</t>
  </si>
  <si>
    <t>Date/Timestamp of leg-out at LTF Zone</t>
  </si>
  <si>
    <t>ITF Trend, if app</t>
  </si>
  <si>
    <t>Curve level</t>
  </si>
  <si>
    <t>RRR</t>
  </si>
  <si>
    <t>Zone Score</t>
  </si>
  <si>
    <t>(from gui field 3)</t>
  </si>
  <si>
    <t>(from gui field 2)</t>
  </si>
  <si>
    <t>(from database)</t>
  </si>
  <si>
    <t>(from LTF database)</t>
  </si>
  <si>
    <t>(from LTF analysis)</t>
  </si>
  <si>
    <t>(from HTF analysis)</t>
  </si>
  <si>
    <t>(from FULL analysis)</t>
  </si>
  <si>
    <t>Short</t>
  </si>
  <si>
    <t>Daily</t>
  </si>
  <si>
    <t>NA</t>
  </si>
  <si>
    <t>All Time LOW</t>
  </si>
  <si>
    <t>SHORT</t>
  </si>
  <si>
    <t>ATL</t>
  </si>
  <si>
    <t>OXY</t>
  </si>
  <si>
    <t>INTERPRETATION</t>
  </si>
  <si>
    <t>Asset Class</t>
  </si>
  <si>
    <t>HTF time aggregate</t>
  </si>
  <si>
    <t>ITF aggregate</t>
  </si>
  <si>
    <t>LTF Aggregate</t>
  </si>
  <si>
    <t>Direction</t>
  </si>
  <si>
    <t>Today</t>
  </si>
  <si>
    <t xml:space="preserve">Rank </t>
  </si>
  <si>
    <t>F02B ITF</t>
  </si>
  <si>
    <t>Empty</t>
  </si>
  <si>
    <t>F02C ITF</t>
  </si>
  <si>
    <t>F07A HTF LI % (Below)</t>
  </si>
  <si>
    <t>Opposing Zone</t>
  </si>
  <si>
    <t>F07B HTF LO %(Below)</t>
  </si>
  <si>
    <t>F07C HTF LI % (Above)</t>
  </si>
  <si>
    <t>Main Zone</t>
  </si>
  <si>
    <t>F07D HTF LO % (Above)</t>
  </si>
  <si>
    <t>F08A HTF BASE % (below)</t>
  </si>
  <si>
    <t>F08B HTF BASE % (Above)</t>
  </si>
  <si>
    <t>DZ: NA</t>
  </si>
  <si>
    <t>SZ: 0.43%, 7.58%%</t>
  </si>
  <si>
    <t>SZ: 84.51%</t>
  </si>
  <si>
    <t>SZ: 61.54%</t>
  </si>
  <si>
    <t>My Interpretation:</t>
  </si>
  <si>
    <t>On the chart below, Looking upwards and left from current price.</t>
  </si>
  <si>
    <t>This is valid SZ. The bottom of the upper grey box is the high end of the range, on the HTF. If this chart time-aggregation was LTF, this level will be trade entry.</t>
  </si>
  <si>
    <t>I see four candles forming a LI-BASE-BASE-LO pattern.</t>
  </si>
  <si>
    <t xml:space="preserve">No other candles are penetrating the price levels of this pattern. </t>
  </si>
  <si>
    <t xml:space="preserve">Looking down and left, I see no Demand Zone. The price must be Making a all time low. </t>
  </si>
  <si>
    <t>The most recent candle making the lowest price in the last 12 candles (since HTF is monthly), is the low level of the curve. In this case, it is the current candle itself making ATL.</t>
  </si>
  <si>
    <t>Assuming this chart  is just analysing HTF, If you divide the space between the top of the lower box and the ATL Level, the current price is LOW on the curve and thus this is a valid recommendation for SHORT trade @ $81.99.</t>
  </si>
  <si>
    <r>
      <t>(from LTF analysis)</t>
    </r>
    <r>
      <rPr>
        <b/>
        <sz val="10"/>
        <color theme="1"/>
        <rFont val="Arial"/>
        <family val="2"/>
      </rPr>
      <t xml:space="preserve"> </t>
    </r>
  </si>
  <si>
    <t>Actual Rank Order &amp; Percentage Range of Each Candle Bar in the zone</t>
  </si>
  <si>
    <t>Total records in chart</t>
  </si>
  <si>
    <t>Actual Output</t>
  </si>
  <si>
    <t>SZ:-Base 1:  0.43%, Base 2: 7.58%%</t>
  </si>
  <si>
    <t>Field chooses Assest Class</t>
  </si>
  <si>
    <t>Field Chooses HTF Aggregation period</t>
  </si>
  <si>
    <t>Field Chooses ITF Aggregation period</t>
  </si>
  <si>
    <t>Field Chooses LTF Aggregation period</t>
  </si>
  <si>
    <t>Field Chooses Direction of Scan</t>
  </si>
  <si>
    <t>Field Picks most recent start date (which becomes the current candle for analysis)</t>
  </si>
  <si>
    <t>Field puts a Time-limit range of how many rows to include in analysis</t>
  </si>
  <si>
    <t>Field puts a rank on the size of the body(Li) of compared candles. Looks to find if a LI candle rank is = &gt; the field value</t>
  </si>
  <si>
    <t>Field puts a rank on the size of the body(LO) of compared candles. Looks to find if a LO candle rank is = &gt; the field value</t>
  </si>
  <si>
    <t>Field puts a ratio on the body to range of that candle. To validate if it's a LI and =&gt; the value range of the field for the opposing zone.</t>
  </si>
  <si>
    <t>Field puts a ratio on the body to range of that candle. To validate if it's a LO and =&gt; the value range of the field for the opposing zone.</t>
  </si>
  <si>
    <t>Field puts a ratio on the body to range of that candle. To validate if it's a LI and =&gt; the value range of the field.</t>
  </si>
  <si>
    <t>Field puts a ratio on the body to range of that candle. To validate if it's a LO and =&gt; the value range of the field.</t>
  </si>
  <si>
    <t>Field puts a ratio on the body to range of that candle. To validate if it's a Base and =&lt; the value range of the field for opposing zone.</t>
  </si>
  <si>
    <t>Field puts a ratio on the body to range of that candle. To validate if it's a Base and =&lt; the value range of the field.</t>
  </si>
  <si>
    <t>SZ LEGIN</t>
  </si>
  <si>
    <t>BASE</t>
  </si>
  <si>
    <t>SZ LEGOUT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</si>
</sst>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Red]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6"/>
      <color theme="1"/>
      <name val="Calibri"/>
      <family val="2"/>
      <scheme val="minor"/>
    </font>
    <font>
      <b/>
      <sz val="10"/>
      <color theme="1"/>
      <name val="Arial"/>
      <family val="2"/>
    </font>
    <font>
      <sz val="8"/>
      <color theme="1"/>
      <name val="Arial"/>
      <family val="2"/>
    </font>
    <font>
      <i/>
      <sz val="8"/>
      <color theme="1"/>
      <name val="Arial"/>
      <family val="2"/>
    </font>
    <font>
      <sz val="10"/>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14" fontId="0" fillId="0" borderId="0" xfId="0" applyNumberFormat="1"/>
    <xf numFmtId="0" fontId="0" fillId="33" borderId="0" xfId="0" applyFill="1"/>
    <xf numFmtId="0" fontId="0" fillId="0" borderId="0" xfId="0" applyAlignment="1">
      <alignment horizontal="left"/>
    </xf>
    <xf numFmtId="14" fontId="0" fillId="0" borderId="0" xfId="0" applyNumberFormat="1" applyAlignment="1">
      <alignment horizontal="left"/>
    </xf>
    <xf numFmtId="14" fontId="0" fillId="0" borderId="0" xfId="0" applyNumberFormat="1" applyFill="1"/>
    <xf numFmtId="0" fontId="18" fillId="34" borderId="0" xfId="0" applyFont="1" applyFill="1"/>
    <xf numFmtId="0" fontId="19" fillId="0" borderId="0" xfId="0" applyFont="1" applyFill="1" applyAlignment="1">
      <alignment horizontal="left"/>
    </xf>
    <xf numFmtId="2" fontId="0" fillId="0" borderId="0" xfId="0" applyNumberFormat="1" applyFill="1"/>
    <xf numFmtId="164" fontId="0" fillId="0" borderId="0" xfId="0" applyNumberFormat="1" applyFill="1"/>
    <xf numFmtId="14" fontId="0" fillId="35" borderId="0" xfId="0" applyNumberFormat="1" applyFill="1"/>
    <xf numFmtId="0" fontId="0" fillId="35" borderId="0" xfId="0" applyFill="1"/>
    <xf numFmtId="2" fontId="0" fillId="35" borderId="0" xfId="0" applyNumberFormat="1" applyFill="1"/>
    <xf numFmtId="164" fontId="0" fillId="35" borderId="0" xfId="0" applyNumberFormat="1" applyFill="1"/>
    <xf numFmtId="0" fontId="0" fillId="35" borderId="0" xfId="0" applyFill="1" applyAlignment="1">
      <alignment horizontal="left"/>
    </xf>
    <xf numFmtId="14" fontId="0" fillId="35" borderId="0" xfId="0" applyNumberFormat="1" applyFill="1" applyAlignment="1">
      <alignment horizontal="left"/>
    </xf>
    <xf numFmtId="0" fontId="0" fillId="36" borderId="0" xfId="0" applyFill="1"/>
    <xf numFmtId="14" fontId="0" fillId="36" borderId="0" xfId="0" applyNumberFormat="1" applyFill="1" applyAlignment="1">
      <alignment horizontal="left"/>
    </xf>
    <xf numFmtId="0" fontId="20" fillId="0" borderId="10" xfId="0" applyFont="1" applyBorder="1" applyAlignment="1">
      <alignment vertical="center" wrapText="1"/>
    </xf>
    <xf numFmtId="0" fontId="20" fillId="0" borderId="11" xfId="0" applyFont="1" applyBorder="1" applyAlignment="1">
      <alignment vertical="center" wrapText="1"/>
    </xf>
    <xf numFmtId="0" fontId="20" fillId="0" borderId="10" xfId="0" applyFont="1" applyBorder="1" applyAlignment="1">
      <alignment vertical="center" wrapText="1"/>
    </xf>
    <xf numFmtId="0" fontId="21" fillId="0" borderId="12" xfId="0" applyFont="1" applyBorder="1" applyAlignment="1">
      <alignment vertical="center" wrapText="1"/>
    </xf>
    <xf numFmtId="0" fontId="21" fillId="0" borderId="13" xfId="0" applyFont="1" applyBorder="1" applyAlignment="1">
      <alignment vertical="center" wrapText="1"/>
    </xf>
    <xf numFmtId="0" fontId="22" fillId="0" borderId="13" xfId="0" applyFont="1" applyBorder="1" applyAlignment="1">
      <alignment vertical="center" wrapText="1"/>
    </xf>
    <xf numFmtId="0" fontId="20" fillId="0" borderId="12" xfId="0" applyFont="1" applyBorder="1" applyAlignment="1">
      <alignment vertical="center" wrapText="1"/>
    </xf>
    <xf numFmtId="0" fontId="23" fillId="0" borderId="12" xfId="0" applyFont="1" applyBorder="1" applyAlignment="1">
      <alignment vertical="center" wrapText="1"/>
    </xf>
    <xf numFmtId="0" fontId="23" fillId="0" borderId="13" xfId="0" applyFont="1" applyBorder="1" applyAlignment="1">
      <alignment vertical="center" wrapText="1"/>
    </xf>
    <xf numFmtId="8" fontId="23" fillId="0" borderId="13" xfId="0" applyNumberFormat="1" applyFont="1" applyBorder="1" applyAlignment="1">
      <alignment vertical="center" wrapText="1"/>
    </xf>
    <xf numFmtId="0" fontId="0" fillId="37" borderId="0" xfId="0" applyFill="1"/>
    <xf numFmtId="14" fontId="0" fillId="37"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17</xdr:col>
      <xdr:colOff>523875</xdr:colOff>
      <xdr:row>53</xdr:row>
      <xdr:rowOff>119148</xdr:rowOff>
    </xdr:to>
    <xdr:pic>
      <xdr:nvPicPr>
        <xdr:cNvPr id="2" name="Picture 1">
          <a:extLst>
            <a:ext uri="{FF2B5EF4-FFF2-40B4-BE49-F238E27FC236}">
              <a16:creationId xmlns:a16="http://schemas.microsoft.com/office/drawing/2014/main" id="{9B586AA9-2558-45F6-A652-C49123F79F47}"/>
            </a:ext>
          </a:extLst>
        </xdr:cNvPr>
        <xdr:cNvPicPr>
          <a:picLocks noChangeAspect="1"/>
        </xdr:cNvPicPr>
      </xdr:nvPicPr>
      <xdr:blipFill>
        <a:blip xmlns:r="http://schemas.openxmlformats.org/officeDocument/2006/relationships" r:embed="rId1"/>
        <a:stretch>
          <a:fillRect/>
        </a:stretch>
      </xdr:blipFill>
      <xdr:spPr>
        <a:xfrm>
          <a:off x="0" y="3048000"/>
          <a:ext cx="10887075" cy="71676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workbookViewId="0">
      <selection activeCell="I12" sqref="I12"/>
    </sheetView>
  </sheetViews>
  <sheetFormatPr defaultRowHeight="15" x14ac:dyDescent="0.25"/>
  <cols>
    <col min="1" max="1" width="16" customWidth="1"/>
  </cols>
  <sheetData>
    <row r="1" spans="1:10" x14ac:dyDescent="0.25">
      <c r="A1" t="s">
        <v>0</v>
      </c>
      <c r="B1" t="s">
        <v>1</v>
      </c>
      <c r="C1" t="s">
        <v>2</v>
      </c>
      <c r="D1" t="s">
        <v>3</v>
      </c>
      <c r="E1" t="s">
        <v>4</v>
      </c>
      <c r="G1" t="s">
        <v>23</v>
      </c>
      <c r="H1" t="s">
        <v>24</v>
      </c>
      <c r="I1" t="s">
        <v>25</v>
      </c>
    </row>
    <row r="2" spans="1:10" x14ac:dyDescent="0.25">
      <c r="A2" s="1">
        <v>43770</v>
      </c>
      <c r="B2">
        <v>40.75</v>
      </c>
      <c r="C2">
        <v>44.619999</v>
      </c>
      <c r="D2">
        <v>38.299999</v>
      </c>
      <c r="E2">
        <v>40.099997999999999</v>
      </c>
      <c r="G2" s="8">
        <f>ABS(E2-B2)</f>
        <v>0.65000200000000063</v>
      </c>
      <c r="H2" s="9">
        <f>C2-D2</f>
        <v>6.32</v>
      </c>
      <c r="I2" s="8">
        <f>G2*100/H2</f>
        <v>10.284841772151909</v>
      </c>
    </row>
    <row r="3" spans="1:10" x14ac:dyDescent="0.25">
      <c r="A3" s="1">
        <v>43739</v>
      </c>
      <c r="B3">
        <v>44.669998</v>
      </c>
      <c r="C3">
        <v>45.419998</v>
      </c>
      <c r="D3">
        <v>39.970001000000003</v>
      </c>
      <c r="E3">
        <v>40.5</v>
      </c>
      <c r="G3" s="8">
        <f>ABS(E3-B3)</f>
        <v>4.1699979999999996</v>
      </c>
      <c r="H3" s="9">
        <f>C3-D3</f>
        <v>5.4499969999999962</v>
      </c>
      <c r="I3" s="8">
        <f>G3*100/H3</f>
        <v>76.513766888312091</v>
      </c>
    </row>
    <row r="4" spans="1:10" x14ac:dyDescent="0.25">
      <c r="A4" s="1">
        <v>43709</v>
      </c>
      <c r="B4">
        <v>42.860000999999997</v>
      </c>
      <c r="C4">
        <v>48.849997999999999</v>
      </c>
      <c r="D4">
        <v>42.369999</v>
      </c>
      <c r="E4">
        <v>44.470001000000003</v>
      </c>
      <c r="G4" s="8">
        <f>ABS(E4-B4)</f>
        <v>1.6100000000000065</v>
      </c>
      <c r="H4" s="9">
        <f>C4-D4</f>
        <v>6.4799989999999994</v>
      </c>
      <c r="I4" s="8">
        <f>G4*100/H4</f>
        <v>24.845682846556098</v>
      </c>
    </row>
    <row r="5" spans="1:10" x14ac:dyDescent="0.25">
      <c r="A5" s="10">
        <v>43678</v>
      </c>
      <c r="B5" s="11">
        <v>51</v>
      </c>
      <c r="C5" s="11">
        <v>54.049999</v>
      </c>
      <c r="D5" s="11">
        <v>41.830002</v>
      </c>
      <c r="E5" s="11">
        <v>43.48</v>
      </c>
      <c r="F5" s="11"/>
      <c r="G5" s="12">
        <f>ABS(E5-B5)</f>
        <v>7.5200000000000031</v>
      </c>
      <c r="H5" s="13">
        <f>C5-D5</f>
        <v>12.219996999999999</v>
      </c>
      <c r="I5" s="12">
        <f>G5*100/H5</f>
        <v>61.538476646107227</v>
      </c>
      <c r="J5" t="s">
        <v>108</v>
      </c>
    </row>
    <row r="6" spans="1:10" x14ac:dyDescent="0.25">
      <c r="A6" s="10">
        <v>43647</v>
      </c>
      <c r="B6" s="11">
        <v>51</v>
      </c>
      <c r="C6" s="11">
        <v>52.700001</v>
      </c>
      <c r="D6" s="11">
        <v>47.950001</v>
      </c>
      <c r="E6" s="11">
        <v>51.360000999999997</v>
      </c>
      <c r="F6" s="11"/>
      <c r="G6" s="12">
        <f>ABS(E6-B6)</f>
        <v>0.36000099999999691</v>
      </c>
      <c r="H6" s="13">
        <f>C6-D6</f>
        <v>4.75</v>
      </c>
      <c r="I6" s="12">
        <f>G6*100/H6</f>
        <v>7.5789684210525667</v>
      </c>
      <c r="J6" t="s">
        <v>107</v>
      </c>
    </row>
    <row r="7" spans="1:10" x14ac:dyDescent="0.25">
      <c r="A7" s="10">
        <v>43617</v>
      </c>
      <c r="B7" s="11">
        <v>50.299999</v>
      </c>
      <c r="C7" s="11">
        <v>51.630001</v>
      </c>
      <c r="D7" s="11">
        <v>47</v>
      </c>
      <c r="E7" s="11">
        <v>50.279998999999997</v>
      </c>
      <c r="F7" s="11"/>
      <c r="G7" s="12">
        <f>ABS(E7-B7)</f>
        <v>2.0000000000003126E-2</v>
      </c>
      <c r="H7" s="13">
        <f>C7-D7</f>
        <v>4.630001</v>
      </c>
      <c r="I7" s="12">
        <f>G7*100/H7</f>
        <v>0.43196534946759463</v>
      </c>
      <c r="J7" t="s">
        <v>107</v>
      </c>
    </row>
    <row r="8" spans="1:10" x14ac:dyDescent="0.25">
      <c r="A8" s="10">
        <v>43586</v>
      </c>
      <c r="B8" s="11">
        <v>59.099997999999999</v>
      </c>
      <c r="C8" s="11">
        <v>60.73</v>
      </c>
      <c r="D8" s="11">
        <v>49.689999</v>
      </c>
      <c r="E8" s="11">
        <v>49.77</v>
      </c>
      <c r="F8" s="11"/>
      <c r="G8" s="12">
        <f>ABS(E8-B8)</f>
        <v>9.3299979999999962</v>
      </c>
      <c r="H8" s="13">
        <f>C8-D8</f>
        <v>11.040000999999997</v>
      </c>
      <c r="I8" s="12">
        <f>G8*100/H8</f>
        <v>84.510843794307618</v>
      </c>
      <c r="J8" t="s">
        <v>106</v>
      </c>
    </row>
    <row r="9" spans="1:10" x14ac:dyDescent="0.25">
      <c r="A9" s="1">
        <v>43556</v>
      </c>
      <c r="B9">
        <v>66.889999000000003</v>
      </c>
      <c r="C9">
        <v>68.830001999999993</v>
      </c>
      <c r="D9">
        <v>57.540000999999997</v>
      </c>
      <c r="E9">
        <v>58.880001</v>
      </c>
      <c r="G9" s="8">
        <f>ABS(E9-B9)</f>
        <v>8.0099980000000031</v>
      </c>
      <c r="H9" s="9">
        <f>C9-D9</f>
        <v>11.290000999999997</v>
      </c>
      <c r="I9" s="8">
        <f>G9*100/H9</f>
        <v>70.947717365126934</v>
      </c>
    </row>
    <row r="10" spans="1:10" x14ac:dyDescent="0.25">
      <c r="A10" s="1">
        <v>43525</v>
      </c>
      <c r="B10">
        <v>66.370002999999997</v>
      </c>
      <c r="C10">
        <v>67.980002999999996</v>
      </c>
      <c r="D10">
        <v>62.119999</v>
      </c>
      <c r="E10">
        <v>66.199996999999996</v>
      </c>
      <c r="G10" s="8">
        <f>ABS(E10-B10)</f>
        <v>0.17000600000000077</v>
      </c>
      <c r="H10" s="9">
        <f>C10-D10</f>
        <v>5.8600039999999964</v>
      </c>
      <c r="I10" s="8">
        <f>G10*100/H10</f>
        <v>2.9011242995738717</v>
      </c>
    </row>
    <row r="11" spans="1:10" x14ac:dyDescent="0.25">
      <c r="A11" s="1">
        <v>43497</v>
      </c>
      <c r="B11">
        <v>67.260002</v>
      </c>
      <c r="C11">
        <v>68.309997999999993</v>
      </c>
      <c r="D11">
        <v>63.380001</v>
      </c>
      <c r="E11">
        <v>66.150002000000001</v>
      </c>
      <c r="G11" s="8">
        <f>ABS(E11-B11)</f>
        <v>1.1099999999999994</v>
      </c>
      <c r="H11" s="9">
        <f>C11-D11</f>
        <v>4.9299969999999931</v>
      </c>
      <c r="I11" s="8">
        <f>G11*100/H11</f>
        <v>22.515226682693743</v>
      </c>
    </row>
    <row r="12" spans="1:10" x14ac:dyDescent="0.25">
      <c r="A12" s="1">
        <v>43466</v>
      </c>
      <c r="B12">
        <v>60.52</v>
      </c>
      <c r="C12">
        <v>67.459998999999996</v>
      </c>
      <c r="D12">
        <v>59.720001000000003</v>
      </c>
      <c r="E12">
        <v>66.779999000000004</v>
      </c>
      <c r="G12" s="8">
        <f>ABS(E12-B12)</f>
        <v>6.2599990000000005</v>
      </c>
      <c r="H12" s="9">
        <f>C12-D12</f>
        <v>7.7399979999999928</v>
      </c>
      <c r="I12" s="8">
        <f>G12*100/H12</f>
        <v>80.878560950532631</v>
      </c>
    </row>
    <row r="13" spans="1:10" x14ac:dyDescent="0.25">
      <c r="A13" s="1">
        <v>43435</v>
      </c>
      <c r="B13">
        <v>72.040001000000004</v>
      </c>
      <c r="C13">
        <v>72.430000000000007</v>
      </c>
      <c r="D13">
        <v>56.830002</v>
      </c>
      <c r="E13">
        <v>61.380001</v>
      </c>
      <c r="G13" s="8">
        <f>ABS(E13-B13)</f>
        <v>10.660000000000004</v>
      </c>
      <c r="H13" s="9">
        <f>C13-D13</f>
        <v>15.599998000000006</v>
      </c>
      <c r="I13" s="8">
        <f>G13*100/H13</f>
        <v>68.333342094018221</v>
      </c>
    </row>
    <row r="14" spans="1:10" x14ac:dyDescent="0.25">
      <c r="A14" s="1">
        <v>43405</v>
      </c>
      <c r="B14">
        <v>67.180000000000007</v>
      </c>
      <c r="C14">
        <v>75.790001000000004</v>
      </c>
      <c r="D14">
        <v>66.860000999999997</v>
      </c>
      <c r="E14">
        <v>70.269997000000004</v>
      </c>
      <c r="G14" s="8">
        <f>ABS(E14-B14)</f>
        <v>3.0899969999999968</v>
      </c>
      <c r="H14" s="9">
        <f>C14-D14</f>
        <v>8.9300000000000068</v>
      </c>
      <c r="I14" s="8">
        <f>G14*100/H14</f>
        <v>34.602430011198145</v>
      </c>
    </row>
    <row r="15" spans="1:10" x14ac:dyDescent="0.25">
      <c r="A15" s="1">
        <v>43374</v>
      </c>
      <c r="B15">
        <v>82.32</v>
      </c>
      <c r="C15">
        <v>83.349997999999999</v>
      </c>
      <c r="D15">
        <v>65.650002000000001</v>
      </c>
      <c r="E15">
        <v>67.069999999999993</v>
      </c>
      <c r="G15" s="8">
        <f>ABS(E15-B15)</f>
        <v>15.25</v>
      </c>
      <c r="H15" s="9">
        <f>C15-D15</f>
        <v>17.699995999999999</v>
      </c>
      <c r="I15" s="8">
        <f>G15*100/H15</f>
        <v>86.158211561177765</v>
      </c>
    </row>
    <row r="16" spans="1:10" x14ac:dyDescent="0.25">
      <c r="A16" s="1">
        <v>43344</v>
      </c>
      <c r="B16">
        <v>80.040001000000004</v>
      </c>
      <c r="C16">
        <v>83.080001999999993</v>
      </c>
      <c r="D16">
        <v>74.690002000000007</v>
      </c>
      <c r="E16">
        <v>82.169998000000007</v>
      </c>
      <c r="G16" s="8">
        <f>ABS(E16-B16)</f>
        <v>2.129997000000003</v>
      </c>
      <c r="H16" s="9">
        <f>C16-D16</f>
        <v>8.3899999999999864</v>
      </c>
      <c r="I16" s="8">
        <f>G16*100/H16</f>
        <v>25.387330154946444</v>
      </c>
    </row>
    <row r="17" spans="1:9" x14ac:dyDescent="0.25">
      <c r="A17" s="1">
        <v>43313</v>
      </c>
      <c r="B17">
        <v>83.089995999999999</v>
      </c>
      <c r="C17">
        <v>83.260002</v>
      </c>
      <c r="D17">
        <v>76.099997999999999</v>
      </c>
      <c r="E17">
        <v>79.870002999999997</v>
      </c>
      <c r="G17" s="8">
        <f>ABS(E17-B17)</f>
        <v>3.2199930000000023</v>
      </c>
      <c r="H17" s="9">
        <f>C17-D17</f>
        <v>7.1600040000000007</v>
      </c>
      <c r="I17" s="8">
        <f>G17*100/H17</f>
        <v>44.971944149751899</v>
      </c>
    </row>
    <row r="18" spans="1:9" x14ac:dyDescent="0.25">
      <c r="A18" s="1">
        <v>43282</v>
      </c>
      <c r="B18">
        <v>83.040001000000004</v>
      </c>
      <c r="C18">
        <v>86.599997999999999</v>
      </c>
      <c r="D18">
        <v>81.290001000000004</v>
      </c>
      <c r="E18">
        <v>83.93</v>
      </c>
      <c r="G18" s="8">
        <f>ABS(E18-B18)</f>
        <v>0.88999900000000309</v>
      </c>
      <c r="H18" s="9">
        <f>C18-D18</f>
        <v>5.3099969999999956</v>
      </c>
      <c r="I18" s="8">
        <f>G18*100/H18</f>
        <v>16.760819262233177</v>
      </c>
    </row>
    <row r="19" spans="1:9" x14ac:dyDescent="0.25">
      <c r="A19" s="1">
        <v>43252</v>
      </c>
      <c r="B19">
        <v>84.650002000000001</v>
      </c>
      <c r="C19">
        <v>87.669998000000007</v>
      </c>
      <c r="D19">
        <v>80.830001999999993</v>
      </c>
      <c r="E19">
        <v>83.68</v>
      </c>
      <c r="G19" s="8">
        <f>ABS(E19-B19)</f>
        <v>0.97000199999999381</v>
      </c>
      <c r="H19" s="9">
        <f>C19-D19</f>
        <v>6.8399960000000135</v>
      </c>
      <c r="I19" s="8">
        <f>G19*100/H19</f>
        <v>14.181324082645544</v>
      </c>
    </row>
    <row r="20" spans="1:9" x14ac:dyDescent="0.25">
      <c r="A20" s="1">
        <v>43221</v>
      </c>
      <c r="B20">
        <v>76.959998999999996</v>
      </c>
      <c r="C20">
        <v>86.379997000000003</v>
      </c>
      <c r="D20">
        <v>75.970000999999996</v>
      </c>
      <c r="E20">
        <v>84.199996999999996</v>
      </c>
      <c r="G20" s="8">
        <f>ABS(E20-B20)</f>
        <v>7.2399979999999999</v>
      </c>
      <c r="H20" s="9">
        <f>C20-D20</f>
        <v>10.409996000000007</v>
      </c>
      <c r="I20" s="8">
        <f>G20*100/H20</f>
        <v>69.548518558508533</v>
      </c>
    </row>
    <row r="21" spans="1:9" x14ac:dyDescent="0.25">
      <c r="A21" s="1">
        <v>43191</v>
      </c>
      <c r="B21">
        <v>64.860000999999997</v>
      </c>
      <c r="C21">
        <v>78.110000999999997</v>
      </c>
      <c r="D21">
        <v>63.439999</v>
      </c>
      <c r="E21">
        <v>77.260002</v>
      </c>
      <c r="G21" s="8">
        <f>ABS(E21-B21)</f>
        <v>12.400001000000003</v>
      </c>
      <c r="H21" s="9">
        <f>C21-D21</f>
        <v>14.670001999999997</v>
      </c>
      <c r="I21" s="8">
        <f>G21*100/H21</f>
        <v>84.526239328392762</v>
      </c>
    </row>
    <row r="22" spans="1:9" x14ac:dyDescent="0.25">
      <c r="A22" s="1">
        <v>43160</v>
      </c>
      <c r="B22">
        <v>65.699996999999996</v>
      </c>
      <c r="C22">
        <v>67.620002999999997</v>
      </c>
      <c r="D22">
        <v>62.470001000000003</v>
      </c>
      <c r="E22">
        <v>64.959998999999996</v>
      </c>
      <c r="G22" s="8">
        <f>ABS(E22-B22)</f>
        <v>0.73999799999999993</v>
      </c>
      <c r="H22" s="9">
        <f>C22-D22</f>
        <v>5.1500019999999935</v>
      </c>
      <c r="I22" s="8">
        <f>G22*100/H22</f>
        <v>14.368887623732979</v>
      </c>
    </row>
    <row r="23" spans="1:9" x14ac:dyDescent="0.25">
      <c r="A23" s="1">
        <v>43132</v>
      </c>
      <c r="B23">
        <v>75.019997000000004</v>
      </c>
      <c r="C23">
        <v>76.279999000000004</v>
      </c>
      <c r="D23">
        <v>65.589995999999999</v>
      </c>
      <c r="E23">
        <v>65.599997999999999</v>
      </c>
      <c r="G23" s="8">
        <f>ABS(E23-B23)</f>
        <v>9.4199990000000042</v>
      </c>
      <c r="H23" s="9">
        <f>C23-D23</f>
        <v>10.690003000000004</v>
      </c>
      <c r="I23" s="8">
        <f>G23*100/H23</f>
        <v>88.119703988857637</v>
      </c>
    </row>
    <row r="24" spans="1:9" x14ac:dyDescent="0.25">
      <c r="A24" s="1">
        <v>43101</v>
      </c>
      <c r="B24">
        <v>74.010002</v>
      </c>
      <c r="C24">
        <v>78.089995999999999</v>
      </c>
      <c r="D24">
        <v>73.489998</v>
      </c>
      <c r="E24">
        <v>74.970000999999996</v>
      </c>
      <c r="G24" s="8">
        <f>ABS(E24-B24)</f>
        <v>0.95999899999999627</v>
      </c>
      <c r="H24" s="9">
        <f>C24-D24</f>
        <v>4.5999979999999994</v>
      </c>
      <c r="I24" s="8">
        <f>G24*100/H24</f>
        <v>20.869552551979293</v>
      </c>
    </row>
    <row r="25" spans="1:9" x14ac:dyDescent="0.25">
      <c r="A25" s="1">
        <v>43070</v>
      </c>
      <c r="B25">
        <v>70.75</v>
      </c>
      <c r="C25">
        <v>74.059997999999993</v>
      </c>
      <c r="D25">
        <v>68.279999000000004</v>
      </c>
      <c r="E25">
        <v>73.660004000000001</v>
      </c>
      <c r="G25" s="8">
        <f>ABS(E25-B25)</f>
        <v>2.9100040000000007</v>
      </c>
      <c r="H25" s="9">
        <f>C25-D25</f>
        <v>5.7799989999999895</v>
      </c>
      <c r="I25" s="8">
        <f>G25*100/H25</f>
        <v>50.346098675795723</v>
      </c>
    </row>
    <row r="26" spans="1:9" x14ac:dyDescent="0.25">
      <c r="A26" s="1">
        <v>43040</v>
      </c>
      <c r="B26">
        <v>65.160004000000001</v>
      </c>
      <c r="C26">
        <v>70.610000999999997</v>
      </c>
      <c r="D26">
        <v>65.069999999999993</v>
      </c>
      <c r="E26">
        <v>70.5</v>
      </c>
      <c r="G26" s="8">
        <f>ABS(E26-B26)</f>
        <v>5.3399959999999993</v>
      </c>
      <c r="H26" s="9">
        <f>C26-D26</f>
        <v>5.5400010000000037</v>
      </c>
      <c r="I26" s="8">
        <f>G26*100/H26</f>
        <v>96.389802095703502</v>
      </c>
    </row>
    <row r="27" spans="1:9" x14ac:dyDescent="0.25">
      <c r="A27" s="1">
        <v>43009</v>
      </c>
      <c r="B27">
        <v>63.810001</v>
      </c>
      <c r="C27">
        <v>66.239998</v>
      </c>
      <c r="D27">
        <v>63.470001000000003</v>
      </c>
      <c r="E27">
        <v>64.569999999999993</v>
      </c>
      <c r="G27" s="8">
        <f>ABS(E27-B27)</f>
        <v>0.75999899999999343</v>
      </c>
      <c r="H27" s="9">
        <f>C27-D27</f>
        <v>2.7699969999999965</v>
      </c>
      <c r="I27" s="8">
        <f>G27*100/H27</f>
        <v>27.436816718573862</v>
      </c>
    </row>
    <row r="28" spans="1:9" x14ac:dyDescent="0.25">
      <c r="A28" s="1">
        <v>42979</v>
      </c>
      <c r="B28">
        <v>59.689999</v>
      </c>
      <c r="C28">
        <v>65.699996999999996</v>
      </c>
      <c r="D28">
        <v>59.279998999999997</v>
      </c>
      <c r="E28">
        <v>64.209998999999996</v>
      </c>
      <c r="G28" s="8">
        <f>ABS(E28-B28)</f>
        <v>4.519999999999996</v>
      </c>
      <c r="H28" s="9">
        <f>C28-D28</f>
        <v>6.4199979999999996</v>
      </c>
      <c r="I28" s="8">
        <f>G28*100/H28</f>
        <v>70.405006356699744</v>
      </c>
    </row>
    <row r="29" spans="1:9" x14ac:dyDescent="0.25">
      <c r="A29" s="1">
        <v>42948</v>
      </c>
      <c r="B29">
        <v>62.099997999999999</v>
      </c>
      <c r="C29">
        <v>62.23</v>
      </c>
      <c r="D29">
        <v>58.439999</v>
      </c>
      <c r="E29">
        <v>59.700001</v>
      </c>
      <c r="G29" s="8">
        <f>ABS(E29-B29)</f>
        <v>2.399996999999999</v>
      </c>
      <c r="H29" s="9">
        <f>C29-D29</f>
        <v>3.7900009999999966</v>
      </c>
      <c r="I29" s="8">
        <f>G29*100/H29</f>
        <v>63.324442394606258</v>
      </c>
    </row>
    <row r="30" spans="1:9" x14ac:dyDescent="0.25">
      <c r="A30" s="1">
        <v>42917</v>
      </c>
      <c r="B30">
        <v>60.169998</v>
      </c>
      <c r="C30">
        <v>63.02</v>
      </c>
      <c r="D30">
        <v>57.84</v>
      </c>
      <c r="E30">
        <v>61.93</v>
      </c>
      <c r="G30" s="8">
        <f>ABS(E30-B30)</f>
        <v>1.7600020000000001</v>
      </c>
      <c r="H30" s="9">
        <f>C30-D30</f>
        <v>5.18</v>
      </c>
      <c r="I30" s="8">
        <f>G30*100/H30</f>
        <v>33.976872586872588</v>
      </c>
    </row>
    <row r="31" spans="1:9" x14ac:dyDescent="0.25">
      <c r="A31" s="1">
        <v>42887</v>
      </c>
      <c r="B31">
        <v>59.09</v>
      </c>
      <c r="C31">
        <v>62.16</v>
      </c>
      <c r="D31">
        <v>58.07</v>
      </c>
      <c r="E31">
        <v>59.869999</v>
      </c>
      <c r="G31" s="8">
        <f>ABS(E31-B31)</f>
        <v>0.77999899999999656</v>
      </c>
      <c r="H31" s="9">
        <f>C31-D31</f>
        <v>4.0899999999999963</v>
      </c>
      <c r="I31" s="8">
        <f>G31*100/H31</f>
        <v>19.070880195598956</v>
      </c>
    </row>
    <row r="32" spans="1:9" x14ac:dyDescent="0.25">
      <c r="A32" s="1">
        <v>42856</v>
      </c>
      <c r="B32">
        <v>61.540000999999997</v>
      </c>
      <c r="C32">
        <v>62.119999</v>
      </c>
      <c r="D32">
        <v>57.200001</v>
      </c>
      <c r="E32">
        <v>58.93</v>
      </c>
      <c r="G32" s="8">
        <f>ABS(E32-B32)</f>
        <v>2.6100009999999969</v>
      </c>
      <c r="H32" s="9">
        <f>C32-D32</f>
        <v>4.9199979999999996</v>
      </c>
      <c r="I32" s="8">
        <f>G32*100/H32</f>
        <v>53.048822377570012</v>
      </c>
    </row>
    <row r="33" spans="1:9" x14ac:dyDescent="0.25">
      <c r="A33" s="1">
        <v>42826</v>
      </c>
      <c r="B33">
        <v>63.380001</v>
      </c>
      <c r="C33">
        <v>65.730002999999996</v>
      </c>
      <c r="D33">
        <v>61.029998999999997</v>
      </c>
      <c r="E33">
        <v>61.540000999999997</v>
      </c>
      <c r="G33" s="8">
        <f>ABS(E33-B33)</f>
        <v>1.8400000000000034</v>
      </c>
      <c r="H33" s="9">
        <f>C33-D33</f>
        <v>4.7000039999999998</v>
      </c>
      <c r="I33" s="8">
        <f>G33*100/H33</f>
        <v>39.148902851997647</v>
      </c>
    </row>
    <row r="34" spans="1:9" x14ac:dyDescent="0.25">
      <c r="A34" s="1">
        <v>42795</v>
      </c>
      <c r="B34">
        <v>66.209998999999996</v>
      </c>
      <c r="C34">
        <v>66.790001000000004</v>
      </c>
      <c r="D34">
        <v>61.009998000000003</v>
      </c>
      <c r="E34">
        <v>63.360000999999997</v>
      </c>
      <c r="G34" s="8">
        <f>ABS(E34-B34)</f>
        <v>2.8499979999999994</v>
      </c>
      <c r="H34" s="9">
        <f>C34-D34</f>
        <v>5.7800030000000007</v>
      </c>
      <c r="I34" s="8">
        <f>G34*100/H34</f>
        <v>49.307898283097764</v>
      </c>
    </row>
    <row r="35" spans="1:9" x14ac:dyDescent="0.25">
      <c r="A35" s="1">
        <v>42767</v>
      </c>
      <c r="B35">
        <v>67.930000000000007</v>
      </c>
      <c r="C35">
        <v>69.900002000000001</v>
      </c>
      <c r="D35">
        <v>64.190002000000007</v>
      </c>
      <c r="E35">
        <v>65.550003000000004</v>
      </c>
      <c r="G35" s="8">
        <f>ABS(E35-B35)</f>
        <v>2.379997000000003</v>
      </c>
      <c r="H35" s="9">
        <f>C35-D35</f>
        <v>5.7099999999999937</v>
      </c>
      <c r="I35" s="8">
        <f>G35*100/H35</f>
        <v>41.681208406304826</v>
      </c>
    </row>
    <row r="36" spans="1:9" x14ac:dyDescent="0.25">
      <c r="A36" s="1">
        <v>42736</v>
      </c>
      <c r="B36">
        <v>72.269997000000004</v>
      </c>
      <c r="C36">
        <v>72.959998999999996</v>
      </c>
      <c r="D36">
        <v>67.319999999999993</v>
      </c>
      <c r="E36">
        <v>67.769997000000004</v>
      </c>
      <c r="G36" s="8">
        <f>ABS(E36-B36)</f>
        <v>4.5</v>
      </c>
      <c r="H36" s="9">
        <f>C36-D36</f>
        <v>5.6399990000000031</v>
      </c>
      <c r="I36" s="8">
        <f>G36*100/H36</f>
        <v>79.787248189228364</v>
      </c>
    </row>
  </sheetData>
  <sortState xmlns:xlrd2="http://schemas.microsoft.com/office/spreadsheetml/2017/richdata2" ref="A2:I36">
    <sortCondition descending="1" ref="A2:A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
  <sheetViews>
    <sheetView workbookViewId="0">
      <selection activeCell="E17" sqref="E9:E17"/>
    </sheetView>
  </sheetViews>
  <sheetFormatPr defaultRowHeight="15" x14ac:dyDescent="0.25"/>
  <cols>
    <col min="1" max="1" width="22.5703125" customWidth="1"/>
    <col min="2" max="2" width="35" customWidth="1"/>
    <col min="3" max="3" width="2.85546875" customWidth="1"/>
    <col min="4" max="4" width="15.7109375" customWidth="1"/>
    <col min="5" max="5" width="38.28515625" customWidth="1"/>
    <col min="9" max="9" width="20" customWidth="1"/>
  </cols>
  <sheetData>
    <row r="1" spans="1:5" x14ac:dyDescent="0.25">
      <c r="A1" s="2" t="s">
        <v>5</v>
      </c>
      <c r="B1" s="3"/>
      <c r="C1" s="28"/>
      <c r="D1" t="s">
        <v>6</v>
      </c>
    </row>
    <row r="2" spans="1:5" x14ac:dyDescent="0.25">
      <c r="A2" t="s">
        <v>7</v>
      </c>
      <c r="B2" s="3"/>
      <c r="C2" s="28"/>
    </row>
    <row r="3" spans="1:5" x14ac:dyDescent="0.25">
      <c r="A3" t="s">
        <v>8</v>
      </c>
      <c r="B3" s="3" t="s">
        <v>9</v>
      </c>
      <c r="C3" s="28"/>
      <c r="D3" t="s">
        <v>56</v>
      </c>
    </row>
    <row r="4" spans="1:5" x14ac:dyDescent="0.25">
      <c r="A4" t="s">
        <v>10</v>
      </c>
      <c r="B4" s="3" t="s">
        <v>11</v>
      </c>
      <c r="C4" s="28"/>
      <c r="D4" t="s">
        <v>57</v>
      </c>
    </row>
    <row r="5" spans="1:5" x14ac:dyDescent="0.25">
      <c r="A5" t="s">
        <v>63</v>
      </c>
      <c r="B5" s="3" t="s">
        <v>64</v>
      </c>
      <c r="C5" s="28"/>
      <c r="D5" t="s">
        <v>58</v>
      </c>
    </row>
    <row r="6" spans="1:5" x14ac:dyDescent="0.25">
      <c r="A6" t="s">
        <v>65</v>
      </c>
      <c r="B6" s="3" t="s">
        <v>64</v>
      </c>
      <c r="C6" s="28"/>
      <c r="D6" t="s">
        <v>59</v>
      </c>
    </row>
    <row r="7" spans="1:5" x14ac:dyDescent="0.25">
      <c r="A7" t="s">
        <v>12</v>
      </c>
      <c r="B7" s="3" t="s">
        <v>52</v>
      </c>
      <c r="C7" s="28"/>
      <c r="D7" t="s">
        <v>60</v>
      </c>
    </row>
    <row r="8" spans="1:5" x14ac:dyDescent="0.25">
      <c r="A8" t="s">
        <v>13</v>
      </c>
      <c r="B8" s="4">
        <v>43770</v>
      </c>
      <c r="C8" s="29"/>
      <c r="D8" t="s">
        <v>61</v>
      </c>
    </row>
    <row r="9" spans="1:5" x14ac:dyDescent="0.25">
      <c r="A9" t="s">
        <v>14</v>
      </c>
      <c r="B9" s="3">
        <v>35</v>
      </c>
      <c r="C9" s="28"/>
      <c r="D9" t="s">
        <v>24</v>
      </c>
      <c r="E9" s="3" t="s">
        <v>26</v>
      </c>
    </row>
    <row r="10" spans="1:5" x14ac:dyDescent="0.25">
      <c r="A10" t="s">
        <v>15</v>
      </c>
      <c r="B10" s="3">
        <v>10</v>
      </c>
      <c r="C10" s="28"/>
      <c r="D10" t="s">
        <v>62</v>
      </c>
      <c r="E10" t="s">
        <v>28</v>
      </c>
    </row>
    <row r="11" spans="1:5" x14ac:dyDescent="0.25">
      <c r="A11" t="s">
        <v>16</v>
      </c>
      <c r="B11" s="3">
        <v>10</v>
      </c>
      <c r="C11" s="28"/>
      <c r="D11" t="s">
        <v>62</v>
      </c>
      <c r="E11" t="s">
        <v>29</v>
      </c>
    </row>
    <row r="12" spans="1:5" x14ac:dyDescent="0.25">
      <c r="A12" t="s">
        <v>66</v>
      </c>
      <c r="B12" s="3">
        <v>0.7</v>
      </c>
      <c r="C12" s="28"/>
      <c r="D12" t="s">
        <v>67</v>
      </c>
      <c r="E12" t="s">
        <v>74</v>
      </c>
    </row>
    <row r="13" spans="1:5" x14ac:dyDescent="0.25">
      <c r="A13" t="s">
        <v>68</v>
      </c>
      <c r="B13" s="3">
        <v>0.7</v>
      </c>
      <c r="C13" s="28"/>
      <c r="D13" t="s">
        <v>67</v>
      </c>
      <c r="E13" t="s">
        <v>74</v>
      </c>
    </row>
    <row r="14" spans="1:5" x14ac:dyDescent="0.25">
      <c r="A14" t="s">
        <v>69</v>
      </c>
      <c r="B14" s="3">
        <v>0.75</v>
      </c>
      <c r="C14" s="28"/>
      <c r="D14" t="s">
        <v>70</v>
      </c>
      <c r="E14" t="s">
        <v>76</v>
      </c>
    </row>
    <row r="15" spans="1:5" x14ac:dyDescent="0.25">
      <c r="A15" t="s">
        <v>71</v>
      </c>
      <c r="B15" s="3">
        <v>0.6</v>
      </c>
      <c r="C15" s="28"/>
      <c r="D15" t="s">
        <v>70</v>
      </c>
      <c r="E15" t="s">
        <v>77</v>
      </c>
    </row>
    <row r="16" spans="1:5" x14ac:dyDescent="0.25">
      <c r="A16" t="s">
        <v>72</v>
      </c>
      <c r="B16" s="3">
        <v>0.3</v>
      </c>
      <c r="C16" s="28"/>
      <c r="D16" t="s">
        <v>67</v>
      </c>
      <c r="E16" t="s">
        <v>74</v>
      </c>
    </row>
    <row r="17" spans="1:10" x14ac:dyDescent="0.25">
      <c r="A17" t="s">
        <v>73</v>
      </c>
      <c r="B17" s="3">
        <v>0.2</v>
      </c>
      <c r="C17" s="28"/>
      <c r="D17" t="s">
        <v>70</v>
      </c>
      <c r="E17" t="s">
        <v>75</v>
      </c>
    </row>
    <row r="18" spans="1:10" x14ac:dyDescent="0.25">
      <c r="C18" s="28"/>
    </row>
    <row r="19" spans="1:10" x14ac:dyDescent="0.25">
      <c r="C19" s="28"/>
    </row>
    <row r="20" spans="1:10" x14ac:dyDescent="0.25">
      <c r="B20" s="3"/>
      <c r="C20" s="28"/>
    </row>
    <row r="21" spans="1:10" x14ac:dyDescent="0.25">
      <c r="C21" s="28"/>
      <c r="J21" s="3"/>
    </row>
    <row r="22" spans="1:10" x14ac:dyDescent="0.25">
      <c r="C22" s="28"/>
      <c r="J22" s="3"/>
    </row>
    <row r="23" spans="1:10" x14ac:dyDescent="0.25">
      <c r="C23" s="28"/>
    </row>
    <row r="24" spans="1:10" x14ac:dyDescent="0.25">
      <c r="C24" s="28"/>
      <c r="J24" s="3"/>
    </row>
    <row r="25" spans="1:10" x14ac:dyDescent="0.25">
      <c r="C25" s="28"/>
    </row>
    <row r="26" spans="1:10" x14ac:dyDescent="0.25">
      <c r="C26"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5FB88-9AB1-4FF9-B489-E17A540DDCE5}">
  <dimension ref="A1:J10"/>
  <sheetViews>
    <sheetView workbookViewId="0">
      <selection activeCell="E10" sqref="E10"/>
    </sheetView>
  </sheetViews>
  <sheetFormatPr defaultRowHeight="15" x14ac:dyDescent="0.25"/>
  <cols>
    <col min="1" max="1" width="28.28515625" customWidth="1"/>
    <col min="2" max="2" width="17.42578125" customWidth="1"/>
  </cols>
  <sheetData>
    <row r="1" spans="1:10" x14ac:dyDescent="0.25">
      <c r="A1" s="2" t="s">
        <v>17</v>
      </c>
      <c r="B1" s="3"/>
    </row>
    <row r="2" spans="1:10" x14ac:dyDescent="0.25">
      <c r="A2" s="14" t="s">
        <v>18</v>
      </c>
      <c r="B2" s="16" t="s">
        <v>19</v>
      </c>
    </row>
    <row r="3" spans="1:10" x14ac:dyDescent="0.25">
      <c r="A3" s="15" t="s">
        <v>27</v>
      </c>
      <c r="B3" s="17" t="s">
        <v>22</v>
      </c>
    </row>
    <row r="5" spans="1:10" x14ac:dyDescent="0.25">
      <c r="A5" s="2" t="s">
        <v>20</v>
      </c>
    </row>
    <row r="6" spans="1:10" x14ac:dyDescent="0.25">
      <c r="A6" t="s">
        <v>51</v>
      </c>
    </row>
    <row r="7" spans="1:10" ht="15.75" thickBot="1" x14ac:dyDescent="0.3"/>
    <row r="8" spans="1:10" ht="76.5" x14ac:dyDescent="0.25">
      <c r="A8" s="18" t="s">
        <v>31</v>
      </c>
      <c r="B8" s="19" t="s">
        <v>32</v>
      </c>
      <c r="C8" s="19" t="s">
        <v>33</v>
      </c>
      <c r="D8" s="19" t="s">
        <v>34</v>
      </c>
      <c r="E8" s="19" t="s">
        <v>35</v>
      </c>
      <c r="F8" s="19" t="s">
        <v>36</v>
      </c>
      <c r="G8" s="20" t="s">
        <v>37</v>
      </c>
      <c r="H8" s="19" t="s">
        <v>38</v>
      </c>
      <c r="I8" s="19" t="s">
        <v>39</v>
      </c>
      <c r="J8" s="19" t="s">
        <v>40</v>
      </c>
    </row>
    <row r="9" spans="1:10" ht="23.25" thickBot="1" x14ac:dyDescent="0.3">
      <c r="A9" s="21" t="s">
        <v>41</v>
      </c>
      <c r="B9" s="22" t="s">
        <v>42</v>
      </c>
      <c r="C9" s="23" t="s">
        <v>43</v>
      </c>
      <c r="D9" s="23" t="s">
        <v>44</v>
      </c>
      <c r="E9" s="23" t="s">
        <v>86</v>
      </c>
      <c r="F9" s="23" t="s">
        <v>45</v>
      </c>
      <c r="G9" s="24"/>
      <c r="H9" s="23" t="s">
        <v>46</v>
      </c>
      <c r="I9" s="23" t="s">
        <v>45</v>
      </c>
      <c r="J9" s="23" t="s">
        <v>47</v>
      </c>
    </row>
    <row r="10" spans="1:10" ht="15.75" thickBot="1" x14ac:dyDescent="0.3">
      <c r="A10" s="25" t="s">
        <v>48</v>
      </c>
      <c r="B10" s="26" t="s">
        <v>49</v>
      </c>
      <c r="C10" s="26" t="s">
        <v>54</v>
      </c>
      <c r="D10" s="27">
        <v>40.1</v>
      </c>
      <c r="E10" s="27">
        <v>50.28</v>
      </c>
      <c r="F10" s="26" t="s">
        <v>50</v>
      </c>
      <c r="G10" s="26" t="s">
        <v>50</v>
      </c>
      <c r="H10" s="26" t="s">
        <v>53</v>
      </c>
      <c r="I10" s="26"/>
      <c r="J10" s="26" t="s">
        <v>50</v>
      </c>
    </row>
  </sheetData>
  <mergeCells count="1">
    <mergeCell ref="G8: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2E1F4-5211-4739-9A80-7545DE465962}">
  <dimension ref="A1:B12"/>
  <sheetViews>
    <sheetView topLeftCell="A22" workbookViewId="0">
      <selection activeCell="A13" sqref="A13"/>
    </sheetView>
  </sheetViews>
  <sheetFormatPr defaultRowHeight="15" x14ac:dyDescent="0.25"/>
  <sheetData>
    <row r="1" spans="1:2" x14ac:dyDescent="0.25">
      <c r="A1" t="s">
        <v>55</v>
      </c>
    </row>
    <row r="2" spans="1:2" ht="15.75" x14ac:dyDescent="0.25">
      <c r="A2" s="6" t="s">
        <v>21</v>
      </c>
      <c r="B2" s="3"/>
    </row>
    <row r="3" spans="1:2" ht="21" x14ac:dyDescent="0.35">
      <c r="A3" s="7" t="s">
        <v>30</v>
      </c>
      <c r="B3" s="3"/>
    </row>
    <row r="4" spans="1:2" x14ac:dyDescent="0.25">
      <c r="B4" s="3"/>
    </row>
    <row r="5" spans="1:2" x14ac:dyDescent="0.25">
      <c r="A5" s="2" t="s">
        <v>78</v>
      </c>
      <c r="B5" s="5"/>
    </row>
    <row r="6" spans="1:2" x14ac:dyDescent="0.25">
      <c r="A6" t="s">
        <v>79</v>
      </c>
      <c r="B6" s="3"/>
    </row>
    <row r="7" spans="1:2" x14ac:dyDescent="0.25">
      <c r="A7" t="s">
        <v>81</v>
      </c>
      <c r="B7" s="3"/>
    </row>
    <row r="8" spans="1:2" x14ac:dyDescent="0.25">
      <c r="A8" t="s">
        <v>82</v>
      </c>
    </row>
    <row r="9" spans="1:2" x14ac:dyDescent="0.25">
      <c r="A9" t="s">
        <v>80</v>
      </c>
    </row>
    <row r="10" spans="1:2" x14ac:dyDescent="0.25">
      <c r="A10" t="s">
        <v>83</v>
      </c>
    </row>
    <row r="11" spans="1:2" x14ac:dyDescent="0.25">
      <c r="A11" t="s">
        <v>84</v>
      </c>
    </row>
    <row r="12" spans="1:2" x14ac:dyDescent="0.25">
      <c r="A12" t="s">
        <v>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D13E3-ECF0-4765-B8F4-685571EDA942}">
  <dimension ref="A1:H17"/>
  <sheetViews>
    <sheetView workbookViewId="0">
      <selection activeCell="H23" sqref="H23"/>
    </sheetView>
  </sheetViews>
  <sheetFormatPr defaultRowHeight="15" x14ac:dyDescent="0.25"/>
  <cols>
    <col min="1" max="1" width="36.140625" customWidth="1"/>
    <col min="2" max="2" width="17.7109375" customWidth="1"/>
    <col min="3" max="3" width="19.85546875" customWidth="1"/>
    <col min="4" max="4" width="2.85546875" style="28" customWidth="1"/>
    <col min="5" max="5" width="25.28515625" customWidth="1"/>
    <col min="6" max="6" width="33.5703125" customWidth="1"/>
  </cols>
  <sheetData>
    <row r="1" spans="1:8" x14ac:dyDescent="0.25">
      <c r="A1" s="2" t="s">
        <v>5</v>
      </c>
      <c r="B1" s="3"/>
    </row>
    <row r="2" spans="1:8" x14ac:dyDescent="0.25">
      <c r="A2" t="s">
        <v>7</v>
      </c>
      <c r="B2" s="3"/>
      <c r="E2" t="s">
        <v>87</v>
      </c>
    </row>
    <row r="3" spans="1:8" x14ac:dyDescent="0.25">
      <c r="A3" t="s">
        <v>8</v>
      </c>
      <c r="B3" s="3" t="s">
        <v>9</v>
      </c>
      <c r="C3" t="s">
        <v>56</v>
      </c>
      <c r="H3" t="s">
        <v>91</v>
      </c>
    </row>
    <row r="4" spans="1:8" x14ac:dyDescent="0.25">
      <c r="A4" t="s">
        <v>10</v>
      </c>
      <c r="B4" s="3" t="s">
        <v>11</v>
      </c>
      <c r="C4" t="s">
        <v>57</v>
      </c>
      <c r="H4" t="s">
        <v>92</v>
      </c>
    </row>
    <row r="5" spans="1:8" x14ac:dyDescent="0.25">
      <c r="A5" t="s">
        <v>63</v>
      </c>
      <c r="B5" s="3" t="s">
        <v>64</v>
      </c>
      <c r="C5" t="s">
        <v>58</v>
      </c>
      <c r="H5" t="s">
        <v>93</v>
      </c>
    </row>
    <row r="6" spans="1:8" x14ac:dyDescent="0.25">
      <c r="A6" t="s">
        <v>65</v>
      </c>
      <c r="B6" s="3" t="s">
        <v>64</v>
      </c>
      <c r="C6" t="s">
        <v>59</v>
      </c>
      <c r="H6" t="s">
        <v>94</v>
      </c>
    </row>
    <row r="7" spans="1:8" x14ac:dyDescent="0.25">
      <c r="A7" t="s">
        <v>12</v>
      </c>
      <c r="B7" s="3" t="s">
        <v>52</v>
      </c>
      <c r="C7" t="s">
        <v>60</v>
      </c>
      <c r="E7" s="1"/>
      <c r="H7" t="s">
        <v>95</v>
      </c>
    </row>
    <row r="8" spans="1:8" x14ac:dyDescent="0.25">
      <c r="A8" t="s">
        <v>13</v>
      </c>
      <c r="B8" s="4">
        <v>43770</v>
      </c>
      <c r="C8" t="s">
        <v>61</v>
      </c>
      <c r="E8" s="3" t="s">
        <v>88</v>
      </c>
      <c r="H8" t="s">
        <v>96</v>
      </c>
    </row>
    <row r="9" spans="1:8" x14ac:dyDescent="0.25">
      <c r="A9" t="s">
        <v>14</v>
      </c>
      <c r="B9" s="3">
        <v>35</v>
      </c>
      <c r="C9" t="s">
        <v>24</v>
      </c>
      <c r="E9" t="s">
        <v>89</v>
      </c>
      <c r="F9" s="3" t="s">
        <v>26</v>
      </c>
      <c r="H9" t="s">
        <v>97</v>
      </c>
    </row>
    <row r="10" spans="1:8" x14ac:dyDescent="0.25">
      <c r="A10" t="s">
        <v>15</v>
      </c>
      <c r="B10" s="3">
        <v>10</v>
      </c>
      <c r="C10" t="s">
        <v>62</v>
      </c>
      <c r="E10" t="s">
        <v>89</v>
      </c>
      <c r="F10" t="s">
        <v>28</v>
      </c>
      <c r="H10" t="s">
        <v>98</v>
      </c>
    </row>
    <row r="11" spans="1:8" x14ac:dyDescent="0.25">
      <c r="A11" t="s">
        <v>16</v>
      </c>
      <c r="B11" s="3">
        <v>10</v>
      </c>
      <c r="C11" t="s">
        <v>62</v>
      </c>
      <c r="E11" t="s">
        <v>89</v>
      </c>
      <c r="F11" t="s">
        <v>29</v>
      </c>
      <c r="H11" t="s">
        <v>99</v>
      </c>
    </row>
    <row r="12" spans="1:8" x14ac:dyDescent="0.25">
      <c r="A12" t="s">
        <v>66</v>
      </c>
      <c r="B12" s="3">
        <v>0.7</v>
      </c>
      <c r="C12" t="s">
        <v>67</v>
      </c>
      <c r="E12" t="s">
        <v>89</v>
      </c>
      <c r="F12" t="s">
        <v>74</v>
      </c>
      <c r="H12" t="s">
        <v>100</v>
      </c>
    </row>
    <row r="13" spans="1:8" x14ac:dyDescent="0.25">
      <c r="A13" t="s">
        <v>68</v>
      </c>
      <c r="B13" s="3">
        <v>0.7</v>
      </c>
      <c r="C13" t="s">
        <v>67</v>
      </c>
      <c r="E13" t="s">
        <v>89</v>
      </c>
      <c r="F13" t="s">
        <v>74</v>
      </c>
      <c r="H13" t="s">
        <v>101</v>
      </c>
    </row>
    <row r="14" spans="1:8" x14ac:dyDescent="0.25">
      <c r="A14" t="s">
        <v>69</v>
      </c>
      <c r="B14" s="3">
        <v>0.75</v>
      </c>
      <c r="C14" t="s">
        <v>70</v>
      </c>
      <c r="E14" t="s">
        <v>89</v>
      </c>
      <c r="F14" t="s">
        <v>76</v>
      </c>
      <c r="H14" t="s">
        <v>102</v>
      </c>
    </row>
    <row r="15" spans="1:8" x14ac:dyDescent="0.25">
      <c r="A15" t="s">
        <v>71</v>
      </c>
      <c r="B15" s="3">
        <v>0.6</v>
      </c>
      <c r="C15" t="s">
        <v>70</v>
      </c>
      <c r="E15" t="s">
        <v>89</v>
      </c>
      <c r="F15" t="s">
        <v>77</v>
      </c>
      <c r="H15" t="s">
        <v>103</v>
      </c>
    </row>
    <row r="16" spans="1:8" x14ac:dyDescent="0.25">
      <c r="A16" t="s">
        <v>72</v>
      </c>
      <c r="B16" s="3">
        <v>0.3</v>
      </c>
      <c r="C16" t="s">
        <v>67</v>
      </c>
      <c r="E16" t="s">
        <v>89</v>
      </c>
      <c r="F16" t="s">
        <v>74</v>
      </c>
      <c r="H16" t="s">
        <v>104</v>
      </c>
    </row>
    <row r="17" spans="1:8" x14ac:dyDescent="0.25">
      <c r="A17" t="s">
        <v>73</v>
      </c>
      <c r="B17" s="3">
        <v>0.2</v>
      </c>
      <c r="C17" t="s">
        <v>70</v>
      </c>
      <c r="E17" t="s">
        <v>89</v>
      </c>
      <c r="F17" t="s">
        <v>90</v>
      </c>
      <c r="H17"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OXY</vt:lpstr>
      <vt:lpstr>INPUT</vt:lpstr>
      <vt:lpstr>OUTPUT</vt:lpstr>
      <vt:lpstr>Interpretation</vt:lpstr>
      <vt:lpstr>My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Fakih</dc:creator>
  <cp:lastModifiedBy>Aamir Fakih</cp:lastModifiedBy>
  <dcterms:created xsi:type="dcterms:W3CDTF">2019-11-12T00:45:25Z</dcterms:created>
  <dcterms:modified xsi:type="dcterms:W3CDTF">2020-03-10T15:19:10Z</dcterms:modified>
</cp:coreProperties>
</file>