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py1\Downloads\decision\"/>
    </mc:Choice>
  </mc:AlternateContent>
  <xr:revisionPtr revIDLastSave="0" documentId="13_ncr:1_{6FFF807F-325D-4CFD-B6AD-2D0AA17F8E6B}" xr6:coauthVersionLast="37" xr6:coauthVersionMax="37" xr10:uidLastSave="{00000000-0000-0000-0000-000000000000}"/>
  <bookViews>
    <workbookView xWindow="120" yWindow="120" windowWidth="12840" windowHeight="5160" xr2:uid="{00000000-000D-0000-FFFF-FFFF00000000}"/>
  </bookViews>
  <sheets>
    <sheet name="Sheet1" sheetId="1" r:id="rId1"/>
  </sheets>
  <definedNames>
    <definedName name="solver_node1" localSheetId="0" hidden="1">"1;$B$19;;;;$A$1;Land purchase decision ;1;"</definedName>
    <definedName name="solver_node10" localSheetId="0" hidden="1">"2;$F$28;$B$19;0;;Do not Exchange;Terminal;1;"</definedName>
    <definedName name="solver_node11" localSheetId="0" hidden="1">"2;$F$28;$B$20;0;;Do not Exchange;Terminal;1;"</definedName>
    <definedName name="solver_node2" localSheetId="0" hidden="1">"1;$F$11;$B$19;-1000;;Invest;New Node;1;"</definedName>
    <definedName name="solver_node3" localSheetId="0" hidden="1">"0;$J$5;$F$11;-5;;Friend;Airport location;1;"</definedName>
    <definedName name="solver_node4" localSheetId="0" hidden="1">"0;$J$18;$F$11;-30;;Expert;New Node;1;"</definedName>
    <definedName name="solver_node5" localSheetId="0" hidden="1">"2;$N$13;$J$18;1035;0.5;Chance1;Terminal;1;"</definedName>
    <definedName name="solver_node6" localSheetId="0" hidden="1">"2;$N$18;$J$18;1040;0.3;Chance2;Terminal;1;"</definedName>
    <definedName name="solver_node7" localSheetId="0" hidden="1">"2;$N$23;$J$18;1045;0.2;Chance3;Terminal;1;"</definedName>
    <definedName name="solver_node8" localSheetId="0" hidden="1">"2;$N$3;$J$5;1020;0.6;Profit;Terminal;1;"</definedName>
    <definedName name="solver_node9" localSheetId="0" hidden="1">"2;$N$8;$J$5;990;0.4;Loss;Terminal;1;"</definedName>
    <definedName name="solver_nodes" localSheetId="0" hidden="1">10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Sheet1!$A$1</definedName>
    <definedName name="solver_typ" localSheetId="0" hidden="1">2</definedName>
    <definedName name="solver_ver" localSheetId="0" hidden="1">17</definedName>
  </definedNames>
  <calcPr calcId="162913"/>
</workbook>
</file>

<file path=xl/calcChain.xml><?xml version="1.0" encoding="utf-8"?>
<calcChain xmlns="http://schemas.openxmlformats.org/spreadsheetml/2006/main">
  <c r="O28" i="1" l="1"/>
  <c r="E29" i="1" s="1"/>
  <c r="M24" i="1"/>
  <c r="O23" i="1"/>
  <c r="O18" i="1"/>
  <c r="M19" i="1" s="1"/>
  <c r="O13" i="1"/>
  <c r="M14" i="1" s="1"/>
  <c r="I19" i="1" s="1"/>
  <c r="O8" i="1"/>
  <c r="M9" i="1" s="1"/>
  <c r="O3" i="1"/>
  <c r="M4" i="1" s="1"/>
  <c r="I6" i="1" s="1"/>
  <c r="E12" i="1" l="1"/>
  <c r="F11" i="1" l="1"/>
  <c r="A20" i="1"/>
  <c r="B19" i="1" s="1"/>
</calcChain>
</file>

<file path=xl/sharedStrings.xml><?xml version="1.0" encoding="utf-8"?>
<sst xmlns="http://schemas.openxmlformats.org/spreadsheetml/2006/main" count="9" uniqueCount="9">
  <si>
    <t>Do not Exchange</t>
  </si>
  <si>
    <t>Invest</t>
  </si>
  <si>
    <t>Friend</t>
  </si>
  <si>
    <t>Expert</t>
  </si>
  <si>
    <t>Chance1</t>
  </si>
  <si>
    <t>Chance2</t>
  </si>
  <si>
    <t>Profit</t>
  </si>
  <si>
    <t>Loss</t>
  </si>
  <si>
    <t>Chance3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</si>
</sst>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2" borderId="0" xfId="0" applyNumberFormat="1" applyFill="1" applyAlignment="1">
      <alignment horizontal="left"/>
    </xf>
    <xf numFmtId="0" fontId="0" fillId="2" borderId="0" xfId="0" applyNumberFormat="1" applyFill="1"/>
    <xf numFmtId="0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18</xdr:row>
      <xdr:rowOff>166687</xdr:rowOff>
    </xdr:to>
    <xdr:sp macro="" textlink="">
      <xdr:nvSpPr>
        <xdr:cNvPr id="1030" name="Solver_shape$B$19">
          <a:extLst>
            <a:ext uri="{FF2B5EF4-FFF2-40B4-BE49-F238E27FC236}">
              <a16:creationId xmlns:a16="http://schemas.microsoft.com/office/drawing/2014/main" id="{9342AD9E-7CD4-4FB1-AC34-D472E0A08A51}"/>
            </a:ext>
          </a:extLst>
        </xdr:cNvPr>
        <xdr:cNvSpPr/>
      </xdr:nvSpPr>
      <xdr:spPr>
        <a:xfrm>
          <a:off x="685800" y="3257550"/>
          <a:ext cx="171450" cy="17145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85725</xdr:rowOff>
    </xdr:from>
    <xdr:to>
      <xdr:col>1</xdr:col>
      <xdr:colOff>0</xdr:colOff>
      <xdr:row>18</xdr:row>
      <xdr:rowOff>85725</xdr:rowOff>
    </xdr:to>
    <xdr:cxnSp macro="">
      <xdr:nvCxnSpPr>
        <xdr:cNvPr id="1031" name="Solver_line$B$19">
          <a:extLst>
            <a:ext uri="{FF2B5EF4-FFF2-40B4-BE49-F238E27FC236}">
              <a16:creationId xmlns:a16="http://schemas.microsoft.com/office/drawing/2014/main" id="{C8D32DCE-28F4-447D-956D-B860962FBC64}"/>
            </a:ext>
          </a:extLst>
        </xdr:cNvPr>
        <xdr:cNvCxnSpPr/>
      </xdr:nvCxnSpPr>
      <xdr:spPr>
        <a:xfrm>
          <a:off x="0" y="3343275"/>
          <a:ext cx="685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85725</xdr:rowOff>
    </xdr:from>
    <xdr:to>
      <xdr:col>3</xdr:col>
      <xdr:colOff>0</xdr:colOff>
      <xdr:row>18</xdr:row>
      <xdr:rowOff>85725</xdr:rowOff>
    </xdr:to>
    <xdr:cxnSp macro="">
      <xdr:nvCxnSpPr>
        <xdr:cNvPr id="1032" name="Solver_shapecon$F$11">
          <a:extLst>
            <a:ext uri="{FF2B5EF4-FFF2-40B4-BE49-F238E27FC236}">
              <a16:creationId xmlns:a16="http://schemas.microsoft.com/office/drawing/2014/main" id="{4BC96B88-F923-4361-9D93-99700DD78C3F}"/>
            </a:ext>
          </a:extLst>
        </xdr:cNvPr>
        <xdr:cNvCxnSpPr/>
      </xdr:nvCxnSpPr>
      <xdr:spPr>
        <a:xfrm flipV="1">
          <a:off x="857250" y="1895475"/>
          <a:ext cx="276225" cy="14478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-1</xdr:colOff>
      <xdr:row>10</xdr:row>
      <xdr:rowOff>166687</xdr:rowOff>
    </xdr:to>
    <xdr:sp macro="" textlink="">
      <xdr:nvSpPr>
        <xdr:cNvPr id="1033" name="Solver_shape$F$11">
          <a:extLst>
            <a:ext uri="{FF2B5EF4-FFF2-40B4-BE49-F238E27FC236}">
              <a16:creationId xmlns:a16="http://schemas.microsoft.com/office/drawing/2014/main" id="{A62E522C-92B4-492A-8DBF-A4ABF05B2394}"/>
            </a:ext>
          </a:extLst>
        </xdr:cNvPr>
        <xdr:cNvSpPr/>
      </xdr:nvSpPr>
      <xdr:spPr>
        <a:xfrm>
          <a:off x="2495550" y="1809750"/>
          <a:ext cx="171450" cy="17145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10</xdr:row>
      <xdr:rowOff>85725</xdr:rowOff>
    </xdr:from>
    <xdr:to>
      <xdr:col>5</xdr:col>
      <xdr:colOff>0</xdr:colOff>
      <xdr:row>10</xdr:row>
      <xdr:rowOff>85725</xdr:rowOff>
    </xdr:to>
    <xdr:cxnSp macro="">
      <xdr:nvCxnSpPr>
        <xdr:cNvPr id="1034" name="Solver_line$F$11">
          <a:extLst>
            <a:ext uri="{FF2B5EF4-FFF2-40B4-BE49-F238E27FC236}">
              <a16:creationId xmlns:a16="http://schemas.microsoft.com/office/drawing/2014/main" id="{141E4245-2D33-46BB-AB82-4D4CE72A5391}"/>
            </a:ext>
          </a:extLst>
        </xdr:cNvPr>
        <xdr:cNvCxnSpPr/>
      </xdr:nvCxnSpPr>
      <xdr:spPr>
        <a:xfrm>
          <a:off x="1133475" y="1895475"/>
          <a:ext cx="1362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85725</xdr:rowOff>
    </xdr:from>
    <xdr:to>
      <xdr:col>7</xdr:col>
      <xdr:colOff>0</xdr:colOff>
      <xdr:row>10</xdr:row>
      <xdr:rowOff>85725</xdr:rowOff>
    </xdr:to>
    <xdr:cxnSp macro="">
      <xdr:nvCxnSpPr>
        <xdr:cNvPr id="1035" name="Solver_shapecon$J$5">
          <a:extLst>
            <a:ext uri="{FF2B5EF4-FFF2-40B4-BE49-F238E27FC236}">
              <a16:creationId xmlns:a16="http://schemas.microsoft.com/office/drawing/2014/main" id="{22D67EFE-E13D-46B8-9BF1-5546BE34440F}"/>
            </a:ext>
          </a:extLst>
        </xdr:cNvPr>
        <xdr:cNvCxnSpPr/>
      </xdr:nvCxnSpPr>
      <xdr:spPr>
        <a:xfrm flipV="1">
          <a:off x="2667000" y="809625"/>
          <a:ext cx="276225" cy="1085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4</xdr:row>
      <xdr:rowOff>166688</xdr:rowOff>
    </xdr:to>
    <xdr:sp macro="" textlink="">
      <xdr:nvSpPr>
        <xdr:cNvPr id="1036" name="Solver_shape$J$5">
          <a:extLst>
            <a:ext uri="{FF2B5EF4-FFF2-40B4-BE49-F238E27FC236}">
              <a16:creationId xmlns:a16="http://schemas.microsoft.com/office/drawing/2014/main" id="{D9DD0E66-6310-4E22-AD52-5CF261575BD7}"/>
            </a:ext>
          </a:extLst>
        </xdr:cNvPr>
        <xdr:cNvSpPr/>
      </xdr:nvSpPr>
      <xdr:spPr>
        <a:xfrm>
          <a:off x="3981450" y="723900"/>
          <a:ext cx="171450" cy="17145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85725</xdr:rowOff>
    </xdr:from>
    <xdr:to>
      <xdr:col>9</xdr:col>
      <xdr:colOff>0</xdr:colOff>
      <xdr:row>4</xdr:row>
      <xdr:rowOff>85725</xdr:rowOff>
    </xdr:to>
    <xdr:cxnSp macro="">
      <xdr:nvCxnSpPr>
        <xdr:cNvPr id="1037" name="Solver_line$J$5">
          <a:extLst>
            <a:ext uri="{FF2B5EF4-FFF2-40B4-BE49-F238E27FC236}">
              <a16:creationId xmlns:a16="http://schemas.microsoft.com/office/drawing/2014/main" id="{8E2FBA8C-048A-48C9-817F-5040D0D42E5B}"/>
            </a:ext>
          </a:extLst>
        </xdr:cNvPr>
        <xdr:cNvCxnSpPr/>
      </xdr:nvCxnSpPr>
      <xdr:spPr>
        <a:xfrm>
          <a:off x="2943225" y="809625"/>
          <a:ext cx="10382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038" name="Solver_shapecon$N$3">
          <a:extLst>
            <a:ext uri="{FF2B5EF4-FFF2-40B4-BE49-F238E27FC236}">
              <a16:creationId xmlns:a16="http://schemas.microsoft.com/office/drawing/2014/main" id="{7271E210-678B-481D-8B6D-4015859943E9}"/>
            </a:ext>
          </a:extLst>
        </xdr:cNvPr>
        <xdr:cNvCxnSpPr/>
      </xdr:nvCxnSpPr>
      <xdr:spPr>
        <a:xfrm flipV="1">
          <a:off x="4152900" y="447675"/>
          <a:ext cx="276225" cy="3619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1</xdr:colOff>
      <xdr:row>2</xdr:row>
      <xdr:rowOff>166687</xdr:rowOff>
    </xdr:to>
    <xdr:sp macro="" textlink="">
      <xdr:nvSpPr>
        <xdr:cNvPr id="1039" name="Solver_shape$N$3">
          <a:extLst>
            <a:ext uri="{FF2B5EF4-FFF2-40B4-BE49-F238E27FC236}">
              <a16:creationId xmlns:a16="http://schemas.microsoft.com/office/drawing/2014/main" id="{E7920959-9178-4DA6-9A85-3C5AF40FF63A}"/>
            </a:ext>
          </a:extLst>
        </xdr:cNvPr>
        <xdr:cNvSpPr/>
      </xdr:nvSpPr>
      <xdr:spPr>
        <a:xfrm rot="16200000">
          <a:off x="5572125" y="361950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</xdr:row>
      <xdr:rowOff>85725</xdr:rowOff>
    </xdr:from>
    <xdr:to>
      <xdr:col>13</xdr:col>
      <xdr:colOff>0</xdr:colOff>
      <xdr:row>2</xdr:row>
      <xdr:rowOff>85725</xdr:rowOff>
    </xdr:to>
    <xdr:cxnSp macro="">
      <xdr:nvCxnSpPr>
        <xdr:cNvPr id="1040" name="Solver_line$N$3">
          <a:extLst>
            <a:ext uri="{FF2B5EF4-FFF2-40B4-BE49-F238E27FC236}">
              <a16:creationId xmlns:a16="http://schemas.microsoft.com/office/drawing/2014/main" id="{6093B272-F8F3-4001-802D-6B18BF10CC76}"/>
            </a:ext>
          </a:extLst>
        </xdr:cNvPr>
        <xdr:cNvCxnSpPr/>
      </xdr:nvCxnSpPr>
      <xdr:spPr>
        <a:xfrm>
          <a:off x="4429125" y="447675"/>
          <a:ext cx="1143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85725</xdr:rowOff>
    </xdr:from>
    <xdr:to>
      <xdr:col>11</xdr:col>
      <xdr:colOff>0</xdr:colOff>
      <xdr:row>7</xdr:row>
      <xdr:rowOff>85725</xdr:rowOff>
    </xdr:to>
    <xdr:cxnSp macro="">
      <xdr:nvCxnSpPr>
        <xdr:cNvPr id="1041" name="Solver_shapecon$N$8">
          <a:extLst>
            <a:ext uri="{FF2B5EF4-FFF2-40B4-BE49-F238E27FC236}">
              <a16:creationId xmlns:a16="http://schemas.microsoft.com/office/drawing/2014/main" id="{D5F0E4AF-43D8-4D73-A217-A03616CF22F5}"/>
            </a:ext>
          </a:extLst>
        </xdr:cNvPr>
        <xdr:cNvCxnSpPr/>
      </xdr:nvCxnSpPr>
      <xdr:spPr>
        <a:xfrm>
          <a:off x="4152900" y="800100"/>
          <a:ext cx="276225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</xdr:colOff>
      <xdr:row>7</xdr:row>
      <xdr:rowOff>166687</xdr:rowOff>
    </xdr:to>
    <xdr:sp macro="" textlink="">
      <xdr:nvSpPr>
        <xdr:cNvPr id="1042" name="Solver_shape$N$8">
          <a:extLst>
            <a:ext uri="{FF2B5EF4-FFF2-40B4-BE49-F238E27FC236}">
              <a16:creationId xmlns:a16="http://schemas.microsoft.com/office/drawing/2014/main" id="{A678B3D2-D020-4563-A55F-F1619C4B9371}"/>
            </a:ext>
          </a:extLst>
        </xdr:cNvPr>
        <xdr:cNvSpPr/>
      </xdr:nvSpPr>
      <xdr:spPr>
        <a:xfrm rot="16200000">
          <a:off x="5572125" y="1247775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85725</xdr:rowOff>
    </xdr:from>
    <xdr:to>
      <xdr:col>13</xdr:col>
      <xdr:colOff>0</xdr:colOff>
      <xdr:row>7</xdr:row>
      <xdr:rowOff>85725</xdr:rowOff>
    </xdr:to>
    <xdr:cxnSp macro="">
      <xdr:nvCxnSpPr>
        <xdr:cNvPr id="1043" name="Solver_line$N$8">
          <a:extLst>
            <a:ext uri="{FF2B5EF4-FFF2-40B4-BE49-F238E27FC236}">
              <a16:creationId xmlns:a16="http://schemas.microsoft.com/office/drawing/2014/main" id="{EEA91D5B-E70D-4AB8-9375-34037DD9BE9D}"/>
            </a:ext>
          </a:extLst>
        </xdr:cNvPr>
        <xdr:cNvCxnSpPr/>
      </xdr:nvCxnSpPr>
      <xdr:spPr>
        <a:xfrm>
          <a:off x="4429125" y="1333500"/>
          <a:ext cx="1143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85725</xdr:rowOff>
    </xdr:from>
    <xdr:to>
      <xdr:col>7</xdr:col>
      <xdr:colOff>0</xdr:colOff>
      <xdr:row>17</xdr:row>
      <xdr:rowOff>85725</xdr:rowOff>
    </xdr:to>
    <xdr:cxnSp macro="">
      <xdr:nvCxnSpPr>
        <xdr:cNvPr id="1044" name="Solver_shapecon$J$18">
          <a:extLst>
            <a:ext uri="{FF2B5EF4-FFF2-40B4-BE49-F238E27FC236}">
              <a16:creationId xmlns:a16="http://schemas.microsoft.com/office/drawing/2014/main" id="{FBAC35E6-F64B-4AD2-957D-C328D25EAD80}"/>
            </a:ext>
          </a:extLst>
        </xdr:cNvPr>
        <xdr:cNvCxnSpPr/>
      </xdr:nvCxnSpPr>
      <xdr:spPr>
        <a:xfrm>
          <a:off x="2667000" y="1866900"/>
          <a:ext cx="276225" cy="12573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166687</xdr:rowOff>
    </xdr:to>
    <xdr:sp macro="" textlink="">
      <xdr:nvSpPr>
        <xdr:cNvPr id="1045" name="Solver_shape$J$18">
          <a:extLst>
            <a:ext uri="{FF2B5EF4-FFF2-40B4-BE49-F238E27FC236}">
              <a16:creationId xmlns:a16="http://schemas.microsoft.com/office/drawing/2014/main" id="{460F651F-5B63-4680-BFB9-78650AE20003}"/>
            </a:ext>
          </a:extLst>
        </xdr:cNvPr>
        <xdr:cNvSpPr/>
      </xdr:nvSpPr>
      <xdr:spPr>
        <a:xfrm>
          <a:off x="3981450" y="3038475"/>
          <a:ext cx="171450" cy="17145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85725</xdr:rowOff>
    </xdr:from>
    <xdr:to>
      <xdr:col>9</xdr:col>
      <xdr:colOff>0</xdr:colOff>
      <xdr:row>17</xdr:row>
      <xdr:rowOff>85725</xdr:rowOff>
    </xdr:to>
    <xdr:cxnSp macro="">
      <xdr:nvCxnSpPr>
        <xdr:cNvPr id="1046" name="Solver_line$J$18">
          <a:extLst>
            <a:ext uri="{FF2B5EF4-FFF2-40B4-BE49-F238E27FC236}">
              <a16:creationId xmlns:a16="http://schemas.microsoft.com/office/drawing/2014/main" id="{B45B6F19-309A-4D4E-89CD-C8CC1A451D21}"/>
            </a:ext>
          </a:extLst>
        </xdr:cNvPr>
        <xdr:cNvCxnSpPr/>
      </xdr:nvCxnSpPr>
      <xdr:spPr>
        <a:xfrm>
          <a:off x="2943225" y="3124200"/>
          <a:ext cx="10382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85725</xdr:rowOff>
    </xdr:from>
    <xdr:to>
      <xdr:col>11</xdr:col>
      <xdr:colOff>0</xdr:colOff>
      <xdr:row>17</xdr:row>
      <xdr:rowOff>85725</xdr:rowOff>
    </xdr:to>
    <xdr:cxnSp macro="">
      <xdr:nvCxnSpPr>
        <xdr:cNvPr id="1047" name="Solver_shapecon$N$13">
          <a:extLst>
            <a:ext uri="{FF2B5EF4-FFF2-40B4-BE49-F238E27FC236}">
              <a16:creationId xmlns:a16="http://schemas.microsoft.com/office/drawing/2014/main" id="{9B0AAC94-F051-4623-8D1D-9F9395421DB4}"/>
            </a:ext>
          </a:extLst>
        </xdr:cNvPr>
        <xdr:cNvCxnSpPr/>
      </xdr:nvCxnSpPr>
      <xdr:spPr>
        <a:xfrm flipV="1">
          <a:off x="4152900" y="2219325"/>
          <a:ext cx="276225" cy="9048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</xdr:colOff>
      <xdr:row>12</xdr:row>
      <xdr:rowOff>166688</xdr:rowOff>
    </xdr:to>
    <xdr:sp macro="" textlink="">
      <xdr:nvSpPr>
        <xdr:cNvPr id="1048" name="Solver_shape$N$13">
          <a:extLst>
            <a:ext uri="{FF2B5EF4-FFF2-40B4-BE49-F238E27FC236}">
              <a16:creationId xmlns:a16="http://schemas.microsoft.com/office/drawing/2014/main" id="{D7BE2382-CE42-4BFF-8644-BFCA1FE52B96}"/>
            </a:ext>
          </a:extLst>
        </xdr:cNvPr>
        <xdr:cNvSpPr/>
      </xdr:nvSpPr>
      <xdr:spPr>
        <a:xfrm rot="16200000">
          <a:off x="5572125" y="2133600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85725</xdr:rowOff>
    </xdr:from>
    <xdr:to>
      <xdr:col>13</xdr:col>
      <xdr:colOff>0</xdr:colOff>
      <xdr:row>12</xdr:row>
      <xdr:rowOff>85725</xdr:rowOff>
    </xdr:to>
    <xdr:cxnSp macro="">
      <xdr:nvCxnSpPr>
        <xdr:cNvPr id="1049" name="Solver_line$N$13">
          <a:extLst>
            <a:ext uri="{FF2B5EF4-FFF2-40B4-BE49-F238E27FC236}">
              <a16:creationId xmlns:a16="http://schemas.microsoft.com/office/drawing/2014/main" id="{33F527BA-2267-45D9-932C-F88B71C92FD8}"/>
            </a:ext>
          </a:extLst>
        </xdr:cNvPr>
        <xdr:cNvCxnSpPr/>
      </xdr:nvCxnSpPr>
      <xdr:spPr>
        <a:xfrm>
          <a:off x="4429125" y="2219325"/>
          <a:ext cx="1143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85725</xdr:rowOff>
    </xdr:from>
    <xdr:to>
      <xdr:col>11</xdr:col>
      <xdr:colOff>0</xdr:colOff>
      <xdr:row>17</xdr:row>
      <xdr:rowOff>85725</xdr:rowOff>
    </xdr:to>
    <xdr:cxnSp macro="">
      <xdr:nvCxnSpPr>
        <xdr:cNvPr id="1050" name="Solver_shapecon$N$18">
          <a:extLst>
            <a:ext uri="{FF2B5EF4-FFF2-40B4-BE49-F238E27FC236}">
              <a16:creationId xmlns:a16="http://schemas.microsoft.com/office/drawing/2014/main" id="{F008E113-00D6-4082-8822-D3FB52E92497}"/>
            </a:ext>
          </a:extLst>
        </xdr:cNvPr>
        <xdr:cNvCxnSpPr/>
      </xdr:nvCxnSpPr>
      <xdr:spPr>
        <a:xfrm>
          <a:off x="4152900" y="3114675"/>
          <a:ext cx="2762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1</xdr:colOff>
      <xdr:row>17</xdr:row>
      <xdr:rowOff>166687</xdr:rowOff>
    </xdr:to>
    <xdr:sp macro="" textlink="">
      <xdr:nvSpPr>
        <xdr:cNvPr id="1051" name="Solver_shape$N$18">
          <a:extLst>
            <a:ext uri="{FF2B5EF4-FFF2-40B4-BE49-F238E27FC236}">
              <a16:creationId xmlns:a16="http://schemas.microsoft.com/office/drawing/2014/main" id="{4B2C4EBF-3DEB-4F0D-98F0-32DCF4609DF1}"/>
            </a:ext>
          </a:extLst>
        </xdr:cNvPr>
        <xdr:cNvSpPr/>
      </xdr:nvSpPr>
      <xdr:spPr>
        <a:xfrm rot="16200000">
          <a:off x="5572125" y="3028950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85725</xdr:rowOff>
    </xdr:from>
    <xdr:to>
      <xdr:col>13</xdr:col>
      <xdr:colOff>0</xdr:colOff>
      <xdr:row>17</xdr:row>
      <xdr:rowOff>85725</xdr:rowOff>
    </xdr:to>
    <xdr:cxnSp macro="">
      <xdr:nvCxnSpPr>
        <xdr:cNvPr id="1052" name="Solver_line$N$18">
          <a:extLst>
            <a:ext uri="{FF2B5EF4-FFF2-40B4-BE49-F238E27FC236}">
              <a16:creationId xmlns:a16="http://schemas.microsoft.com/office/drawing/2014/main" id="{B7DBCF3B-7EEF-4F54-ADC0-0EB108C8588D}"/>
            </a:ext>
          </a:extLst>
        </xdr:cNvPr>
        <xdr:cNvCxnSpPr/>
      </xdr:nvCxnSpPr>
      <xdr:spPr>
        <a:xfrm>
          <a:off x="4429125" y="3114675"/>
          <a:ext cx="1143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85725</xdr:rowOff>
    </xdr:from>
    <xdr:to>
      <xdr:col>11</xdr:col>
      <xdr:colOff>0</xdr:colOff>
      <xdr:row>22</xdr:row>
      <xdr:rowOff>85725</xdr:rowOff>
    </xdr:to>
    <xdr:cxnSp macro="">
      <xdr:nvCxnSpPr>
        <xdr:cNvPr id="1053" name="Solver_shapecon$N$23">
          <a:extLst>
            <a:ext uri="{FF2B5EF4-FFF2-40B4-BE49-F238E27FC236}">
              <a16:creationId xmlns:a16="http://schemas.microsoft.com/office/drawing/2014/main" id="{12535F52-6F03-41C8-9AC3-A93425C1BD13}"/>
            </a:ext>
          </a:extLst>
        </xdr:cNvPr>
        <xdr:cNvCxnSpPr/>
      </xdr:nvCxnSpPr>
      <xdr:spPr>
        <a:xfrm>
          <a:off x="4152900" y="3114675"/>
          <a:ext cx="276225" cy="8858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1</xdr:colOff>
      <xdr:row>22</xdr:row>
      <xdr:rowOff>166687</xdr:rowOff>
    </xdr:to>
    <xdr:sp macro="" textlink="">
      <xdr:nvSpPr>
        <xdr:cNvPr id="1054" name="Solver_shape$N$23">
          <a:extLst>
            <a:ext uri="{FF2B5EF4-FFF2-40B4-BE49-F238E27FC236}">
              <a16:creationId xmlns:a16="http://schemas.microsoft.com/office/drawing/2014/main" id="{384C3067-3C0F-406E-9F0C-DC62F2B7A359}"/>
            </a:ext>
          </a:extLst>
        </xdr:cNvPr>
        <xdr:cNvSpPr/>
      </xdr:nvSpPr>
      <xdr:spPr>
        <a:xfrm rot="16200000">
          <a:off x="5572125" y="3914775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22</xdr:row>
      <xdr:rowOff>85725</xdr:rowOff>
    </xdr:from>
    <xdr:to>
      <xdr:col>13</xdr:col>
      <xdr:colOff>0</xdr:colOff>
      <xdr:row>22</xdr:row>
      <xdr:rowOff>85725</xdr:rowOff>
    </xdr:to>
    <xdr:cxnSp macro="">
      <xdr:nvCxnSpPr>
        <xdr:cNvPr id="1055" name="Solver_line$N$23">
          <a:extLst>
            <a:ext uri="{FF2B5EF4-FFF2-40B4-BE49-F238E27FC236}">
              <a16:creationId xmlns:a16="http://schemas.microsoft.com/office/drawing/2014/main" id="{D31B14C5-4F57-4F61-9384-E4435042EF41}"/>
            </a:ext>
          </a:extLst>
        </xdr:cNvPr>
        <xdr:cNvCxnSpPr/>
      </xdr:nvCxnSpPr>
      <xdr:spPr>
        <a:xfrm>
          <a:off x="4429125" y="4000500"/>
          <a:ext cx="1143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85725</xdr:rowOff>
    </xdr:from>
    <xdr:to>
      <xdr:col>3</xdr:col>
      <xdr:colOff>0</xdr:colOff>
      <xdr:row>27</xdr:row>
      <xdr:rowOff>85725</xdr:rowOff>
    </xdr:to>
    <xdr:cxnSp macro="">
      <xdr:nvCxnSpPr>
        <xdr:cNvPr id="1056" name="Solver_shapecon$F$28">
          <a:extLst>
            <a:ext uri="{FF2B5EF4-FFF2-40B4-BE49-F238E27FC236}">
              <a16:creationId xmlns:a16="http://schemas.microsoft.com/office/drawing/2014/main" id="{591B24B5-D7B0-4BCF-BF20-A8B523D4FF82}"/>
            </a:ext>
          </a:extLst>
        </xdr:cNvPr>
        <xdr:cNvCxnSpPr/>
      </xdr:nvCxnSpPr>
      <xdr:spPr>
        <a:xfrm>
          <a:off x="857250" y="3286125"/>
          <a:ext cx="276225" cy="16097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-1</xdr:colOff>
      <xdr:row>27</xdr:row>
      <xdr:rowOff>166688</xdr:rowOff>
    </xdr:to>
    <xdr:sp macro="" textlink="">
      <xdr:nvSpPr>
        <xdr:cNvPr id="1057" name="Solver_shape$F$28">
          <a:extLst>
            <a:ext uri="{FF2B5EF4-FFF2-40B4-BE49-F238E27FC236}">
              <a16:creationId xmlns:a16="http://schemas.microsoft.com/office/drawing/2014/main" id="{A30839F7-9581-4DF0-AEF0-F79030BE2D98}"/>
            </a:ext>
          </a:extLst>
        </xdr:cNvPr>
        <xdr:cNvSpPr/>
      </xdr:nvSpPr>
      <xdr:spPr>
        <a:xfrm rot="16200000">
          <a:off x="2495550" y="4810125"/>
          <a:ext cx="171450" cy="17145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27</xdr:row>
      <xdr:rowOff>85725</xdr:rowOff>
    </xdr:from>
    <xdr:to>
      <xdr:col>13</xdr:col>
      <xdr:colOff>0</xdr:colOff>
      <xdr:row>27</xdr:row>
      <xdr:rowOff>85725</xdr:rowOff>
    </xdr:to>
    <xdr:cxnSp macro="">
      <xdr:nvCxnSpPr>
        <xdr:cNvPr id="1058" name="Solver_dash$F$28">
          <a:extLst>
            <a:ext uri="{FF2B5EF4-FFF2-40B4-BE49-F238E27FC236}">
              <a16:creationId xmlns:a16="http://schemas.microsoft.com/office/drawing/2014/main" id="{27A57D17-E3DE-48AB-8721-DE4A24C66F2D}"/>
            </a:ext>
          </a:extLst>
        </xdr:cNvPr>
        <xdr:cNvCxnSpPr/>
      </xdr:nvCxnSpPr>
      <xdr:spPr>
        <a:xfrm>
          <a:off x="2667000" y="4895850"/>
          <a:ext cx="29051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85725</xdr:rowOff>
    </xdr:from>
    <xdr:to>
      <xdr:col>5</xdr:col>
      <xdr:colOff>0</xdr:colOff>
      <xdr:row>27</xdr:row>
      <xdr:rowOff>85725</xdr:rowOff>
    </xdr:to>
    <xdr:cxnSp macro="">
      <xdr:nvCxnSpPr>
        <xdr:cNvPr id="1059" name="Solver_line$F$28">
          <a:extLst>
            <a:ext uri="{FF2B5EF4-FFF2-40B4-BE49-F238E27FC236}">
              <a16:creationId xmlns:a16="http://schemas.microsoft.com/office/drawing/2014/main" id="{211A0FBF-9B16-4178-8A09-5751B2C71688}"/>
            </a:ext>
          </a:extLst>
        </xdr:cNvPr>
        <xdr:cNvCxnSpPr/>
      </xdr:nvCxnSpPr>
      <xdr:spPr>
        <a:xfrm>
          <a:off x="1133475" y="4895850"/>
          <a:ext cx="1362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0" zoomScaleNormal="80" workbookViewId="0">
      <selection activeCell="Q12" sqref="Q12"/>
    </sheetView>
  </sheetViews>
  <sheetFormatPr defaultRowHeight="14.25" x14ac:dyDescent="0.2"/>
  <cols>
    <col min="1" max="1" width="9" style="1"/>
    <col min="2" max="2" width="2.125" style="1" bestFit="1" customWidth="1"/>
    <col min="3" max="3" width="3.625" style="1" customWidth="1"/>
    <col min="4" max="4" width="15.75" style="1" bestFit="1" customWidth="1"/>
    <col min="5" max="5" width="4.375" style="1" bestFit="1" customWidth="1"/>
    <col min="6" max="6" width="2.125" style="1" bestFit="1" customWidth="1"/>
    <col min="7" max="7" width="3.625" style="1" customWidth="1"/>
    <col min="8" max="8" width="6.5" style="1" bestFit="1" customWidth="1"/>
    <col min="9" max="9" width="4.375" style="1" bestFit="1" customWidth="1"/>
    <col min="10" max="10" width="2.25" style="1" customWidth="1"/>
    <col min="11" max="11" width="3.625" style="1" customWidth="1"/>
    <col min="12" max="12" width="8.875" style="1" bestFit="1" customWidth="1"/>
    <col min="13" max="13" width="3.875" style="1" bestFit="1" customWidth="1"/>
    <col min="14" max="14" width="2.25" style="1" customWidth="1"/>
    <col min="15" max="15" width="3.875" style="1" bestFit="1" customWidth="1"/>
    <col min="16" max="16" width="7.375" style="1" bestFit="1" customWidth="1"/>
    <col min="17" max="17" width="6.125" style="1" bestFit="1" customWidth="1"/>
    <col min="18" max="18" width="2.25" style="1" customWidth="1"/>
    <col min="19" max="19" width="6.125" style="1" bestFit="1" customWidth="1"/>
    <col min="20" max="16384" width="9" style="1"/>
  </cols>
  <sheetData>
    <row r="1" spans="4:16" s="1" customFormat="1" x14ac:dyDescent="0.2">
      <c r="H1" s="2"/>
      <c r="L1" s="2">
        <v>0.6</v>
      </c>
    </row>
    <row r="2" spans="4:16" s="1" customFormat="1" x14ac:dyDescent="0.2">
      <c r="L2" s="1" t="s">
        <v>6</v>
      </c>
    </row>
    <row r="3" spans="4:16" s="1" customFormat="1" x14ac:dyDescent="0.2">
      <c r="O3" s="1">
        <f>SUM($L$4,$H$6,$D$12)</f>
        <v>15</v>
      </c>
    </row>
    <row r="4" spans="4:16" s="1" customFormat="1" x14ac:dyDescent="0.2">
      <c r="H4" s="3" t="s">
        <v>2</v>
      </c>
      <c r="L4" s="3">
        <v>1020</v>
      </c>
      <c r="M4" s="1">
        <f>$O$3</f>
        <v>15</v>
      </c>
    </row>
    <row r="6" spans="4:16" s="1" customFormat="1" x14ac:dyDescent="0.2">
      <c r="D6" s="3"/>
      <c r="H6" s="4">
        <v>-5</v>
      </c>
      <c r="I6" s="1">
        <f>IF(ABS(1-SUM($L$1,$L$6))&lt;=0.00001,SUM($L$1*$M$4,$L$6*$M$9),NA())</f>
        <v>3</v>
      </c>
      <c r="L6" s="2">
        <v>0.4</v>
      </c>
    </row>
    <row r="7" spans="4:16" s="1" customFormat="1" x14ac:dyDescent="0.2">
      <c r="L7" s="1" t="s">
        <v>7</v>
      </c>
    </row>
    <row r="8" spans="4:16" s="1" customFormat="1" x14ac:dyDescent="0.2">
      <c r="O8" s="1">
        <f>SUM($L$9,$H$6,$D$12)</f>
        <v>-15</v>
      </c>
    </row>
    <row r="9" spans="4:16" s="1" customFormat="1" x14ac:dyDescent="0.2">
      <c r="H9" s="3"/>
      <c r="L9" s="3">
        <v>990</v>
      </c>
      <c r="M9" s="1">
        <f>$O$8</f>
        <v>-15</v>
      </c>
    </row>
    <row r="10" spans="4:16" s="1" customFormat="1" x14ac:dyDescent="0.2">
      <c r="D10" s="3" t="s">
        <v>1</v>
      </c>
    </row>
    <row r="11" spans="4:16" s="1" customFormat="1" x14ac:dyDescent="0.2">
      <c r="D11" s="3"/>
      <c r="F11" s="1">
        <f>IF($E$12=$I$6,1,IF($E$12=$I$19,2))</f>
        <v>2</v>
      </c>
      <c r="H11" s="2"/>
      <c r="L11" s="2">
        <v>0.5</v>
      </c>
      <c r="P11" s="2"/>
    </row>
    <row r="12" spans="4:16" s="1" customFormat="1" x14ac:dyDescent="0.2">
      <c r="D12" s="3">
        <v>-1000</v>
      </c>
      <c r="E12" s="1">
        <f>MAX($I$6,$I$19)</f>
        <v>8.5</v>
      </c>
      <c r="L12" s="1" t="s">
        <v>4</v>
      </c>
    </row>
    <row r="13" spans="4:16" s="1" customFormat="1" x14ac:dyDescent="0.2">
      <c r="D13" s="3"/>
      <c r="L13" s="2"/>
      <c r="O13" s="1">
        <f>SUM($L$14,$H$19,$D$12)</f>
        <v>5</v>
      </c>
    </row>
    <row r="14" spans="4:16" s="1" customFormat="1" x14ac:dyDescent="0.2">
      <c r="D14" s="3"/>
      <c r="H14" s="3"/>
      <c r="L14" s="3">
        <v>1035</v>
      </c>
      <c r="M14" s="1">
        <f>$O$13</f>
        <v>5</v>
      </c>
      <c r="P14" s="3"/>
    </row>
    <row r="16" spans="4:16" s="1" customFormat="1" x14ac:dyDescent="0.2">
      <c r="D16" s="3"/>
      <c r="H16" s="4"/>
      <c r="L16" s="2">
        <v>0.3</v>
      </c>
      <c r="P16" s="2"/>
    </row>
    <row r="17" spans="1:16" s="1" customFormat="1" x14ac:dyDescent="0.2">
      <c r="H17" s="1" t="s">
        <v>3</v>
      </c>
      <c r="L17" s="1" t="s">
        <v>5</v>
      </c>
    </row>
    <row r="18" spans="1:16" s="1" customFormat="1" x14ac:dyDescent="0.2">
      <c r="O18" s="1">
        <f>SUM($L$19,$H$19,$D$12)</f>
        <v>10</v>
      </c>
    </row>
    <row r="19" spans="1:16" s="1" customFormat="1" x14ac:dyDescent="0.2">
      <c r="B19" s="1">
        <f>IF($A$20=$E$12,1,IF($A$20=$E$29,2))</f>
        <v>1</v>
      </c>
      <c r="D19" s="3"/>
      <c r="H19" s="3">
        <v>-30</v>
      </c>
      <c r="I19" s="1">
        <f>IF(ABS(1-SUM($L$11,$L$16,$L$21))&lt;=0.00001,SUM($L$11*$M$14,$L$16*$M$19,$L$21*$M$24),NA())</f>
        <v>8.5</v>
      </c>
      <c r="L19" s="3">
        <v>1040</v>
      </c>
      <c r="M19" s="1">
        <f>$O$18</f>
        <v>10</v>
      </c>
      <c r="P19" s="3"/>
    </row>
    <row r="20" spans="1:16" s="1" customFormat="1" x14ac:dyDescent="0.2">
      <c r="A20" s="1">
        <f>MAX($E$12,$E$29)</f>
        <v>8.5</v>
      </c>
      <c r="H20" s="3"/>
    </row>
    <row r="21" spans="1:16" s="1" customFormat="1" x14ac:dyDescent="0.2">
      <c r="H21" s="2"/>
      <c r="L21" s="2">
        <v>0.2</v>
      </c>
    </row>
    <row r="22" spans="1:16" s="1" customFormat="1" x14ac:dyDescent="0.2">
      <c r="L22" s="1" t="s">
        <v>8</v>
      </c>
    </row>
    <row r="23" spans="1:16" s="1" customFormat="1" x14ac:dyDescent="0.2">
      <c r="O23" s="1">
        <f>SUM($L$24,$H$19,$D$12)</f>
        <v>15</v>
      </c>
    </row>
    <row r="24" spans="1:16" s="1" customFormat="1" x14ac:dyDescent="0.2">
      <c r="D24" s="3"/>
      <c r="L24" s="3">
        <v>1045</v>
      </c>
      <c r="M24" s="1">
        <f>$O$23</f>
        <v>15</v>
      </c>
    </row>
    <row r="26" spans="1:16" s="1" customFormat="1" x14ac:dyDescent="0.2">
      <c r="H26" s="2"/>
    </row>
    <row r="27" spans="1:16" s="1" customFormat="1" x14ac:dyDescent="0.2">
      <c r="D27" s="1" t="s">
        <v>0</v>
      </c>
    </row>
    <row r="28" spans="1:16" s="1" customFormat="1" x14ac:dyDescent="0.2">
      <c r="O28" s="1">
        <f>SUM($D$29)</f>
        <v>0</v>
      </c>
    </row>
    <row r="29" spans="1:16" s="1" customFormat="1" x14ac:dyDescent="0.2">
      <c r="D29" s="3">
        <v>0</v>
      </c>
      <c r="E29" s="1">
        <f>$O$28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ＡＫＢシる</cp:lastModifiedBy>
  <dcterms:created xsi:type="dcterms:W3CDTF">2010-05-27T18:20:56Z</dcterms:created>
  <dcterms:modified xsi:type="dcterms:W3CDTF">2018-10-15T12:40:22Z</dcterms:modified>
</cp:coreProperties>
</file>