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es Tracker\"/>
    </mc:Choice>
  </mc:AlternateContent>
  <xr:revisionPtr revIDLastSave="0" documentId="13_ncr:1_{89BD7534-C5FF-4F0E-8604-5DD84C5A0698}" xr6:coauthVersionLast="41" xr6:coauthVersionMax="41" xr10:uidLastSave="{00000000-0000-0000-0000-000000000000}"/>
  <bookViews>
    <workbookView xWindow="-120" yWindow="-120" windowWidth="20730" windowHeight="11160" tabRatio="913" xr2:uid="{EC1B565F-4DDC-46AC-9E6C-07EDCA18CBEC}"/>
  </bookViews>
  <sheets>
    <sheet name="Zone Wise Dashboard" sheetId="1" r:id="rId1"/>
    <sheet name="Sheet2" sheetId="17" r:id="rId2"/>
    <sheet name="Team Wise Dashboard " sheetId="3" r:id="rId3"/>
    <sheet name="Top Rating &amp; los Buyer &amp; Vendor" sheetId="9" r:id="rId4"/>
    <sheet name="new gain buyer &amp; Vendor" sheetId="11" r:id="rId5"/>
    <sheet name="Zone wise sales opportunity" sheetId="5" r:id="rId6"/>
    <sheet name="seasonal " sheetId="4" r:id="rId7"/>
    <sheet name="Vendor Activity Log" sheetId="6" r:id="rId8"/>
    <sheet name="Zone Wise Con%Growth" sheetId="7" r:id="rId9"/>
    <sheet name="Forcast VS achivement Trend" sheetId="2" r:id="rId10"/>
    <sheet name="Buyer Vendor Mix Analysis" sheetId="8" r:id="rId11"/>
    <sheet name="Agreement Noticification" sheetId="12" r:id="rId12"/>
    <sheet name="price per trans" sheetId="13" r:id="rId13"/>
    <sheet name="Dis.rebate" sheetId="14" r:id="rId14"/>
    <sheet name="DSO" sheetId="15" r:id="rId15"/>
    <sheet name="Sheet1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9" l="1"/>
  <c r="E6" i="8"/>
  <c r="F11" i="13" l="1"/>
  <c r="F10" i="13"/>
  <c r="F9" i="13"/>
  <c r="F8" i="13"/>
  <c r="F7" i="13"/>
  <c r="F6" i="13"/>
  <c r="F5" i="13"/>
  <c r="F4" i="13"/>
  <c r="M19" i="6" l="1"/>
  <c r="L19" i="6"/>
  <c r="K19" i="6"/>
  <c r="J19" i="6"/>
  <c r="I19" i="6"/>
  <c r="H19" i="6"/>
  <c r="G19" i="6"/>
  <c r="F19" i="6"/>
  <c r="E19" i="6"/>
  <c r="M20" i="3"/>
  <c r="L20" i="3"/>
  <c r="J20" i="3"/>
  <c r="K20" i="3" s="1"/>
  <c r="I20" i="3"/>
  <c r="G20" i="3"/>
  <c r="H20" i="3" s="1"/>
  <c r="F20" i="3"/>
  <c r="D20" i="3"/>
  <c r="C20" i="3"/>
  <c r="K19" i="3"/>
  <c r="H19" i="3"/>
  <c r="E19" i="3"/>
  <c r="K18" i="3"/>
  <c r="H18" i="3"/>
  <c r="E18" i="3"/>
  <c r="K17" i="3"/>
  <c r="H17" i="3"/>
  <c r="E17" i="3"/>
  <c r="K16" i="3"/>
  <c r="H16" i="3"/>
  <c r="E16" i="3"/>
  <c r="M8" i="3"/>
  <c r="L8" i="3"/>
  <c r="J8" i="3"/>
  <c r="I8" i="3"/>
  <c r="K8" i="3" s="1"/>
  <c r="G8" i="3"/>
  <c r="H8" i="3" s="1"/>
  <c r="F8" i="3"/>
  <c r="E8" i="3"/>
  <c r="D8" i="3"/>
  <c r="C8" i="3"/>
  <c r="K7" i="3"/>
  <c r="H7" i="3"/>
  <c r="E7" i="3"/>
  <c r="K6" i="3"/>
  <c r="H6" i="3"/>
  <c r="E6" i="3"/>
  <c r="K5" i="3"/>
  <c r="H5" i="3"/>
  <c r="E5" i="3"/>
  <c r="K4" i="3"/>
  <c r="H4" i="3"/>
  <c r="E4" i="3"/>
  <c r="E20" i="3" l="1"/>
  <c r="M20" i="1"/>
  <c r="L20" i="1"/>
  <c r="J20" i="1"/>
  <c r="I20" i="1"/>
  <c r="G20" i="1"/>
  <c r="F20" i="1"/>
  <c r="H20" i="1" s="1"/>
  <c r="D20" i="1"/>
  <c r="C20" i="1"/>
  <c r="K19" i="1"/>
  <c r="H19" i="1"/>
  <c r="E19" i="1"/>
  <c r="K18" i="1"/>
  <c r="H18" i="1"/>
  <c r="E18" i="1"/>
  <c r="K17" i="1"/>
  <c r="H17" i="1"/>
  <c r="E17" i="1"/>
  <c r="K16" i="1"/>
  <c r="H16" i="1"/>
  <c r="E16" i="1"/>
  <c r="M8" i="1"/>
  <c r="L8" i="1"/>
  <c r="K5" i="1"/>
  <c r="K6" i="1"/>
  <c r="K7" i="1"/>
  <c r="K4" i="1"/>
  <c r="J8" i="1"/>
  <c r="K8" i="1" s="1"/>
  <c r="I8" i="1"/>
  <c r="H5" i="1"/>
  <c r="H6" i="1"/>
  <c r="H7" i="1"/>
  <c r="H4" i="1"/>
  <c r="G8" i="1"/>
  <c r="K20" i="1" l="1"/>
  <c r="E20" i="1"/>
  <c r="F8" i="1" l="1"/>
  <c r="H8" i="1" s="1"/>
  <c r="E5" i="1"/>
  <c r="E6" i="1"/>
  <c r="E7" i="1"/>
  <c r="E4" i="1"/>
  <c r="D8" i="1"/>
  <c r="E8" i="1" s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Arif Roise  Intertek</author>
  </authors>
  <commentList>
    <comment ref="C1" authorId="0" shapeId="0" xr:uid="{3865B978-9936-490C-9246-2F1885D41CA1}">
      <text>
        <r>
          <rPr>
            <b/>
            <sz val="9"/>
            <color indexed="81"/>
            <rFont val="Tahoma"/>
            <family val="2"/>
          </rPr>
          <t>Arif Roise  Intertek:</t>
        </r>
        <r>
          <rPr>
            <sz val="9"/>
            <color indexed="81"/>
            <rFont val="Tahoma"/>
            <family val="2"/>
          </rPr>
          <t xml:space="preserve">
based on current year</t>
        </r>
      </text>
    </comment>
    <comment ref="D4" authorId="0" shapeId="0" xr:uid="{DC804BC7-789F-4D71-BCF2-0D4E4DF422D5}">
      <text>
        <r>
          <rPr>
            <b/>
            <sz val="9"/>
            <color indexed="81"/>
            <rFont val="Tahoma"/>
            <family val="2"/>
          </rPr>
          <t>Arif Roise  Intertek:</t>
        </r>
        <r>
          <rPr>
            <sz val="9"/>
            <color indexed="81"/>
            <rFont val="Tahoma"/>
            <family val="2"/>
          </rPr>
          <t xml:space="preserve">
Monthly average of PY compare with PY current full month.</t>
        </r>
      </text>
    </comment>
    <comment ref="F4" authorId="0" shapeId="0" xr:uid="{3CA7BA35-67D6-42F4-B447-FD0D49CDC7EC}">
      <text>
        <r>
          <rPr>
            <b/>
            <sz val="9"/>
            <color indexed="81"/>
            <rFont val="Tahoma"/>
            <family val="2"/>
          </rPr>
          <t>Arif Roise  Intertek:</t>
        </r>
        <r>
          <rPr>
            <sz val="9"/>
            <color indexed="81"/>
            <rFont val="Tahoma"/>
            <family val="2"/>
          </rPr>
          <t xml:space="preserve">
Monthly average of PY compare with PY current full month.</t>
        </r>
      </text>
    </comment>
    <comment ref="G4" authorId="0" shapeId="0" xr:uid="{AB6F76FD-80B6-4915-9DCD-116306DFA386}">
      <text>
        <r>
          <rPr>
            <b/>
            <sz val="9"/>
            <color indexed="81"/>
            <rFont val="Tahoma"/>
            <family val="2"/>
          </rPr>
          <t>Arif Roise  Intertek:</t>
        </r>
        <r>
          <rPr>
            <sz val="9"/>
            <color indexed="81"/>
            <rFont val="Tahoma"/>
            <family val="2"/>
          </rPr>
          <t xml:space="preserve">
Arif Roise  Intertek:
Current Month MTD Basis data for current month &amp; PY</t>
        </r>
      </text>
    </comment>
    <comment ref="H4" authorId="0" shapeId="0" xr:uid="{85F98FFC-A97B-44A3-AE5C-42B06CAFC66D}">
      <text>
        <r>
          <rPr>
            <b/>
            <sz val="9"/>
            <color indexed="81"/>
            <rFont val="Tahoma"/>
            <family val="2"/>
          </rPr>
          <t>Arif Roise  Intertek:</t>
        </r>
        <r>
          <rPr>
            <sz val="9"/>
            <color indexed="81"/>
            <rFont val="Tahoma"/>
            <family val="2"/>
          </rPr>
          <t xml:space="preserve">
Monthly average of PY compare with PY current full month.</t>
        </r>
      </text>
    </comment>
    <comment ref="I4" authorId="0" shapeId="0" xr:uid="{689764F9-5F96-4A1A-BEA8-D3095F8B996E}">
      <text>
        <r>
          <rPr>
            <b/>
            <sz val="9"/>
            <color indexed="81"/>
            <rFont val="Tahoma"/>
            <family val="2"/>
          </rPr>
          <t>Arif Roise  Intertek:</t>
        </r>
        <r>
          <rPr>
            <sz val="9"/>
            <color indexed="81"/>
            <rFont val="Tahoma"/>
            <family val="2"/>
          </rPr>
          <t xml:space="preserve">
Arif Roise  Intertek:
Current Month MTD Basis forecast data for current month &amp; PY</t>
        </r>
      </text>
    </comment>
  </commentList>
</comments>
</file>

<file path=xl/sharedStrings.xml><?xml version="1.0" encoding="utf-8"?>
<sst xmlns="http://schemas.openxmlformats.org/spreadsheetml/2006/main" count="458" uniqueCount="201">
  <si>
    <t>Zone Name</t>
  </si>
  <si>
    <t>YTD Target</t>
  </si>
  <si>
    <t>YTD %</t>
  </si>
  <si>
    <t xml:space="preserve">MTD Target </t>
  </si>
  <si>
    <t>MTD %</t>
  </si>
  <si>
    <t>Daily Target</t>
  </si>
  <si>
    <t>Daily %</t>
  </si>
  <si>
    <t>MTG</t>
  </si>
  <si>
    <t>YTG</t>
  </si>
  <si>
    <t xml:space="preserve">Dhaka </t>
  </si>
  <si>
    <t>Savar</t>
  </si>
  <si>
    <t>Gazipur</t>
  </si>
  <si>
    <t>Narayangong</t>
  </si>
  <si>
    <t>Total</t>
  </si>
  <si>
    <t>YTD Achiv.</t>
  </si>
  <si>
    <t>MTD Achiv.</t>
  </si>
  <si>
    <t>Daily Achiv.</t>
  </si>
  <si>
    <t>Zone Wise Dashboard</t>
  </si>
  <si>
    <t>N:B</t>
  </si>
  <si>
    <t>If select rev option this summary convert with based one rev calculationsame as for number of jobs.</t>
  </si>
  <si>
    <t>Person Name</t>
  </si>
  <si>
    <t>Narayangong Zone</t>
  </si>
  <si>
    <t>MR. A</t>
  </si>
  <si>
    <t>MR. B</t>
  </si>
  <si>
    <t>MR.C</t>
  </si>
  <si>
    <t>MR.D</t>
  </si>
  <si>
    <t>Person wise total and zone wise dashboard summary sould be same.</t>
  </si>
  <si>
    <t>This dashboard should be calculate zone wise,If we click on any zone automatically come person wise data as same format who is assign that zone.</t>
  </si>
  <si>
    <t>Team Wise Dashboard</t>
  </si>
  <si>
    <t>Team Name</t>
  </si>
  <si>
    <t>KAM</t>
  </si>
  <si>
    <t>BD</t>
  </si>
  <si>
    <t>CS</t>
  </si>
  <si>
    <t>Others</t>
  </si>
  <si>
    <t xml:space="preserve">KAM </t>
  </si>
  <si>
    <t>This dashboard should be calculate zone wise,If we click on any team automatically come person wise data as same format who is assign that zone.</t>
  </si>
  <si>
    <t>If select rev option this summary convert with based one rev calculation same as for number of jobs.</t>
  </si>
  <si>
    <t>Person wise total and Team wise dashboard summary sould be same.</t>
  </si>
  <si>
    <t>Seasonal Buyer Trend</t>
  </si>
  <si>
    <t>Buyer Name</t>
  </si>
  <si>
    <t>Aug</t>
  </si>
  <si>
    <t>Sep</t>
  </si>
  <si>
    <t>Oct</t>
  </si>
  <si>
    <t>2018(PY)</t>
  </si>
  <si>
    <t>2018 (PY)</t>
  </si>
  <si>
    <t>Voice</t>
  </si>
  <si>
    <t>PY:19k,CY:20K,G:2%,</t>
  </si>
  <si>
    <t>PY:19k,CY(A):20K,G:2%,</t>
  </si>
  <si>
    <t>PY:19k,CY(F):20K,G:2%,</t>
  </si>
  <si>
    <t>PY</t>
  </si>
  <si>
    <t>CY(A)</t>
  </si>
  <si>
    <t>G%</t>
  </si>
  <si>
    <t>19K</t>
  </si>
  <si>
    <t>20K</t>
  </si>
  <si>
    <t xml:space="preserve">N.B: This graphical view need after  5/10 wise doted marking for easily underesting  </t>
  </si>
  <si>
    <t>Also this data depende on our selection ption.</t>
  </si>
  <si>
    <t>S/L</t>
  </si>
  <si>
    <t>Vendor Name</t>
  </si>
  <si>
    <t>Date of Touch</t>
  </si>
  <si>
    <t>Discription</t>
  </si>
  <si>
    <t>Action Plan</t>
  </si>
  <si>
    <t>Remark</t>
  </si>
  <si>
    <t>AKH Design</t>
  </si>
  <si>
    <t>C &amp; A</t>
  </si>
  <si>
    <t>11th June 2018</t>
  </si>
  <si>
    <t xml:space="preserve">Price </t>
  </si>
  <si>
    <t>RD/PC</t>
  </si>
  <si>
    <t>No</t>
  </si>
  <si>
    <t>Last Month</t>
  </si>
  <si>
    <t>Current Month</t>
  </si>
  <si>
    <t>YTD</t>
  </si>
  <si>
    <t>Dhaka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</si>
  <si>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</si>
  <si>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</si>
  <si>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</si>
  <si>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</si>
  <si>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</si>
  <si>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</si>
  <si>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</si>
  <si>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</si>
  <si>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</si>
  <si>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</si>
  <si>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If Click Any number show its detais in excel</t>
  </si>
  <si>
    <t>Vendor Activity Summary</t>
  </si>
  <si>
    <t>Discriction</t>
  </si>
  <si>
    <t>A Garments</t>
  </si>
  <si>
    <t>B Garments</t>
  </si>
  <si>
    <t>C Garments</t>
  </si>
  <si>
    <t>D Garments</t>
  </si>
  <si>
    <t>A</t>
  </si>
  <si>
    <t>B</t>
  </si>
  <si>
    <t>C</t>
  </si>
  <si>
    <t>D</t>
  </si>
  <si>
    <t>Price</t>
  </si>
  <si>
    <t>Service</t>
  </si>
  <si>
    <t>Meeting</t>
  </si>
  <si>
    <t xml:space="preserve">No </t>
  </si>
  <si>
    <t>Area</t>
  </si>
  <si>
    <t>Saver</t>
  </si>
  <si>
    <t>If Click on any number show its  details reports number in excel format</t>
  </si>
  <si>
    <t>Select Month</t>
  </si>
  <si>
    <t>Jan</t>
  </si>
  <si>
    <t>Feb</t>
  </si>
  <si>
    <t>Mar</t>
  </si>
  <si>
    <t>Apr</t>
  </si>
  <si>
    <t>Jun</t>
  </si>
  <si>
    <t>Jul</t>
  </si>
  <si>
    <t>Nov</t>
  </si>
  <si>
    <t>Dec</t>
  </si>
  <si>
    <t>If we select any location or month that’s month forcast and achivement will come &amp; current month MTD live graph show .Based on selection view like Rev or Volume.</t>
  </si>
  <si>
    <t>Buyer Analysis</t>
  </si>
  <si>
    <t>Buyer Category</t>
  </si>
  <si>
    <t>MOM</t>
  </si>
  <si>
    <t>Reports</t>
  </si>
  <si>
    <t>%</t>
  </si>
  <si>
    <t>Rev</t>
  </si>
  <si>
    <t>Per Report Value</t>
  </si>
  <si>
    <t>2019 Aug</t>
  </si>
  <si>
    <t>2019 Sep</t>
  </si>
  <si>
    <t>H &amp; M</t>
  </si>
  <si>
    <t>VF</t>
  </si>
  <si>
    <t>C&amp; A</t>
  </si>
  <si>
    <t>Target</t>
  </si>
  <si>
    <t>Current MTD YOY</t>
  </si>
  <si>
    <t>E</t>
  </si>
  <si>
    <t>Volume</t>
  </si>
  <si>
    <t>Big W</t>
  </si>
  <si>
    <t>C&amp;A</t>
  </si>
  <si>
    <t>Best Seller</t>
  </si>
  <si>
    <t>OVS</t>
  </si>
  <si>
    <t xml:space="preserve">Best Seller </t>
  </si>
  <si>
    <t>TCP</t>
  </si>
  <si>
    <t>Rating</t>
  </si>
  <si>
    <t>Activity</t>
  </si>
  <si>
    <t>5 Start</t>
  </si>
  <si>
    <t>Top Rating Buyer List</t>
  </si>
  <si>
    <t>Top Buyer Should Be Scrolling on this table</t>
  </si>
  <si>
    <t>4 Start</t>
  </si>
  <si>
    <t>Top Rating Vendor List</t>
  </si>
  <si>
    <t>Top Vendor Should Be Scrolling on this table</t>
  </si>
  <si>
    <t>FIVE R FOOTWEAR LTD</t>
  </si>
  <si>
    <t>ARTISTIC DENIM MILL LTD</t>
  </si>
  <si>
    <t>RUBY PRINTING &amp; PACKAGING</t>
  </si>
  <si>
    <t>PRESTON TEXTILE BD LTD</t>
  </si>
  <si>
    <t>FOUR CHOICE</t>
  </si>
  <si>
    <t>FUSION FOOT WEAR LTD</t>
  </si>
  <si>
    <t>Top loss Buyer List</t>
  </si>
  <si>
    <t>Top Loss Vendor List</t>
  </si>
  <si>
    <t>Contract Person Name</t>
  </si>
  <si>
    <t>Phone</t>
  </si>
  <si>
    <t>Email</t>
  </si>
  <si>
    <t>Address</t>
  </si>
  <si>
    <t>DRESS DECKING</t>
  </si>
  <si>
    <t>REVIVE FASHION LIMITED</t>
  </si>
  <si>
    <t>RAHMAN TEXTILE</t>
  </si>
  <si>
    <t>DISARI IND PVT LTD</t>
  </si>
  <si>
    <t>SRB FASHION LTD</t>
  </si>
  <si>
    <t>Eleous Khan</t>
  </si>
  <si>
    <t>Sajal Kumar Paul</t>
  </si>
  <si>
    <t>Mr. Ruhul Amin</t>
  </si>
  <si>
    <t>Sajeeb samadar</t>
  </si>
  <si>
    <t>Mr. Feroz Ahmed</t>
  </si>
  <si>
    <t>antu.aich@metrokd.com</t>
  </si>
  <si>
    <t>12A/Sam Dhaka City</t>
  </si>
  <si>
    <t xml:space="preserve">New Gain Vendor </t>
  </si>
  <si>
    <t>New Gain Buyer</t>
  </si>
  <si>
    <t>Date OF Nomination</t>
  </si>
  <si>
    <t>Client Name</t>
  </si>
  <si>
    <t>Agreement Details</t>
  </si>
  <si>
    <t>Agreement Date</t>
  </si>
  <si>
    <t>EX. Date</t>
  </si>
  <si>
    <t>Agreement Notification Dashboard</t>
  </si>
  <si>
    <t>Price per transaction</t>
  </si>
  <si>
    <t>Location</t>
  </si>
  <si>
    <t>Total Job</t>
  </si>
  <si>
    <t>Total Rev</t>
  </si>
  <si>
    <t>Price per Reports</t>
  </si>
  <si>
    <t>Dhaka Textile</t>
  </si>
  <si>
    <t>Ctg Textile</t>
  </si>
  <si>
    <t>Gazipur Textile</t>
  </si>
  <si>
    <t>Testing Total</t>
  </si>
  <si>
    <t xml:space="preserve">Inspectio Dhaka </t>
  </si>
  <si>
    <t>Inspection CTG</t>
  </si>
  <si>
    <t>Inspection All</t>
  </si>
  <si>
    <t>Softline Total</t>
  </si>
  <si>
    <t>Discount / Redate Dashboard</t>
  </si>
  <si>
    <t>Discount</t>
  </si>
  <si>
    <t>YTD VS YTD</t>
  </si>
  <si>
    <t>Rebate</t>
  </si>
  <si>
    <t>DSO</t>
  </si>
  <si>
    <t>Working Capital</t>
  </si>
  <si>
    <t>100000 USD</t>
  </si>
  <si>
    <t>Buyer/Vendor Name</t>
  </si>
  <si>
    <t>Vendor/Buyer Name</t>
  </si>
  <si>
    <t>If you select month wise dunamic</t>
  </si>
  <si>
    <t>Vendor Code</t>
  </si>
  <si>
    <t>If this vendor had work priviously need to show ts details like pop up</t>
  </si>
  <si>
    <t>History</t>
  </si>
  <si>
    <t>Wining Possibility</t>
  </si>
  <si>
    <t>Credit limit</t>
  </si>
  <si>
    <t xml:space="preserve">Vendor Buyer Wise Target set &amp; achivement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</si>
</sst>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C000"/>
      </left>
      <right/>
      <top style="medium">
        <color rgb="FFFFC000"/>
      </top>
      <bottom style="thin">
        <color theme="0"/>
      </bottom>
      <diagonal/>
    </border>
    <border>
      <left/>
      <right/>
      <top style="medium">
        <color rgb="FFFFC000"/>
      </top>
      <bottom style="thin">
        <color theme="0"/>
      </bottom>
      <diagonal/>
    </border>
    <border>
      <left/>
      <right style="medium">
        <color rgb="FFFFC000"/>
      </right>
      <top style="medium">
        <color rgb="FFFFC000"/>
      </top>
      <bottom style="thin">
        <color theme="0"/>
      </bottom>
      <diagonal/>
    </border>
    <border>
      <left style="medium">
        <color rgb="FFFFC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C000"/>
      </right>
      <top style="thin">
        <color theme="0"/>
      </top>
      <bottom style="thin">
        <color theme="0"/>
      </bottom>
      <diagonal/>
    </border>
    <border>
      <left style="medium">
        <color rgb="FFFFC000"/>
      </left>
      <right style="thin">
        <color theme="0"/>
      </right>
      <top style="thin">
        <color theme="0"/>
      </top>
      <bottom style="medium">
        <color rgb="FFFFC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C000"/>
      </bottom>
      <diagonal/>
    </border>
    <border>
      <left style="thin">
        <color theme="0"/>
      </left>
      <right style="medium">
        <color rgb="FFFFC000"/>
      </right>
      <top style="thin">
        <color theme="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FFC000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FFC000"/>
      </bottom>
      <diagonal/>
    </border>
    <border>
      <left style="thin">
        <color rgb="FFFFC000"/>
      </left>
      <right/>
      <top/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/>
      <right/>
      <top/>
      <bottom style="dashed">
        <color theme="0"/>
      </bottom>
      <diagonal/>
    </border>
    <border>
      <left style="medium">
        <color theme="5" tint="0.39997558519241921"/>
      </left>
      <right style="thin">
        <color theme="0"/>
      </right>
      <top style="medium">
        <color theme="5" tint="0.39997558519241921"/>
      </top>
      <bottom style="thin">
        <color theme="0"/>
      </bottom>
      <diagonal/>
    </border>
    <border>
      <left style="thin">
        <color theme="0"/>
      </left>
      <right style="medium">
        <color theme="5" tint="0.39997558519241921"/>
      </right>
      <top style="medium">
        <color theme="5" tint="0.39997558519241921"/>
      </top>
      <bottom style="thin">
        <color theme="0"/>
      </bottom>
      <diagonal/>
    </border>
    <border>
      <left style="medium">
        <color theme="5" tint="0.39997558519241921"/>
      </left>
      <right style="thin">
        <color theme="0"/>
      </right>
      <top style="thin">
        <color theme="0"/>
      </top>
      <bottom style="medium">
        <color theme="5" tint="0.39997558519241921"/>
      </bottom>
      <diagonal/>
    </border>
    <border>
      <left style="thin">
        <color theme="0"/>
      </left>
      <right style="medium">
        <color theme="5" tint="0.39997558519241921"/>
      </right>
      <top style="thin">
        <color theme="0"/>
      </top>
      <bottom style="medium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0" fillId="6" borderId="6" xfId="0" applyFill="1" applyBorder="1" applyAlignment="1">
      <alignment horizontal="center"/>
    </xf>
    <xf numFmtId="0" fontId="2" fillId="3" borderId="7" xfId="0" applyFont="1" applyFill="1" applyBorder="1"/>
    <xf numFmtId="1" fontId="2" fillId="4" borderId="8" xfId="1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9" fontId="2" fillId="4" borderId="8" xfId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9" fontId="2" fillId="5" borderId="8" xfId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9" fontId="2" fillId="3" borderId="8" xfId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vertical="center"/>
    </xf>
    <xf numFmtId="0" fontId="0" fillId="0" borderId="10" xfId="0" applyBorder="1"/>
    <xf numFmtId="0" fontId="5" fillId="8" borderId="10" xfId="0" applyFont="1" applyFill="1" applyBorder="1"/>
    <xf numFmtId="0" fontId="5" fillId="8" borderId="10" xfId="0" applyFon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0" xfId="0" applyFont="1" applyFill="1" applyBorder="1"/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9" fillId="10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14" fontId="0" fillId="0" borderId="15" xfId="0" applyNumberFormat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9" fontId="0" fillId="0" borderId="0" xfId="0" applyNumberFormat="1"/>
    <xf numFmtId="0" fontId="0" fillId="0" borderId="0" xfId="0" applyAlignment="1">
      <alignment horizontal="center"/>
    </xf>
    <xf numFmtId="0" fontId="10" fillId="2" borderId="0" xfId="0" applyFont="1" applyFill="1"/>
    <xf numFmtId="0" fontId="0" fillId="2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left"/>
    </xf>
    <xf numFmtId="0" fontId="0" fillId="15" borderId="0" xfId="0" applyFill="1"/>
    <xf numFmtId="0" fontId="13" fillId="0" borderId="0" xfId="0" applyFont="1"/>
    <xf numFmtId="0" fontId="13" fillId="2" borderId="28" xfId="0" applyFont="1" applyFill="1" applyBorder="1"/>
    <xf numFmtId="0" fontId="13" fillId="2" borderId="28" xfId="0" applyFont="1" applyFill="1" applyBorder="1" applyAlignment="1">
      <alignment horizontal="center"/>
    </xf>
    <xf numFmtId="0" fontId="0" fillId="17" borderId="28" xfId="0" applyFill="1" applyBorder="1" applyAlignment="1"/>
    <xf numFmtId="0" fontId="0" fillId="17" borderId="28" xfId="0" applyFill="1" applyBorder="1" applyAlignment="1">
      <alignment horizontal="center"/>
    </xf>
    <xf numFmtId="0" fontId="6" fillId="17" borderId="28" xfId="2" applyFill="1" applyBorder="1" applyAlignment="1">
      <alignment horizontal="center"/>
    </xf>
    <xf numFmtId="164" fontId="0" fillId="17" borderId="28" xfId="0" applyNumberFormat="1" applyFill="1" applyBorder="1" applyAlignment="1">
      <alignment horizontal="center"/>
    </xf>
    <xf numFmtId="0" fontId="13" fillId="2" borderId="28" xfId="0" applyFont="1" applyFill="1" applyBorder="1" applyAlignment="1">
      <alignment horizontal="center" wrapText="1"/>
    </xf>
    <xf numFmtId="0" fontId="2" fillId="0" borderId="10" xfId="0" applyFont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3" borderId="1" xfId="0" applyFill="1" applyBorder="1"/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20" fillId="7" borderId="30" xfId="0" applyFont="1" applyFill="1" applyBorder="1"/>
    <xf numFmtId="0" fontId="20" fillId="7" borderId="31" xfId="0" applyFont="1" applyFill="1" applyBorder="1" applyAlignment="1">
      <alignment horizontal="center"/>
    </xf>
    <xf numFmtId="0" fontId="0" fillId="19" borderId="32" xfId="0" applyFill="1" applyBorder="1"/>
    <xf numFmtId="0" fontId="0" fillId="19" borderId="33" xfId="0" applyFill="1" applyBorder="1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4" fillId="0" borderId="27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16" fillId="7" borderId="2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8" borderId="10" xfId="0" applyFont="1" applyFill="1" applyBorder="1" applyAlignment="1">
      <alignment horizontal="left"/>
    </xf>
    <xf numFmtId="0" fontId="4" fillId="8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3" borderId="0" xfId="0" applyFont="1" applyFill="1" applyAlignment="1">
      <alignment horizontal="center" wrapText="1"/>
    </xf>
    <xf numFmtId="0" fontId="4" fillId="8" borderId="0" xfId="0" applyFont="1" applyFill="1" applyBorder="1" applyAlignment="1">
      <alignment horizontal="center" vertical="center" wrapText="1"/>
    </xf>
    <xf numFmtId="0" fontId="0" fillId="14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0" fillId="12" borderId="25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3" fillId="2" borderId="0" xfId="0" applyFont="1" applyFill="1" applyAlignment="1">
      <alignment wrapText="1"/>
    </xf>
    <xf numFmtId="0" fontId="16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wrapText="1"/>
    </xf>
    <xf numFmtId="164" fontId="0" fillId="17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7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0" fontId="0" fillId="20" borderId="3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wrapText="1"/>
    </xf>
    <xf numFmtId="9" fontId="0" fillId="0" borderId="10" xfId="1" applyFont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7" xfId="0" applyBorder="1"/>
    <xf numFmtId="0" fontId="2" fillId="0" borderId="34" xfId="0" applyFont="1" applyFill="1" applyBorder="1"/>
    <xf numFmtId="0" fontId="0" fillId="0" borderId="34" xfId="0" applyBorder="1"/>
    <xf numFmtId="9" fontId="0" fillId="16" borderId="1" xfId="0" applyNumberFormat="1" applyFill="1" applyBorder="1" applyAlignment="1">
      <alignment horizontal="center"/>
    </xf>
    <xf numFmtId="9" fontId="0" fillId="0" borderId="0" xfId="1" applyFont="1"/>
    <xf numFmtId="0" fontId="2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Area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Wise Contribution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7.1699041634940117E-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391188237359174"/>
          <c:y val="0.22535980332295921"/>
          <c:w val="0.3721758703251396"/>
          <c:h val="0.53086872806942209"/>
        </c:manualLayout>
      </c:layout>
      <c:doughnutChart>
        <c:varyColors val="1"/>
        <c:ser>
          <c:idx val="0"/>
          <c:order val="0"/>
          <c:tx>
            <c:strRef>
              <c:f>'Zone Wise Con%Growth'!$E$27:$E$30</c:f>
              <c:strCache>
                <c:ptCount val="4"/>
                <c:pt idx="0">
                  <c:v>Dhaka</c:v>
                </c:pt>
                <c:pt idx="1">
                  <c:v>Gazipur</c:v>
                </c:pt>
                <c:pt idx="2">
                  <c:v>Saver</c:v>
                </c:pt>
                <c:pt idx="3">
                  <c:v>Narayangong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9-47C6-BB29-7C41379C5A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9-47C6-BB29-7C41379C5A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9-47C6-BB29-7C41379C5A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9-47C6-BB29-7C41379C5A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'Zone Wise Con%Growth'!$E$26:$E$30</c:f>
              <c:strCache>
                <c:ptCount val="5"/>
                <c:pt idx="0">
                  <c:v>Area</c:v>
                </c:pt>
                <c:pt idx="1">
                  <c:v>Dhaka</c:v>
                </c:pt>
                <c:pt idx="2">
                  <c:v>Gazipur</c:v>
                </c:pt>
                <c:pt idx="3">
                  <c:v>Saver</c:v>
                </c:pt>
                <c:pt idx="4">
                  <c:v>Narayangong</c:v>
                </c:pt>
              </c:strCache>
            </c:strRef>
          </c:cat>
          <c:val>
            <c:numRef>
              <c:f>'Zone Wise Con%Growth'!$F$27:$F$30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29-47C6-BB29-7C41379C5AED}"/>
            </c:ext>
          </c:extLst>
        </c:ser>
        <c:ser>
          <c:idx val="1"/>
          <c:order val="1"/>
          <c:tx>
            <c:strRef>
              <c:f>'Zone Wise Con%Growth'!$E$27:$E$30</c:f>
              <c:strCache>
                <c:ptCount val="4"/>
                <c:pt idx="0">
                  <c:v>Dhaka</c:v>
                </c:pt>
                <c:pt idx="1">
                  <c:v>Gazipur</c:v>
                </c:pt>
                <c:pt idx="2">
                  <c:v>Saver</c:v>
                </c:pt>
                <c:pt idx="3">
                  <c:v>Narayangong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029-47C6-BB29-7C41379C5A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029-47C6-BB29-7C41379C5A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029-47C6-BB29-7C41379C5A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029-47C6-BB29-7C41379C5A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'Zone Wise Con%Growth'!$E$26:$E$30</c:f>
              <c:strCache>
                <c:ptCount val="5"/>
                <c:pt idx="0">
                  <c:v>Area</c:v>
                </c:pt>
                <c:pt idx="1">
                  <c:v>Dhaka</c:v>
                </c:pt>
                <c:pt idx="2">
                  <c:v>Gazipur</c:v>
                </c:pt>
                <c:pt idx="3">
                  <c:v>Saver</c:v>
                </c:pt>
                <c:pt idx="4">
                  <c:v>Narayangong</c:v>
                </c:pt>
              </c:strCache>
            </c:strRef>
          </c:cat>
          <c:val>
            <c:numRef>
              <c:f>'Zone Wise Con%Growth'!$G$27:$G$30</c:f>
              <c:numCache>
                <c:formatCode>0%</c:formatCode>
                <c:ptCount val="4"/>
                <c:pt idx="0">
                  <c:v>0.15</c:v>
                </c:pt>
                <c:pt idx="1">
                  <c:v>0.5</c:v>
                </c:pt>
                <c:pt idx="2">
                  <c:v>0.22</c:v>
                </c:pt>
                <c:pt idx="3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29-47C6-BB29-7C41379C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Team &amp; Business line Wise Contribution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7.1699041634940117E-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391188237359174"/>
          <c:y val="0.22535980332295921"/>
          <c:w val="0.3721758703251396"/>
          <c:h val="0.53086872806942209"/>
        </c:manualLayout>
      </c:layout>
      <c:doughnutChart>
        <c:varyColors val="1"/>
        <c:ser>
          <c:idx val="0"/>
          <c:order val="0"/>
          <c:tx>
            <c:strRef>
              <c:f>'Zone Wise Con%Growth'!$E$27:$E$30</c:f>
              <c:strCache>
                <c:ptCount val="4"/>
                <c:pt idx="0">
                  <c:v>Dhaka</c:v>
                </c:pt>
                <c:pt idx="1">
                  <c:v>Gazipur</c:v>
                </c:pt>
                <c:pt idx="2">
                  <c:v>Saver</c:v>
                </c:pt>
                <c:pt idx="3">
                  <c:v>Narayangong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9-44F8-B2B7-E7A775269C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9-44F8-B2B7-E7A775269C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9-44F8-B2B7-E7A775269C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9-44F8-B2B7-E7A775269C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'Zone Wise Con%Growth'!$E$26:$E$30</c:f>
              <c:strCache>
                <c:ptCount val="5"/>
                <c:pt idx="0">
                  <c:v>Area</c:v>
                </c:pt>
                <c:pt idx="1">
                  <c:v>Dhaka</c:v>
                </c:pt>
                <c:pt idx="2">
                  <c:v>Gazipur</c:v>
                </c:pt>
                <c:pt idx="3">
                  <c:v>Saver</c:v>
                </c:pt>
                <c:pt idx="4">
                  <c:v>Narayangong</c:v>
                </c:pt>
              </c:strCache>
            </c:strRef>
          </c:cat>
          <c:val>
            <c:numRef>
              <c:f>'Zone Wise Con%Growth'!$F$27:$F$30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E9-44F8-B2B7-E7A775269C1D}"/>
            </c:ext>
          </c:extLst>
        </c:ser>
        <c:ser>
          <c:idx val="1"/>
          <c:order val="1"/>
          <c:tx>
            <c:strRef>
              <c:f>'Zone Wise Con%Growth'!$E$27:$E$30</c:f>
              <c:strCache>
                <c:ptCount val="4"/>
                <c:pt idx="0">
                  <c:v>Dhaka</c:v>
                </c:pt>
                <c:pt idx="1">
                  <c:v>Gazipur</c:v>
                </c:pt>
                <c:pt idx="2">
                  <c:v>Saver</c:v>
                </c:pt>
                <c:pt idx="3">
                  <c:v>Narayangong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6E9-44F8-B2B7-E7A775269C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6E9-44F8-B2B7-E7A775269C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E9-44F8-B2B7-E7A775269C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E9-44F8-B2B7-E7A775269C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'Zone Wise Con%Growth'!$E$26:$E$30</c:f>
              <c:strCache>
                <c:ptCount val="5"/>
                <c:pt idx="0">
                  <c:v>Area</c:v>
                </c:pt>
                <c:pt idx="1">
                  <c:v>Dhaka</c:v>
                </c:pt>
                <c:pt idx="2">
                  <c:v>Gazipur</c:v>
                </c:pt>
                <c:pt idx="3">
                  <c:v>Saver</c:v>
                </c:pt>
                <c:pt idx="4">
                  <c:v>Narayangong</c:v>
                </c:pt>
              </c:strCache>
            </c:strRef>
          </c:cat>
          <c:val>
            <c:numRef>
              <c:f>'Zone Wise Con%Growth'!$G$27:$G$30</c:f>
              <c:numCache>
                <c:formatCode>0%</c:formatCode>
                <c:ptCount val="4"/>
                <c:pt idx="0">
                  <c:v>0.15</c:v>
                </c:pt>
                <c:pt idx="1">
                  <c:v>0.5</c:v>
                </c:pt>
                <c:pt idx="2">
                  <c:v>0.22</c:v>
                </c:pt>
                <c:pt idx="3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E9-44F8-B2B7-E7A77526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6</xdr:row>
      <xdr:rowOff>142875</xdr:rowOff>
    </xdr:from>
    <xdr:to>
      <xdr:col>1</xdr:col>
      <xdr:colOff>781050</xdr:colOff>
      <xdr:row>13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29D55AF-F6F2-4DD6-BFCA-EC14BE71F149}"/>
            </a:ext>
          </a:extLst>
        </xdr:cNvPr>
        <xdr:cNvCxnSpPr/>
      </xdr:nvCxnSpPr>
      <xdr:spPr>
        <a:xfrm>
          <a:off x="1362075" y="1695450"/>
          <a:ext cx="28575" cy="1924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6</xdr:row>
      <xdr:rowOff>152400</xdr:rowOff>
    </xdr:from>
    <xdr:to>
      <xdr:col>1</xdr:col>
      <xdr:colOff>781050</xdr:colOff>
      <xdr:row>13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8F0B963-1D24-4C3E-B5F2-437EF23177D4}"/>
            </a:ext>
          </a:extLst>
        </xdr:cNvPr>
        <xdr:cNvCxnSpPr/>
      </xdr:nvCxnSpPr>
      <xdr:spPr>
        <a:xfrm>
          <a:off x="1381125" y="1714500"/>
          <a:ext cx="95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8</xdr:row>
      <xdr:rowOff>152400</xdr:rowOff>
    </xdr:from>
    <xdr:to>
      <xdr:col>2</xdr:col>
      <xdr:colOff>333375</xdr:colOff>
      <xdr:row>12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B876F25-513F-4BAD-812D-F6F45E758F23}"/>
            </a:ext>
          </a:extLst>
        </xdr:cNvPr>
        <xdr:cNvCxnSpPr/>
      </xdr:nvCxnSpPr>
      <xdr:spPr>
        <a:xfrm>
          <a:off x="2085975" y="1724025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12</xdr:row>
      <xdr:rowOff>152400</xdr:rowOff>
    </xdr:from>
    <xdr:to>
      <xdr:col>2</xdr:col>
      <xdr:colOff>581025</xdr:colOff>
      <xdr:row>19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63751BC-3704-40DE-9C13-DE555BC19526}"/>
            </a:ext>
          </a:extLst>
        </xdr:cNvPr>
        <xdr:cNvSpPr/>
      </xdr:nvSpPr>
      <xdr:spPr>
        <a:xfrm>
          <a:off x="828675" y="2486025"/>
          <a:ext cx="15049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We Click any % show thats</a:t>
          </a:r>
          <a:r>
            <a:rPr lang="en-US" sz="1100" baseline="0"/>
            <a:t> buyer detais like MTD wise with report number revenue etc.</a:t>
          </a:r>
          <a:endParaRPr lang="en-US" sz="1100"/>
        </a:p>
      </xdr:txBody>
    </xdr:sp>
    <xdr:clientData/>
  </xdr:twoCellAnchor>
  <xdr:twoCellAnchor>
    <xdr:from>
      <xdr:col>3</xdr:col>
      <xdr:colOff>419100</xdr:colOff>
      <xdr:row>8</xdr:row>
      <xdr:rowOff>142875</xdr:rowOff>
    </xdr:from>
    <xdr:to>
      <xdr:col>3</xdr:col>
      <xdr:colOff>419100</xdr:colOff>
      <xdr:row>12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F30093A-E4F6-446F-91C2-B587B9B541B3}"/>
            </a:ext>
          </a:extLst>
        </xdr:cNvPr>
        <xdr:cNvCxnSpPr/>
      </xdr:nvCxnSpPr>
      <xdr:spPr>
        <a:xfrm>
          <a:off x="2981325" y="1714500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12</xdr:row>
      <xdr:rowOff>85725</xdr:rowOff>
    </xdr:from>
    <xdr:to>
      <xdr:col>4</xdr:col>
      <xdr:colOff>1019175</xdr:colOff>
      <xdr:row>18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6CCD643-EFF1-4BE5-A3A6-F84BF9E2805F}"/>
            </a:ext>
          </a:extLst>
        </xdr:cNvPr>
        <xdr:cNvSpPr/>
      </xdr:nvSpPr>
      <xdr:spPr>
        <a:xfrm>
          <a:off x="2857500" y="2419350"/>
          <a:ext cx="15049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We Click any % show thats</a:t>
          </a:r>
          <a:r>
            <a:rPr lang="en-US" sz="1100" baseline="0"/>
            <a:t> buyer detais like YTD wise with report number revenue etc.</a:t>
          </a:r>
          <a:endParaRPr lang="en-US" sz="1100"/>
        </a:p>
      </xdr:txBody>
    </xdr:sp>
    <xdr:clientData/>
  </xdr:twoCellAnchor>
  <xdr:twoCellAnchor>
    <xdr:from>
      <xdr:col>5</xdr:col>
      <xdr:colOff>790575</xdr:colOff>
      <xdr:row>8</xdr:row>
      <xdr:rowOff>142875</xdr:rowOff>
    </xdr:from>
    <xdr:to>
      <xdr:col>5</xdr:col>
      <xdr:colOff>790575</xdr:colOff>
      <xdr:row>12</xdr:row>
      <xdr:rowOff>85725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35121DF-4044-4423-A40B-78D9B9FBCE06}"/>
            </a:ext>
          </a:extLst>
        </xdr:cNvPr>
        <xdr:cNvCxnSpPr/>
      </xdr:nvCxnSpPr>
      <xdr:spPr>
        <a:xfrm>
          <a:off x="5257800" y="1714500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12</xdr:row>
      <xdr:rowOff>85725</xdr:rowOff>
    </xdr:from>
    <xdr:to>
      <xdr:col>3</xdr:col>
      <xdr:colOff>295275</xdr:colOff>
      <xdr:row>16</xdr:row>
      <xdr:rowOff>28575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DB88A46-41E8-4879-A767-1BE082BDAE2B}"/>
            </a:ext>
          </a:extLst>
        </xdr:cNvPr>
        <xdr:cNvCxnSpPr/>
      </xdr:nvCxnSpPr>
      <xdr:spPr>
        <a:xfrm>
          <a:off x="2857500" y="2419350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12</xdr:row>
      <xdr:rowOff>114300</xdr:rowOff>
    </xdr:from>
    <xdr:to>
      <xdr:col>7</xdr:col>
      <xdr:colOff>571500</xdr:colOff>
      <xdr:row>19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F4E6A96-4FEA-4F07-A1AD-182561A00E30}"/>
            </a:ext>
          </a:extLst>
        </xdr:cNvPr>
        <xdr:cNvSpPr/>
      </xdr:nvSpPr>
      <xdr:spPr>
        <a:xfrm>
          <a:off x="5257800" y="2447925"/>
          <a:ext cx="15049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</a:t>
          </a:r>
          <a:r>
            <a:rPr lang="en-US" sz="1100" baseline="0"/>
            <a:t> show this particular buyer last activity who touch last time.and if we click on it show its detais dircription</a:t>
          </a:r>
          <a:endParaRPr lang="en-US" sz="1100"/>
        </a:p>
      </xdr:txBody>
    </xdr:sp>
    <xdr:clientData/>
  </xdr:twoCellAnchor>
  <xdr:twoCellAnchor>
    <xdr:from>
      <xdr:col>6</xdr:col>
      <xdr:colOff>581025</xdr:colOff>
      <xdr:row>3</xdr:row>
      <xdr:rowOff>66675</xdr:rowOff>
    </xdr:from>
    <xdr:to>
      <xdr:col>7</xdr:col>
      <xdr:colOff>161925</xdr:colOff>
      <xdr:row>8</xdr:row>
      <xdr:rowOff>171450</xdr:rowOff>
    </xdr:to>
    <xdr:sp macro="" textlink="">
      <xdr:nvSpPr>
        <xdr:cNvPr id="10" name="Arrow: Down 9">
          <a:extLst>
            <a:ext uri="{FF2B5EF4-FFF2-40B4-BE49-F238E27FC236}">
              <a16:creationId xmlns:a16="http://schemas.microsoft.com/office/drawing/2014/main" id="{20DE5A54-3A31-4EBE-BD66-21D3CA7E7C7F}"/>
            </a:ext>
          </a:extLst>
        </xdr:cNvPr>
        <xdr:cNvSpPr/>
      </xdr:nvSpPr>
      <xdr:spPr>
        <a:xfrm>
          <a:off x="6162675" y="685800"/>
          <a:ext cx="190500" cy="1057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333375</xdr:colOff>
      <xdr:row>30</xdr:row>
      <xdr:rowOff>152400</xdr:rowOff>
    </xdr:from>
    <xdr:to>
      <xdr:col>2</xdr:col>
      <xdr:colOff>333375</xdr:colOff>
      <xdr:row>34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D8B461A-3965-41F1-9E62-A2C4F7749B3C}"/>
            </a:ext>
          </a:extLst>
        </xdr:cNvPr>
        <xdr:cNvCxnSpPr/>
      </xdr:nvCxnSpPr>
      <xdr:spPr>
        <a:xfrm>
          <a:off x="1857375" y="1752600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34</xdr:row>
      <xdr:rowOff>152400</xdr:rowOff>
    </xdr:from>
    <xdr:to>
      <xdr:col>2</xdr:col>
      <xdr:colOff>581025</xdr:colOff>
      <xdr:row>41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2FD7C15-7022-40A2-8049-447AFEDEA2C6}"/>
            </a:ext>
          </a:extLst>
        </xdr:cNvPr>
        <xdr:cNvSpPr/>
      </xdr:nvSpPr>
      <xdr:spPr>
        <a:xfrm>
          <a:off x="600075" y="2514600"/>
          <a:ext cx="15049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We Click any % show thats</a:t>
          </a:r>
          <a:r>
            <a:rPr lang="en-US" sz="1100" baseline="0"/>
            <a:t> Vendor detais like MTD wise with report number revenue etc.</a:t>
          </a:r>
          <a:endParaRPr lang="en-US" sz="1100"/>
        </a:p>
      </xdr:txBody>
    </xdr:sp>
    <xdr:clientData/>
  </xdr:twoCellAnchor>
  <xdr:twoCellAnchor>
    <xdr:from>
      <xdr:col>3</xdr:col>
      <xdr:colOff>419100</xdr:colOff>
      <xdr:row>30</xdr:row>
      <xdr:rowOff>142875</xdr:rowOff>
    </xdr:from>
    <xdr:to>
      <xdr:col>3</xdr:col>
      <xdr:colOff>419100</xdr:colOff>
      <xdr:row>34</xdr:row>
      <xdr:rowOff>85725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AB6ECD6-3B9A-4905-8102-315E6715E4E3}"/>
            </a:ext>
          </a:extLst>
        </xdr:cNvPr>
        <xdr:cNvCxnSpPr/>
      </xdr:nvCxnSpPr>
      <xdr:spPr>
        <a:xfrm>
          <a:off x="2752725" y="1743075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34</xdr:row>
      <xdr:rowOff>85725</xdr:rowOff>
    </xdr:from>
    <xdr:to>
      <xdr:col>4</xdr:col>
      <xdr:colOff>1019175</xdr:colOff>
      <xdr:row>40</xdr:row>
      <xdr:rowOff>180975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91B64DC-E421-49E8-8DE7-DF87909D2504}"/>
            </a:ext>
          </a:extLst>
        </xdr:cNvPr>
        <xdr:cNvSpPr/>
      </xdr:nvSpPr>
      <xdr:spPr>
        <a:xfrm>
          <a:off x="2628900" y="2447925"/>
          <a:ext cx="15049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We Click any % show thats</a:t>
          </a:r>
          <a:r>
            <a:rPr lang="en-US" sz="1100" baseline="0"/>
            <a:t> Vendor detais like YTD wise with report number revenue etc.</a:t>
          </a:r>
          <a:endParaRPr lang="en-US" sz="1100"/>
        </a:p>
      </xdr:txBody>
    </xdr:sp>
    <xdr:clientData/>
  </xdr:twoCellAnchor>
  <xdr:twoCellAnchor>
    <xdr:from>
      <xdr:col>5</xdr:col>
      <xdr:colOff>790575</xdr:colOff>
      <xdr:row>30</xdr:row>
      <xdr:rowOff>142875</xdr:rowOff>
    </xdr:from>
    <xdr:to>
      <xdr:col>5</xdr:col>
      <xdr:colOff>790575</xdr:colOff>
      <xdr:row>34</xdr:row>
      <xdr:rowOff>85725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AC107E3-5DAB-48C3-842D-A1276C574E62}"/>
            </a:ext>
          </a:extLst>
        </xdr:cNvPr>
        <xdr:cNvCxnSpPr/>
      </xdr:nvCxnSpPr>
      <xdr:spPr>
        <a:xfrm>
          <a:off x="5029200" y="1743075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34</xdr:row>
      <xdr:rowOff>85725</xdr:rowOff>
    </xdr:from>
    <xdr:to>
      <xdr:col>3</xdr:col>
      <xdr:colOff>295275</xdr:colOff>
      <xdr:row>38</xdr:row>
      <xdr:rowOff>28575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7929A80-FC12-4C70-92F7-26350E977895}"/>
            </a:ext>
          </a:extLst>
        </xdr:cNvPr>
        <xdr:cNvCxnSpPr/>
      </xdr:nvCxnSpPr>
      <xdr:spPr>
        <a:xfrm>
          <a:off x="2628900" y="2447925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34</xdr:row>
      <xdr:rowOff>114300</xdr:rowOff>
    </xdr:from>
    <xdr:to>
      <xdr:col>7</xdr:col>
      <xdr:colOff>571500</xdr:colOff>
      <xdr:row>41</xdr:row>
      <xdr:rowOff>19050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68B8FA8-BC2C-4C9D-B718-E5F99D6A8409}"/>
            </a:ext>
          </a:extLst>
        </xdr:cNvPr>
        <xdr:cNvSpPr/>
      </xdr:nvSpPr>
      <xdr:spPr>
        <a:xfrm>
          <a:off x="5029200" y="2476500"/>
          <a:ext cx="15049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</a:t>
          </a:r>
          <a:r>
            <a:rPr lang="en-US" sz="1100" baseline="0"/>
            <a:t> show this particular Vendor last activity who touch last time.and if we click on it show its detais dircription.</a:t>
          </a:r>
          <a:endParaRPr lang="en-US" sz="1100"/>
        </a:p>
      </xdr:txBody>
    </xdr:sp>
    <xdr:clientData/>
  </xdr:twoCellAnchor>
  <xdr:twoCellAnchor>
    <xdr:from>
      <xdr:col>6</xdr:col>
      <xdr:colOff>581025</xdr:colOff>
      <xdr:row>25</xdr:row>
      <xdr:rowOff>66675</xdr:rowOff>
    </xdr:from>
    <xdr:to>
      <xdr:col>7</xdr:col>
      <xdr:colOff>161925</xdr:colOff>
      <xdr:row>30</xdr:row>
      <xdr:rowOff>171450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D6659E4F-7EC5-498B-BE36-202BAAB89B9F}"/>
            </a:ext>
          </a:extLst>
        </xdr:cNvPr>
        <xdr:cNvSpPr/>
      </xdr:nvSpPr>
      <xdr:spPr>
        <a:xfrm>
          <a:off x="5934075" y="714375"/>
          <a:ext cx="190500" cy="1057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333375</xdr:colOff>
      <xdr:row>8</xdr:row>
      <xdr:rowOff>152400</xdr:rowOff>
    </xdr:from>
    <xdr:to>
      <xdr:col>12</xdr:col>
      <xdr:colOff>333375</xdr:colOff>
      <xdr:row>12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8C07DB9-8D88-41F1-8474-C0D59FEBE149}"/>
            </a:ext>
          </a:extLst>
        </xdr:cNvPr>
        <xdr:cNvCxnSpPr/>
      </xdr:nvCxnSpPr>
      <xdr:spPr>
        <a:xfrm>
          <a:off x="2581275" y="1752600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12</xdr:row>
      <xdr:rowOff>152400</xdr:rowOff>
    </xdr:from>
    <xdr:to>
      <xdr:col>12</xdr:col>
      <xdr:colOff>581025</xdr:colOff>
      <xdr:row>19</xdr:row>
      <xdr:rowOff>57150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F6422CF-2530-47DC-8199-9610B3172FBC}"/>
            </a:ext>
          </a:extLst>
        </xdr:cNvPr>
        <xdr:cNvSpPr/>
      </xdr:nvSpPr>
      <xdr:spPr>
        <a:xfrm>
          <a:off x="600075" y="2514600"/>
          <a:ext cx="22288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We Click any % show thats</a:t>
          </a:r>
          <a:r>
            <a:rPr lang="en-US" sz="1100" baseline="0"/>
            <a:t> buyer detais like MTD wise with report number revenue etc.</a:t>
          </a:r>
          <a:endParaRPr lang="en-US" sz="1100"/>
        </a:p>
      </xdr:txBody>
    </xdr:sp>
    <xdr:clientData/>
  </xdr:twoCellAnchor>
  <xdr:twoCellAnchor>
    <xdr:from>
      <xdr:col>13</xdr:col>
      <xdr:colOff>419100</xdr:colOff>
      <xdr:row>8</xdr:row>
      <xdr:rowOff>142875</xdr:rowOff>
    </xdr:from>
    <xdr:to>
      <xdr:col>13</xdr:col>
      <xdr:colOff>419100</xdr:colOff>
      <xdr:row>12</xdr:row>
      <xdr:rowOff>85725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BEFF742-99B4-4110-9FBB-D4BA275BA1E0}"/>
            </a:ext>
          </a:extLst>
        </xdr:cNvPr>
        <xdr:cNvCxnSpPr/>
      </xdr:nvCxnSpPr>
      <xdr:spPr>
        <a:xfrm>
          <a:off x="3476625" y="1743075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12</xdr:row>
      <xdr:rowOff>85725</xdr:rowOff>
    </xdr:from>
    <xdr:to>
      <xdr:col>14</xdr:col>
      <xdr:colOff>1019175</xdr:colOff>
      <xdr:row>18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6DEF31F-7CDC-49B4-BFE5-FDD52902A073}"/>
            </a:ext>
          </a:extLst>
        </xdr:cNvPr>
        <xdr:cNvSpPr/>
      </xdr:nvSpPr>
      <xdr:spPr>
        <a:xfrm>
          <a:off x="3352800" y="2447925"/>
          <a:ext cx="15049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We Click any % show thats</a:t>
          </a:r>
          <a:r>
            <a:rPr lang="en-US" sz="1100" baseline="0"/>
            <a:t> buyer detais like YTD wise with report number revenue etc.</a:t>
          </a:r>
          <a:endParaRPr lang="en-US" sz="1100"/>
        </a:p>
      </xdr:txBody>
    </xdr:sp>
    <xdr:clientData/>
  </xdr:twoCellAnchor>
  <xdr:twoCellAnchor>
    <xdr:from>
      <xdr:col>15</xdr:col>
      <xdr:colOff>790575</xdr:colOff>
      <xdr:row>8</xdr:row>
      <xdr:rowOff>142875</xdr:rowOff>
    </xdr:from>
    <xdr:to>
      <xdr:col>15</xdr:col>
      <xdr:colOff>790575</xdr:colOff>
      <xdr:row>12</xdr:row>
      <xdr:rowOff>85725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992E9BC-A93B-4D47-970B-8687A21E1D18}"/>
            </a:ext>
          </a:extLst>
        </xdr:cNvPr>
        <xdr:cNvCxnSpPr/>
      </xdr:nvCxnSpPr>
      <xdr:spPr>
        <a:xfrm>
          <a:off x="5753100" y="1743075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12</xdr:row>
      <xdr:rowOff>85725</xdr:rowOff>
    </xdr:from>
    <xdr:to>
      <xdr:col>13</xdr:col>
      <xdr:colOff>295275</xdr:colOff>
      <xdr:row>16</xdr:row>
      <xdr:rowOff>28575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95B721E-DE8C-4C20-B56B-246345D679E6}"/>
            </a:ext>
          </a:extLst>
        </xdr:cNvPr>
        <xdr:cNvCxnSpPr/>
      </xdr:nvCxnSpPr>
      <xdr:spPr>
        <a:xfrm>
          <a:off x="3352800" y="2447925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790575</xdr:colOff>
      <xdr:row>12</xdr:row>
      <xdr:rowOff>114300</xdr:rowOff>
    </xdr:from>
    <xdr:to>
      <xdr:col>17</xdr:col>
      <xdr:colOff>571500</xdr:colOff>
      <xdr:row>19</xdr:row>
      <xdr:rowOff>19050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8768B9AD-FC77-448D-A098-E44EF34537BD}"/>
            </a:ext>
          </a:extLst>
        </xdr:cNvPr>
        <xdr:cNvSpPr/>
      </xdr:nvSpPr>
      <xdr:spPr>
        <a:xfrm>
          <a:off x="5753100" y="2476500"/>
          <a:ext cx="15049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</a:t>
          </a:r>
          <a:r>
            <a:rPr lang="en-US" sz="1100" baseline="0"/>
            <a:t> show this particular buyer last activity who touch last time.and if we click on it show its detais dircription</a:t>
          </a:r>
          <a:endParaRPr lang="en-US" sz="1100"/>
        </a:p>
      </xdr:txBody>
    </xdr:sp>
    <xdr:clientData/>
  </xdr:twoCellAnchor>
  <xdr:twoCellAnchor>
    <xdr:from>
      <xdr:col>16</xdr:col>
      <xdr:colOff>581025</xdr:colOff>
      <xdr:row>3</xdr:row>
      <xdr:rowOff>66675</xdr:rowOff>
    </xdr:from>
    <xdr:to>
      <xdr:col>17</xdr:col>
      <xdr:colOff>161925</xdr:colOff>
      <xdr:row>8</xdr:row>
      <xdr:rowOff>171450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568BA1D7-B22F-4651-9927-7CBB37E71F9C}"/>
            </a:ext>
          </a:extLst>
        </xdr:cNvPr>
        <xdr:cNvSpPr/>
      </xdr:nvSpPr>
      <xdr:spPr>
        <a:xfrm>
          <a:off x="6657975" y="714375"/>
          <a:ext cx="190500" cy="1057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333375</xdr:colOff>
      <xdr:row>28</xdr:row>
      <xdr:rowOff>152400</xdr:rowOff>
    </xdr:from>
    <xdr:to>
      <xdr:col>12</xdr:col>
      <xdr:colOff>333375</xdr:colOff>
      <xdr:row>32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D4C0B88F-1D4D-44E3-A54C-B0CAC39DF41E}"/>
            </a:ext>
          </a:extLst>
        </xdr:cNvPr>
        <xdr:cNvCxnSpPr/>
      </xdr:nvCxnSpPr>
      <xdr:spPr>
        <a:xfrm>
          <a:off x="2581275" y="6019800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32</xdr:row>
      <xdr:rowOff>152400</xdr:rowOff>
    </xdr:from>
    <xdr:to>
      <xdr:col>12</xdr:col>
      <xdr:colOff>581025</xdr:colOff>
      <xdr:row>39</xdr:row>
      <xdr:rowOff>57150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4132EB2-7CFC-4123-9D52-267263BEAC30}"/>
            </a:ext>
          </a:extLst>
        </xdr:cNvPr>
        <xdr:cNvSpPr/>
      </xdr:nvSpPr>
      <xdr:spPr>
        <a:xfrm>
          <a:off x="600075" y="6781800"/>
          <a:ext cx="22288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We Click any % show thats</a:t>
          </a:r>
          <a:r>
            <a:rPr lang="en-US" sz="1100" baseline="0"/>
            <a:t> Vendor detais like MTD wise with report number revenue etc.</a:t>
          </a:r>
          <a:endParaRPr lang="en-US" sz="1100"/>
        </a:p>
      </xdr:txBody>
    </xdr:sp>
    <xdr:clientData/>
  </xdr:twoCellAnchor>
  <xdr:twoCellAnchor>
    <xdr:from>
      <xdr:col>13</xdr:col>
      <xdr:colOff>419100</xdr:colOff>
      <xdr:row>28</xdr:row>
      <xdr:rowOff>142875</xdr:rowOff>
    </xdr:from>
    <xdr:to>
      <xdr:col>13</xdr:col>
      <xdr:colOff>419100</xdr:colOff>
      <xdr:row>32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70499F8-EA9F-4865-B34D-191E198759E3}"/>
            </a:ext>
          </a:extLst>
        </xdr:cNvPr>
        <xdr:cNvCxnSpPr/>
      </xdr:nvCxnSpPr>
      <xdr:spPr>
        <a:xfrm>
          <a:off x="3476625" y="6010275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32</xdr:row>
      <xdr:rowOff>161925</xdr:rowOff>
    </xdr:from>
    <xdr:to>
      <xdr:col>15</xdr:col>
      <xdr:colOff>333375</xdr:colOff>
      <xdr:row>39</xdr:row>
      <xdr:rowOff>66675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95C782A-5CB1-462F-9C19-8CDD3B1064A7}"/>
            </a:ext>
          </a:extLst>
        </xdr:cNvPr>
        <xdr:cNvSpPr/>
      </xdr:nvSpPr>
      <xdr:spPr>
        <a:xfrm>
          <a:off x="11325225" y="6486525"/>
          <a:ext cx="118110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We Click any % show thats</a:t>
          </a:r>
          <a:r>
            <a:rPr lang="en-US" sz="1100" baseline="0"/>
            <a:t> Vendor detais like YTD wise with report number revenue etc.</a:t>
          </a:r>
          <a:endParaRPr lang="en-US" sz="1100"/>
        </a:p>
      </xdr:txBody>
    </xdr:sp>
    <xdr:clientData/>
  </xdr:twoCellAnchor>
  <xdr:twoCellAnchor>
    <xdr:from>
      <xdr:col>15</xdr:col>
      <xdr:colOff>790575</xdr:colOff>
      <xdr:row>28</xdr:row>
      <xdr:rowOff>142875</xdr:rowOff>
    </xdr:from>
    <xdr:to>
      <xdr:col>15</xdr:col>
      <xdr:colOff>790575</xdr:colOff>
      <xdr:row>32</xdr:row>
      <xdr:rowOff>85725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1311198-7686-4E93-94E7-43EB9095ED85}"/>
            </a:ext>
          </a:extLst>
        </xdr:cNvPr>
        <xdr:cNvCxnSpPr/>
      </xdr:nvCxnSpPr>
      <xdr:spPr>
        <a:xfrm>
          <a:off x="5753100" y="6010275"/>
          <a:ext cx="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790575</xdr:colOff>
      <xdr:row>32</xdr:row>
      <xdr:rowOff>114300</xdr:rowOff>
    </xdr:from>
    <xdr:to>
      <xdr:col>17</xdr:col>
      <xdr:colOff>571500</xdr:colOff>
      <xdr:row>39</xdr:row>
      <xdr:rowOff>19050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EDD54F9-8F39-4E40-AE80-A9D55C515744}"/>
            </a:ext>
          </a:extLst>
        </xdr:cNvPr>
        <xdr:cNvSpPr/>
      </xdr:nvSpPr>
      <xdr:spPr>
        <a:xfrm>
          <a:off x="5753100" y="6743700"/>
          <a:ext cx="1504950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</a:t>
          </a:r>
          <a:r>
            <a:rPr lang="en-US" sz="1100" baseline="0"/>
            <a:t> show this particular Vendor last activity who touch last time.and if we click on it show its detais dircription</a:t>
          </a:r>
          <a:endParaRPr lang="en-US" sz="1100"/>
        </a:p>
      </xdr:txBody>
    </xdr:sp>
    <xdr:clientData/>
  </xdr:twoCellAnchor>
  <xdr:twoCellAnchor>
    <xdr:from>
      <xdr:col>16</xdr:col>
      <xdr:colOff>581025</xdr:colOff>
      <xdr:row>23</xdr:row>
      <xdr:rowOff>66675</xdr:rowOff>
    </xdr:from>
    <xdr:to>
      <xdr:col>17</xdr:col>
      <xdr:colOff>161925</xdr:colOff>
      <xdr:row>28</xdr:row>
      <xdr:rowOff>171450</xdr:rowOff>
    </xdr:to>
    <xdr:sp macro="" textlink="">
      <xdr:nvSpPr>
        <xdr:cNvPr id="34" name="Arrow: Down 33">
          <a:extLst>
            <a:ext uri="{FF2B5EF4-FFF2-40B4-BE49-F238E27FC236}">
              <a16:creationId xmlns:a16="http://schemas.microsoft.com/office/drawing/2014/main" id="{691CD435-6214-4DD8-8721-A72A72021185}"/>
            </a:ext>
          </a:extLst>
        </xdr:cNvPr>
        <xdr:cNvSpPr/>
      </xdr:nvSpPr>
      <xdr:spPr>
        <a:xfrm>
          <a:off x="6657975" y="4981575"/>
          <a:ext cx="190500" cy="1057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204166</xdr:colOff>
      <xdr:row>2</xdr:row>
      <xdr:rowOff>82827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F389DF3-4C1C-4F6D-AEBB-A4217BAEE2EB}"/>
            </a:ext>
          </a:extLst>
        </xdr:cNvPr>
        <xdr:cNvSpPr/>
      </xdr:nvSpPr>
      <xdr:spPr>
        <a:xfrm>
          <a:off x="609600" y="190500"/>
          <a:ext cx="3861766" cy="273327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Zone wise Sales Opportunity</a:t>
          </a:r>
        </a:p>
      </xdr:txBody>
    </xdr:sp>
    <xdr:clientData/>
  </xdr:twoCellAnchor>
  <xdr:twoCellAnchor>
    <xdr:from>
      <xdr:col>1</xdr:col>
      <xdr:colOff>9524</xdr:colOff>
      <xdr:row>2</xdr:row>
      <xdr:rowOff>99392</xdr:rowOff>
    </xdr:from>
    <xdr:to>
      <xdr:col>2</xdr:col>
      <xdr:colOff>498199</xdr:colOff>
      <xdr:row>3</xdr:row>
      <xdr:rowOff>182219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19DB268-3DFE-48AA-A172-5457CDA9F402}"/>
            </a:ext>
          </a:extLst>
        </xdr:cNvPr>
        <xdr:cNvSpPr/>
      </xdr:nvSpPr>
      <xdr:spPr>
        <a:xfrm>
          <a:off x="619124" y="480392"/>
          <a:ext cx="1098275" cy="273327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Dhaka City</a:t>
          </a:r>
        </a:p>
      </xdr:txBody>
    </xdr:sp>
    <xdr:clientData/>
  </xdr:twoCellAnchor>
  <xdr:twoCellAnchor>
    <xdr:from>
      <xdr:col>1</xdr:col>
      <xdr:colOff>18789</xdr:colOff>
      <xdr:row>5</xdr:row>
      <xdr:rowOff>119580</xdr:rowOff>
    </xdr:from>
    <xdr:to>
      <xdr:col>2</xdr:col>
      <xdr:colOff>507464</xdr:colOff>
      <xdr:row>7</xdr:row>
      <xdr:rowOff>11907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2AD4574-D6C5-4E63-A21F-D90E23542260}"/>
            </a:ext>
          </a:extLst>
        </xdr:cNvPr>
        <xdr:cNvSpPr/>
      </xdr:nvSpPr>
      <xdr:spPr>
        <a:xfrm>
          <a:off x="628389" y="1072080"/>
          <a:ext cx="1098275" cy="273327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Gazipur City</a:t>
          </a:r>
        </a:p>
      </xdr:txBody>
    </xdr:sp>
    <xdr:clientData/>
  </xdr:twoCellAnchor>
  <xdr:twoCellAnchor>
    <xdr:from>
      <xdr:col>1</xdr:col>
      <xdr:colOff>17393</xdr:colOff>
      <xdr:row>6</xdr:row>
      <xdr:rowOff>149913</xdr:rowOff>
    </xdr:from>
    <xdr:to>
      <xdr:col>5</xdr:col>
      <xdr:colOff>478321</xdr:colOff>
      <xdr:row>8</xdr:row>
      <xdr:rowOff>4139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436BFDB-B586-47EA-AE70-50787D34B755}"/>
            </a:ext>
          </a:extLst>
        </xdr:cNvPr>
        <xdr:cNvSpPr/>
      </xdr:nvSpPr>
      <xdr:spPr>
        <a:xfrm>
          <a:off x="626993" y="1292913"/>
          <a:ext cx="2899328" cy="235226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85% Coverage</a:t>
          </a:r>
        </a:p>
      </xdr:txBody>
    </xdr:sp>
    <xdr:clientData/>
  </xdr:twoCellAnchor>
  <xdr:twoCellAnchor>
    <xdr:from>
      <xdr:col>1</xdr:col>
      <xdr:colOff>17392</xdr:colOff>
      <xdr:row>8</xdr:row>
      <xdr:rowOff>1654</xdr:rowOff>
    </xdr:from>
    <xdr:to>
      <xdr:col>2</xdr:col>
      <xdr:colOff>506067</xdr:colOff>
      <xdr:row>9</xdr:row>
      <xdr:rowOff>84481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0A57114-7E71-4B61-B2DF-D66F359E1C8B}"/>
            </a:ext>
          </a:extLst>
        </xdr:cNvPr>
        <xdr:cNvSpPr/>
      </xdr:nvSpPr>
      <xdr:spPr>
        <a:xfrm>
          <a:off x="626992" y="1525654"/>
          <a:ext cx="1098275" cy="273327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Total</a:t>
          </a:r>
        </a:p>
      </xdr:txBody>
    </xdr:sp>
    <xdr:clientData/>
  </xdr:twoCellAnchor>
  <xdr:twoCellAnchor>
    <xdr:from>
      <xdr:col>1</xdr:col>
      <xdr:colOff>17393</xdr:colOff>
      <xdr:row>9</xdr:row>
      <xdr:rowOff>92762</xdr:rowOff>
    </xdr:from>
    <xdr:to>
      <xdr:col>7</xdr:col>
      <xdr:colOff>168551</xdr:colOff>
      <xdr:row>10</xdr:row>
      <xdr:rowOff>117610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D5F06AA-FF2B-4784-9ADF-17D95D5A125B}"/>
            </a:ext>
          </a:extLst>
        </xdr:cNvPr>
        <xdr:cNvSpPr/>
      </xdr:nvSpPr>
      <xdr:spPr>
        <a:xfrm>
          <a:off x="626993" y="1807262"/>
          <a:ext cx="3808758" cy="215348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 b="1"/>
            <a:t>-17%</a:t>
          </a:r>
        </a:p>
      </xdr:txBody>
    </xdr:sp>
    <xdr:clientData/>
  </xdr:twoCellAnchor>
  <xdr:twoCellAnchor>
    <xdr:from>
      <xdr:col>1</xdr:col>
      <xdr:colOff>11181</xdr:colOff>
      <xdr:row>9</xdr:row>
      <xdr:rowOff>84480</xdr:rowOff>
    </xdr:from>
    <xdr:to>
      <xdr:col>5</xdr:col>
      <xdr:colOff>369404</xdr:colOff>
      <xdr:row>10</xdr:row>
      <xdr:rowOff>129206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13EA59D-FCFA-4980-BF4D-9B897C67CE08}"/>
            </a:ext>
          </a:extLst>
        </xdr:cNvPr>
        <xdr:cNvSpPr/>
      </xdr:nvSpPr>
      <xdr:spPr>
        <a:xfrm>
          <a:off x="620781" y="1798980"/>
          <a:ext cx="2796623" cy="235226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83% Coverage</a:t>
          </a:r>
        </a:p>
      </xdr:txBody>
    </xdr:sp>
    <xdr:clientData/>
  </xdr:twoCellAnchor>
  <xdr:twoCellAnchor>
    <xdr:from>
      <xdr:col>1</xdr:col>
      <xdr:colOff>1999</xdr:colOff>
      <xdr:row>3</xdr:row>
      <xdr:rowOff>126694</xdr:rowOff>
    </xdr:from>
    <xdr:to>
      <xdr:col>4</xdr:col>
      <xdr:colOff>442291</xdr:colOff>
      <xdr:row>5</xdr:row>
      <xdr:rowOff>171035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796738-50C7-45F7-98A0-2299099DF21A}"/>
            </a:ext>
          </a:extLst>
        </xdr:cNvPr>
        <xdr:cNvSpPr/>
      </xdr:nvSpPr>
      <xdr:spPr>
        <a:xfrm>
          <a:off x="611599" y="698194"/>
          <a:ext cx="2269092" cy="42534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4</xdr:col>
      <xdr:colOff>442291</xdr:colOff>
      <xdr:row>3</xdr:row>
      <xdr:rowOff>126695</xdr:rowOff>
    </xdr:from>
    <xdr:to>
      <xdr:col>7</xdr:col>
      <xdr:colOff>183474</xdr:colOff>
      <xdr:row>5</xdr:row>
      <xdr:rowOff>159129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037499B-A829-48B7-B7DD-E56CBD315C8F}"/>
            </a:ext>
          </a:extLst>
        </xdr:cNvPr>
        <xdr:cNvSpPr/>
      </xdr:nvSpPr>
      <xdr:spPr>
        <a:xfrm>
          <a:off x="2880691" y="698195"/>
          <a:ext cx="1569983" cy="41343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</xdr:col>
      <xdr:colOff>13127</xdr:colOff>
      <xdr:row>4</xdr:row>
      <xdr:rowOff>1920</xdr:rowOff>
    </xdr:from>
    <xdr:to>
      <xdr:col>6</xdr:col>
      <xdr:colOff>102307</xdr:colOff>
      <xdr:row>5</xdr:row>
      <xdr:rowOff>46646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2D13C07-93E8-4F98-A4B8-C90A852D2D02}"/>
            </a:ext>
          </a:extLst>
        </xdr:cNvPr>
        <xdr:cNvSpPr/>
      </xdr:nvSpPr>
      <xdr:spPr>
        <a:xfrm>
          <a:off x="622727" y="763920"/>
          <a:ext cx="3137180" cy="235226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90% Vendor Coverage (40% buyer Coverage)</a:t>
          </a:r>
        </a:p>
      </xdr:txBody>
    </xdr:sp>
    <xdr:clientData/>
  </xdr:twoCellAnchor>
  <xdr:twoCellAnchor>
    <xdr:from>
      <xdr:col>6</xdr:col>
      <xdr:colOff>104775</xdr:colOff>
      <xdr:row>4</xdr:row>
      <xdr:rowOff>1920</xdr:rowOff>
    </xdr:from>
    <xdr:to>
      <xdr:col>7</xdr:col>
      <xdr:colOff>188032</xdr:colOff>
      <xdr:row>5</xdr:row>
      <xdr:rowOff>46646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B6AD2F-A8AA-4026-80DB-7765C559B034}"/>
            </a:ext>
          </a:extLst>
        </xdr:cNvPr>
        <xdr:cNvSpPr/>
      </xdr:nvSpPr>
      <xdr:spPr>
        <a:xfrm>
          <a:off x="3762375" y="763920"/>
          <a:ext cx="692857" cy="235226"/>
        </a:xfrm>
        <a:prstGeom prst="rect">
          <a:avLst/>
        </a:prstGeom>
        <a:solidFill>
          <a:srgbClr val="FF000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900" b="1"/>
            <a:t>10%</a:t>
          </a:r>
        </a:p>
      </xdr:txBody>
    </xdr:sp>
    <xdr:clientData/>
  </xdr:twoCellAnchor>
  <xdr:twoCellAnchor>
    <xdr:from>
      <xdr:col>7</xdr:col>
      <xdr:colOff>57150</xdr:colOff>
      <xdr:row>4</xdr:row>
      <xdr:rowOff>38100</xdr:rowOff>
    </xdr:from>
    <xdr:to>
      <xdr:col>11</xdr:col>
      <xdr:colOff>19050</xdr:colOff>
      <xdr:row>4</xdr:row>
      <xdr:rowOff>57150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6A7BAAE-D285-4D40-B767-F689AB20AA2E}"/>
            </a:ext>
          </a:extLst>
        </xdr:cNvPr>
        <xdr:cNvCxnSpPr/>
      </xdr:nvCxnSpPr>
      <xdr:spPr>
        <a:xfrm flipV="1">
          <a:off x="4324350" y="800100"/>
          <a:ext cx="17049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2</xdr:row>
      <xdr:rowOff>104776</xdr:rowOff>
    </xdr:from>
    <xdr:to>
      <xdr:col>15</xdr:col>
      <xdr:colOff>268941</xdr:colOff>
      <xdr:row>6</xdr:row>
      <xdr:rowOff>89647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9EF8700-DAA9-4C07-8594-DB596D6A532D}"/>
            </a:ext>
          </a:extLst>
        </xdr:cNvPr>
        <xdr:cNvSpPr/>
      </xdr:nvSpPr>
      <xdr:spPr>
        <a:xfrm>
          <a:off x="6057900" y="485776"/>
          <a:ext cx="2659716" cy="74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%</a:t>
          </a:r>
          <a:r>
            <a:rPr lang="en-US" sz="1100" baseline="0"/>
            <a:t> is totally untouch vendor which job is still "0:.Need to show its details when we click on this particular number.</a:t>
          </a:r>
          <a:endParaRPr lang="en-US" sz="1100"/>
        </a:p>
      </xdr:txBody>
    </xdr:sp>
    <xdr:clientData/>
  </xdr:twoCellAnchor>
  <xdr:twoCellAnchor>
    <xdr:from>
      <xdr:col>1</xdr:col>
      <xdr:colOff>238125</xdr:colOff>
      <xdr:row>4</xdr:row>
      <xdr:rowOff>152400</xdr:rowOff>
    </xdr:from>
    <xdr:to>
      <xdr:col>10</xdr:col>
      <xdr:colOff>409575</xdr:colOff>
      <xdr:row>8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6909041-F543-42A0-B726-E4BAC2908EBD}"/>
            </a:ext>
          </a:extLst>
        </xdr:cNvPr>
        <xdr:cNvCxnSpPr/>
      </xdr:nvCxnSpPr>
      <xdr:spPr>
        <a:xfrm>
          <a:off x="847725" y="914400"/>
          <a:ext cx="516255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7</xdr:row>
      <xdr:rowOff>85725</xdr:rowOff>
    </xdr:from>
    <xdr:to>
      <xdr:col>16</xdr:col>
      <xdr:colOff>9525</xdr:colOff>
      <xdr:row>11</xdr:row>
      <xdr:rowOff>104775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6198084-D84F-4205-824D-51E65D4416C3}"/>
            </a:ext>
          </a:extLst>
        </xdr:cNvPr>
        <xdr:cNvSpPr/>
      </xdr:nvSpPr>
      <xdr:spPr>
        <a:xfrm>
          <a:off x="6076950" y="1419225"/>
          <a:ext cx="29908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</a:t>
          </a:r>
          <a:r>
            <a:rPr lang="en-US" sz="1100" baseline="0"/>
            <a:t> % is touch vendor which atlist 1 job have been received.Need to show its details when we click on it.</a:t>
          </a:r>
          <a:endParaRPr lang="en-US" sz="1100"/>
        </a:p>
      </xdr:txBody>
    </xdr:sp>
    <xdr:clientData/>
  </xdr:twoCellAnchor>
  <xdr:twoCellAnchor>
    <xdr:from>
      <xdr:col>3</xdr:col>
      <xdr:colOff>95250</xdr:colOff>
      <xdr:row>4</xdr:row>
      <xdr:rowOff>142875</xdr:rowOff>
    </xdr:from>
    <xdr:to>
      <xdr:col>11</xdr:col>
      <xdr:colOff>104775</xdr:colOff>
      <xdr:row>14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0934676-23F6-4D5B-B14E-28D5145F05B0}"/>
            </a:ext>
          </a:extLst>
        </xdr:cNvPr>
        <xdr:cNvCxnSpPr/>
      </xdr:nvCxnSpPr>
      <xdr:spPr>
        <a:xfrm>
          <a:off x="1924050" y="904875"/>
          <a:ext cx="4191000" cy="1847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13</xdr:row>
      <xdr:rowOff>57150</xdr:rowOff>
    </xdr:from>
    <xdr:to>
      <xdr:col>15</xdr:col>
      <xdr:colOff>95250</xdr:colOff>
      <xdr:row>19</xdr:row>
      <xdr:rowOff>95250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96D1818-99DA-471B-8C9F-209198A999DF}"/>
            </a:ext>
          </a:extLst>
        </xdr:cNvPr>
        <xdr:cNvSpPr/>
      </xdr:nvSpPr>
      <xdr:spPr>
        <a:xfrm>
          <a:off x="6315075" y="2533650"/>
          <a:ext cx="2228850" cy="1181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When we click on</a:t>
          </a:r>
          <a:r>
            <a:rPr lang="en-US" sz="1100" baseline="0"/>
            <a:t> this this % calculate vendor wise buyer mix analysis and analysis it dynamically.also show its details which % in untouch based on checking our vendor wise buyer database.</a:t>
          </a:r>
          <a:endParaRPr lang="en-US" sz="1100"/>
        </a:p>
      </xdr:txBody>
    </xdr:sp>
    <xdr:clientData/>
  </xdr:twoCellAnchor>
  <xdr:twoCellAnchor>
    <xdr:from>
      <xdr:col>2</xdr:col>
      <xdr:colOff>190500</xdr:colOff>
      <xdr:row>5</xdr:row>
      <xdr:rowOff>95250</xdr:rowOff>
    </xdr:from>
    <xdr:to>
      <xdr:col>8</xdr:col>
      <xdr:colOff>323850</xdr:colOff>
      <xdr:row>17</xdr:row>
      <xdr:rowOff>57150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086B40D-895D-44A3-B2A1-ED661F242C9E}"/>
            </a:ext>
          </a:extLst>
        </xdr:cNvPr>
        <xdr:cNvCxnSpPr/>
      </xdr:nvCxnSpPr>
      <xdr:spPr>
        <a:xfrm>
          <a:off x="1409700" y="1047750"/>
          <a:ext cx="3790950" cy="2247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57150</xdr:rowOff>
    </xdr:from>
    <xdr:to>
      <xdr:col>11</xdr:col>
      <xdr:colOff>190500</xdr:colOff>
      <xdr:row>24</xdr:row>
      <xdr:rowOff>38100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D5BA409-4790-4D19-8BDE-25D3CCB0857F}"/>
            </a:ext>
          </a:extLst>
        </xdr:cNvPr>
        <xdr:cNvSpPr/>
      </xdr:nvSpPr>
      <xdr:spPr>
        <a:xfrm>
          <a:off x="5038725" y="3295650"/>
          <a:ext cx="1162050" cy="1314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shadow</a:t>
          </a:r>
          <a:r>
            <a:rPr lang="en-US" sz="1100" baseline="0"/>
            <a:t> color mark last year this month data touch/untouch backgroundly bt when we click its up its details data show automatically and also need to download this excel.</a:t>
          </a:r>
          <a:endParaRPr lang="en-US" sz="1100"/>
        </a:p>
      </xdr:txBody>
    </xdr:sp>
    <xdr:clientData/>
  </xdr:twoCellAnchor>
  <xdr:twoCellAnchor>
    <xdr:from>
      <xdr:col>6</xdr:col>
      <xdr:colOff>238125</xdr:colOff>
      <xdr:row>5</xdr:row>
      <xdr:rowOff>114300</xdr:rowOff>
    </xdr:from>
    <xdr:to>
      <xdr:col>9</xdr:col>
      <xdr:colOff>209551</xdr:colOff>
      <xdr:row>17</xdr:row>
      <xdr:rowOff>57150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35E852C-B8EE-412F-AFDB-386147A7DE17}"/>
            </a:ext>
          </a:extLst>
        </xdr:cNvPr>
        <xdr:cNvCxnSpPr/>
      </xdr:nvCxnSpPr>
      <xdr:spPr>
        <a:xfrm>
          <a:off x="3895725" y="1066800"/>
          <a:ext cx="1800226" cy="2228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513365</xdr:colOff>
      <xdr:row>2</xdr:row>
      <xdr:rowOff>35800</xdr:rowOff>
    </xdr:from>
    <xdr:to>
      <xdr:col>4</xdr:col>
      <xdr:colOff>646715</xdr:colOff>
      <xdr:row>2</xdr:row>
      <xdr:rowOff>178675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F831B418-DB5F-4E96-8B98-9747F01C93DC}"/>
            </a:ext>
          </a:extLst>
        </xdr:cNvPr>
        <xdr:cNvSpPr/>
      </xdr:nvSpPr>
      <xdr:spPr>
        <a:xfrm>
          <a:off x="2465990" y="607300"/>
          <a:ext cx="13335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1222154</xdr:colOff>
      <xdr:row>3</xdr:row>
      <xdr:rowOff>6569</xdr:rowOff>
    </xdr:from>
    <xdr:to>
      <xdr:col>4</xdr:col>
      <xdr:colOff>1301967</xdr:colOff>
      <xdr:row>3</xdr:row>
      <xdr:rowOff>171450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66DA684-9DE7-46E9-A969-1E8911464D64}"/>
            </a:ext>
          </a:extLst>
        </xdr:cNvPr>
        <xdr:cNvSpPr/>
      </xdr:nvSpPr>
      <xdr:spPr>
        <a:xfrm rot="10800000">
          <a:off x="3174779" y="768569"/>
          <a:ext cx="79813" cy="164881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98535</xdr:colOff>
      <xdr:row>3</xdr:row>
      <xdr:rowOff>26275</xdr:rowOff>
    </xdr:from>
    <xdr:to>
      <xdr:col>3</xdr:col>
      <xdr:colOff>222360</xdr:colOff>
      <xdr:row>3</xdr:row>
      <xdr:rowOff>169150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220290A3-842F-48CC-A6AE-C3965AD0C97B}"/>
            </a:ext>
          </a:extLst>
        </xdr:cNvPr>
        <xdr:cNvSpPr/>
      </xdr:nvSpPr>
      <xdr:spPr>
        <a:xfrm>
          <a:off x="1508235" y="788275"/>
          <a:ext cx="12382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223345</xdr:colOff>
      <xdr:row>3</xdr:row>
      <xdr:rowOff>19706</xdr:rowOff>
    </xdr:from>
    <xdr:to>
      <xdr:col>5</xdr:col>
      <xdr:colOff>354725</xdr:colOff>
      <xdr:row>3</xdr:row>
      <xdr:rowOff>184587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96F4385E-1DEE-4550-8F0C-B926F3230395}"/>
            </a:ext>
          </a:extLst>
        </xdr:cNvPr>
        <xdr:cNvSpPr/>
      </xdr:nvSpPr>
      <xdr:spPr>
        <a:xfrm>
          <a:off x="3557095" y="781706"/>
          <a:ext cx="131380" cy="164881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513365</xdr:colOff>
      <xdr:row>2</xdr:row>
      <xdr:rowOff>35800</xdr:rowOff>
    </xdr:from>
    <xdr:to>
      <xdr:col>6</xdr:col>
      <xdr:colOff>646715</xdr:colOff>
      <xdr:row>2</xdr:row>
      <xdr:rowOff>178675</xdr:rowOff>
    </xdr:to>
    <xdr:sp macro="" textlink="">
      <xdr:nvSpPr>
        <xdr:cNvPr id="6" name="Arrow: Up 5">
          <a:extLst>
            <a:ext uri="{FF2B5EF4-FFF2-40B4-BE49-F238E27FC236}">
              <a16:creationId xmlns:a16="http://schemas.microsoft.com/office/drawing/2014/main" id="{DFBA8B3D-1711-4490-A406-6A9807185727}"/>
            </a:ext>
          </a:extLst>
        </xdr:cNvPr>
        <xdr:cNvSpPr/>
      </xdr:nvSpPr>
      <xdr:spPr>
        <a:xfrm>
          <a:off x="4409090" y="607300"/>
          <a:ext cx="13335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1352783</xdr:colOff>
      <xdr:row>3</xdr:row>
      <xdr:rowOff>17455</xdr:rowOff>
    </xdr:from>
    <xdr:to>
      <xdr:col>6</xdr:col>
      <xdr:colOff>1432596</xdr:colOff>
      <xdr:row>3</xdr:row>
      <xdr:rowOff>182336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86700B82-E9B5-4791-9E14-C395E4BFEF76}"/>
            </a:ext>
          </a:extLst>
        </xdr:cNvPr>
        <xdr:cNvSpPr/>
      </xdr:nvSpPr>
      <xdr:spPr>
        <a:xfrm>
          <a:off x="5248508" y="779455"/>
          <a:ext cx="79813" cy="164881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407276</xdr:colOff>
      <xdr:row>5</xdr:row>
      <xdr:rowOff>6569</xdr:rowOff>
    </xdr:from>
    <xdr:to>
      <xdr:col>6</xdr:col>
      <xdr:colOff>978776</xdr:colOff>
      <xdr:row>7</xdr:row>
      <xdr:rowOff>65690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3EBB69B-B4CF-4D47-87CC-93FD6A847E93}"/>
            </a:ext>
          </a:extLst>
        </xdr:cNvPr>
        <xdr:cNvSpPr/>
      </xdr:nvSpPr>
      <xdr:spPr>
        <a:xfrm>
          <a:off x="3741026" y="1149569"/>
          <a:ext cx="1133475" cy="4401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="1"/>
            <a:t>2018-Avg/Month-1000$.</a:t>
          </a:r>
        </a:p>
        <a:p>
          <a:pPr algn="l"/>
          <a:r>
            <a:rPr lang="en-US" sz="700" b="1"/>
            <a:t>2018-Sep-ACT-900$ </a:t>
          </a:r>
        </a:p>
        <a:p>
          <a:pPr algn="l"/>
          <a:r>
            <a:rPr lang="en-US" sz="700" b="1"/>
            <a:t>Delta:</a:t>
          </a:r>
          <a:r>
            <a:rPr lang="en-US" sz="700" b="1" baseline="0"/>
            <a:t> </a:t>
          </a:r>
          <a:r>
            <a:rPr lang="en-US" sz="700" b="1" baseline="0">
              <a:solidFill>
                <a:srgbClr val="FF0000"/>
              </a:solidFill>
            </a:rPr>
            <a:t>-100$</a:t>
          </a:r>
          <a:endParaRPr lang="en-US" sz="7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249621</xdr:colOff>
      <xdr:row>4</xdr:row>
      <xdr:rowOff>13138</xdr:rowOff>
    </xdr:from>
    <xdr:to>
      <xdr:col>5</xdr:col>
      <xdr:colOff>374431</xdr:colOff>
      <xdr:row>5</xdr:row>
      <xdr:rowOff>6569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92CEC5B-487E-4A61-AD96-A86F254322A5}"/>
            </a:ext>
          </a:extLst>
        </xdr:cNvPr>
        <xdr:cNvCxnSpPr/>
      </xdr:nvCxnSpPr>
      <xdr:spPr>
        <a:xfrm>
          <a:off x="3583371" y="965638"/>
          <a:ext cx="124810" cy="1839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1311112</xdr:colOff>
      <xdr:row>3</xdr:row>
      <xdr:rowOff>17455</xdr:rowOff>
    </xdr:from>
    <xdr:to>
      <xdr:col>8</xdr:col>
      <xdr:colOff>1390925</xdr:colOff>
      <xdr:row>3</xdr:row>
      <xdr:rowOff>182336</xdr:rowOff>
    </xdr:to>
    <xdr:sp macro="" textlink="">
      <xdr:nvSpPr>
        <xdr:cNvPr id="10" name="Arrow: Down 9">
          <a:extLst>
            <a:ext uri="{FF2B5EF4-FFF2-40B4-BE49-F238E27FC236}">
              <a16:creationId xmlns:a16="http://schemas.microsoft.com/office/drawing/2014/main" id="{5158A7B6-9EC2-4AA2-8963-27A5D37A3283}"/>
            </a:ext>
          </a:extLst>
        </xdr:cNvPr>
        <xdr:cNvSpPr/>
      </xdr:nvSpPr>
      <xdr:spPr>
        <a:xfrm>
          <a:off x="7273762" y="779455"/>
          <a:ext cx="79813" cy="164881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223345</xdr:colOff>
      <xdr:row>3</xdr:row>
      <xdr:rowOff>19706</xdr:rowOff>
    </xdr:from>
    <xdr:to>
      <xdr:col>7</xdr:col>
      <xdr:colOff>354725</xdr:colOff>
      <xdr:row>3</xdr:row>
      <xdr:rowOff>184587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8F8EED6A-97CE-4137-A948-1E1724E7564C}"/>
            </a:ext>
          </a:extLst>
        </xdr:cNvPr>
        <xdr:cNvSpPr/>
      </xdr:nvSpPr>
      <xdr:spPr>
        <a:xfrm>
          <a:off x="5585920" y="781706"/>
          <a:ext cx="131380" cy="164881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1422795</xdr:colOff>
      <xdr:row>4</xdr:row>
      <xdr:rowOff>65690</xdr:rowOff>
    </xdr:from>
    <xdr:to>
      <xdr:col>8</xdr:col>
      <xdr:colOff>130968</xdr:colOff>
      <xdr:row>7</xdr:row>
      <xdr:rowOff>47625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EE36715-A427-48DD-BF6C-CF632EBB87A7}"/>
            </a:ext>
          </a:extLst>
        </xdr:cNvPr>
        <xdr:cNvSpPr/>
      </xdr:nvSpPr>
      <xdr:spPr>
        <a:xfrm>
          <a:off x="5318520" y="1018190"/>
          <a:ext cx="775098" cy="5534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Table</a:t>
          </a:r>
          <a:r>
            <a:rPr lang="en-US" sz="800" baseline="0"/>
            <a:t> Data Formate like below</a:t>
          </a:r>
          <a:endParaRPr lang="en-US" sz="800"/>
        </a:p>
      </xdr:txBody>
    </xdr:sp>
    <xdr:clientData/>
  </xdr:twoCellAnchor>
  <xdr:twoCellAnchor>
    <xdr:from>
      <xdr:col>6</xdr:col>
      <xdr:colOff>1000125</xdr:colOff>
      <xdr:row>3</xdr:row>
      <xdr:rowOff>166687</xdr:rowOff>
    </xdr:from>
    <xdr:to>
      <xdr:col>6</xdr:col>
      <xdr:colOff>1404937</xdr:colOff>
      <xdr:row>5</xdr:row>
      <xdr:rowOff>83344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BECFABF-56FE-41B8-95CD-68E19C1DB0C2}"/>
            </a:ext>
          </a:extLst>
        </xdr:cNvPr>
        <xdr:cNvCxnSpPr/>
      </xdr:nvCxnSpPr>
      <xdr:spPr>
        <a:xfrm>
          <a:off x="4895850" y="928687"/>
          <a:ext cx="404812" cy="297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111673</xdr:colOff>
      <xdr:row>4</xdr:row>
      <xdr:rowOff>6569</xdr:rowOff>
    </xdr:from>
    <xdr:to>
      <xdr:col>2</xdr:col>
      <xdr:colOff>111673</xdr:colOff>
      <xdr:row>5</xdr:row>
      <xdr:rowOff>124810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1FA56A5-047B-49A9-B128-85FD3090E37A}"/>
            </a:ext>
          </a:extLst>
        </xdr:cNvPr>
        <xdr:cNvCxnSpPr/>
      </xdr:nvCxnSpPr>
      <xdr:spPr>
        <a:xfrm>
          <a:off x="483148" y="959069"/>
          <a:ext cx="0" cy="3087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466396</xdr:colOff>
      <xdr:row>5</xdr:row>
      <xdr:rowOff>118241</xdr:rowOff>
    </xdr:from>
    <xdr:to>
      <xdr:col>3</xdr:col>
      <xdr:colOff>45983</xdr:colOff>
      <xdr:row>7</xdr:row>
      <xdr:rowOff>151086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36DDBE9-BCB8-4564-92D3-265368A49D1B}"/>
            </a:ext>
          </a:extLst>
        </xdr:cNvPr>
        <xdr:cNvSpPr/>
      </xdr:nvSpPr>
      <xdr:spPr>
        <a:xfrm>
          <a:off x="371146" y="1261241"/>
          <a:ext cx="1084537" cy="4138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If Click Show Graphical</a:t>
          </a:r>
          <a:r>
            <a:rPr lang="en-US" sz="800" baseline="0"/>
            <a:t> View commpaire to last year</a:t>
          </a:r>
          <a:endParaRPr lang="en-US" sz="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30957</xdr:colOff>
      <xdr:row>1</xdr:row>
      <xdr:rowOff>29765</xdr:rowOff>
    </xdr:from>
    <xdr:to>
      <xdr:col>1</xdr:col>
      <xdr:colOff>834888</xdr:colOff>
      <xdr:row>2</xdr:row>
      <xdr:rowOff>87743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AC0D289-F6BB-468F-82CC-5834D870CBBA}"/>
            </a:ext>
          </a:extLst>
        </xdr:cNvPr>
        <xdr:cNvSpPr/>
      </xdr:nvSpPr>
      <xdr:spPr>
        <a:xfrm>
          <a:off x="30957" y="0"/>
          <a:ext cx="1413531" cy="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Activity log</a:t>
          </a:r>
        </a:p>
      </xdr:txBody>
    </xdr:sp>
    <xdr:clientData/>
  </xdr:twoCellAnchor>
  <xdr:twoCellAnchor>
    <xdr:from>
      <xdr:col>1</xdr:col>
      <xdr:colOff>834888</xdr:colOff>
      <xdr:row>1</xdr:row>
      <xdr:rowOff>154004</xdr:rowOff>
    </xdr:from>
    <xdr:to>
      <xdr:col>4</xdr:col>
      <xdr:colOff>547687</xdr:colOff>
      <xdr:row>1</xdr:row>
      <xdr:rowOff>154781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4B17D91-BE09-48ED-8FF8-61E7A9FFA67F}"/>
            </a:ext>
          </a:extLst>
        </xdr:cNvPr>
        <xdr:cNvCxnSpPr>
          <a:stCxn id="2" idx="3"/>
        </xdr:cNvCxnSpPr>
      </xdr:nvCxnSpPr>
      <xdr:spPr>
        <a:xfrm>
          <a:off x="1444488" y="0"/>
          <a:ext cx="14082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684609</xdr:colOff>
      <xdr:row>0</xdr:row>
      <xdr:rowOff>83343</xdr:rowOff>
    </xdr:from>
    <xdr:to>
      <xdr:col>11</xdr:col>
      <xdr:colOff>603646</xdr:colOff>
      <xdr:row>3</xdr:row>
      <xdr:rowOff>140494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DD2EC20-C73D-4E6E-ABA1-0628D12EEF14}"/>
            </a:ext>
          </a:extLst>
        </xdr:cNvPr>
        <xdr:cNvSpPr/>
      </xdr:nvSpPr>
      <xdr:spPr>
        <a:xfrm>
          <a:off x="2989659" y="0"/>
          <a:ext cx="4843462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Need to a entry form where sales person</a:t>
          </a:r>
          <a:r>
            <a:rPr lang="en-US" sz="1000" baseline="0"/>
            <a:t> input their activity regularly or give it by mail daily.also show activity log in dashboard live.</a:t>
          </a:r>
          <a:endParaRPr lang="en-US" sz="1000"/>
        </a:p>
      </xdr:txBody>
    </xdr:sp>
    <xdr:clientData/>
  </xdr:twoCellAnchor>
  <xdr:twoCellAnchor>
    <xdr:from>
      <xdr:col>3</xdr:col>
      <xdr:colOff>614725</xdr:colOff>
      <xdr:row>17</xdr:row>
      <xdr:rowOff>168499</xdr:rowOff>
    </xdr:from>
    <xdr:to>
      <xdr:col>4</xdr:col>
      <xdr:colOff>176506</xdr:colOff>
      <xdr:row>28</xdr:row>
      <xdr:rowOff>97677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C110E6A-A3A4-41ED-8088-5F81B0DFB90A}"/>
            </a:ext>
          </a:extLst>
        </xdr:cNvPr>
        <xdr:cNvCxnSpPr/>
      </xdr:nvCxnSpPr>
      <xdr:spPr>
        <a:xfrm>
          <a:off x="2917290" y="1551695"/>
          <a:ext cx="406607" cy="20246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115956</xdr:colOff>
      <xdr:row>37</xdr:row>
      <xdr:rowOff>115956</xdr:rowOff>
    </xdr:from>
    <xdr:to>
      <xdr:col>7</xdr:col>
      <xdr:colOff>803409</xdr:colOff>
      <xdr:row>47</xdr:row>
      <xdr:rowOff>182217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3F05E0-CA12-43AC-861B-E72051872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869" y="5118652"/>
          <a:ext cx="5565910" cy="1971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502627</xdr:colOff>
      <xdr:row>12</xdr:row>
      <xdr:rowOff>174381</xdr:rowOff>
    </xdr:from>
    <xdr:to>
      <xdr:col>8</xdr:col>
      <xdr:colOff>534865</xdr:colOff>
      <xdr:row>16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2397664-DBC4-47A8-BB13-AA2BD9D9B267}"/>
            </a:ext>
          </a:extLst>
        </xdr:cNvPr>
        <xdr:cNvSpPr/>
      </xdr:nvSpPr>
      <xdr:spPr>
        <a:xfrm>
          <a:off x="3770435" y="2460381"/>
          <a:ext cx="1856642" cy="587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Contribution % Calculate Based on selection option like MOM,YOY,</a:t>
          </a:r>
          <a:r>
            <a:rPr lang="en-US" sz="1100" b="0"/>
            <a:t>YTD</a:t>
          </a:r>
          <a:r>
            <a:rPr lang="en-US" sz="1100" b="0" baseline="0"/>
            <a:t> .</a:t>
          </a:r>
          <a:endParaRPr lang="en-US" sz="1100" b="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466725</xdr:colOff>
      <xdr:row>14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C1D1666-2C2D-42CA-90A6-313521FCB290}"/>
            </a:ext>
          </a:extLst>
        </xdr:cNvPr>
        <xdr:cNvCxnSpPr/>
      </xdr:nvCxnSpPr>
      <xdr:spPr>
        <a:xfrm>
          <a:off x="1828800" y="2743200"/>
          <a:ext cx="16859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162658</xdr:colOff>
      <xdr:row>4</xdr:row>
      <xdr:rowOff>79863</xdr:rowOff>
    </xdr:from>
    <xdr:to>
      <xdr:col>4</xdr:col>
      <xdr:colOff>471854</xdr:colOff>
      <xdr:row>14</xdr:row>
      <xdr:rowOff>95982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3FF9CE-EAF2-4BF2-8D9E-4AA392BC7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14</xdr:row>
      <xdr:rowOff>85725</xdr:rowOff>
    </xdr:from>
    <xdr:to>
      <xdr:col>4</xdr:col>
      <xdr:colOff>471121</xdr:colOff>
      <xdr:row>24</xdr:row>
      <xdr:rowOff>101844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B4D50A-D85F-4396-82F8-350D29321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171451</xdr:colOff>
      <xdr:row>2</xdr:row>
      <xdr:rowOff>0</xdr:rowOff>
    </xdr:from>
    <xdr:to>
      <xdr:col>5</xdr:col>
      <xdr:colOff>584201</xdr:colOff>
      <xdr:row>4</xdr:row>
      <xdr:rowOff>76200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A3E579A-DF5C-4447-A565-9295C54E4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381000"/>
          <a:ext cx="36893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84992</xdr:colOff>
      <xdr:row>7</xdr:row>
      <xdr:rowOff>134816</xdr:rowOff>
    </xdr:from>
    <xdr:to>
      <xdr:col>5</xdr:col>
      <xdr:colOff>551717</xdr:colOff>
      <xdr:row>7</xdr:row>
      <xdr:rowOff>153866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6166BD3-3625-4E1F-A103-815CFF719405}"/>
            </a:ext>
          </a:extLst>
        </xdr:cNvPr>
        <xdr:cNvCxnSpPr/>
      </xdr:nvCxnSpPr>
      <xdr:spPr>
        <a:xfrm>
          <a:off x="1909396" y="1468316"/>
          <a:ext cx="1682994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</xdr:row>
      <xdr:rowOff>33761</xdr:rowOff>
    </xdr:from>
    <xdr:to>
      <xdr:col>11</xdr:col>
      <xdr:colOff>438150</xdr:colOff>
      <xdr:row>20</xdr:row>
      <xdr:rowOff>90085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5E0FD1-1E3D-4E9F-9C58-CF36C926C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6" y="986261"/>
          <a:ext cx="6877049" cy="2913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0</xdr:row>
      <xdr:rowOff>76201</xdr:rowOff>
    </xdr:from>
    <xdr:to>
      <xdr:col>5</xdr:col>
      <xdr:colOff>495300</xdr:colOff>
      <xdr:row>3</xdr:row>
      <xdr:rowOff>164180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A1BD04-2568-41CA-B577-C51A6D1C1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76201"/>
          <a:ext cx="2905125" cy="669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933450</xdr:colOff>
      <xdr:row>1</xdr:row>
      <xdr:rowOff>114300</xdr:rowOff>
    </xdr:from>
    <xdr:to>
      <xdr:col>14</xdr:col>
      <xdr:colOff>0</xdr:colOff>
      <xdr:row>6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3D9D2DE-54BA-4DEE-9FD2-F0B699249A98}"/>
            </a:ext>
          </a:extLst>
        </xdr:cNvPr>
        <xdr:cNvCxnSpPr/>
      </xdr:nvCxnSpPr>
      <xdr:spPr>
        <a:xfrm>
          <a:off x="4591050" y="304800"/>
          <a:ext cx="4314825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tu.aich@metrokd.com" TargetMode="External"/><Relationship Id="rId2" Type="http://schemas.openxmlformats.org/officeDocument/2006/relationships/hyperlink" Target="mailto:antu.aich@metrokd.com" TargetMode="External"/><Relationship Id="rId1" Type="http://schemas.openxmlformats.org/officeDocument/2006/relationships/hyperlink" Target="mailto:antu.aich@metrokd.com" TargetMode="External"/><Relationship Id="rId4" Type="http://schemas.openxmlformats.org/officeDocument/2006/relationships/hyperlink" Target="mailto:antu.aich@metrokd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14BA-CA67-48D7-B4EE-78943DAD38A1}">
  <dimension ref="B1:M20"/>
  <sheetViews>
    <sheetView tabSelected="1" zoomScale="130" zoomScaleNormal="130" workbookViewId="0">
      <selection activeCell="Q4" sqref="Q4"/>
    </sheetView>
  </sheetViews>
  <sheetFormatPr defaultRowHeight="15" x14ac:dyDescent="0.25"/>
  <cols>
    <col min="2" max="2" width="14.85546875" customWidth="1"/>
    <col min="3" max="3" width="9.5703125" style="1" customWidth="1"/>
    <col min="4" max="4" width="7.28515625" style="1" customWidth="1"/>
    <col min="6" max="6" width="8.28515625" customWidth="1"/>
    <col min="7" max="7" width="7.5703125" style="1" customWidth="1"/>
    <col min="8" max="8" width="7" bestFit="1" customWidth="1"/>
    <col min="9" max="9" width="8.140625" style="1" customWidth="1"/>
    <col min="10" max="10" width="7" style="1" customWidth="1"/>
    <col min="11" max="11" width="6.85546875" customWidth="1"/>
    <col min="12" max="13" width="7.140625" style="1" customWidth="1"/>
  </cols>
  <sheetData>
    <row r="1" spans="2:13" ht="15.75" thickBot="1" x14ac:dyDescent="0.3"/>
    <row r="2" spans="2:13" ht="18.75" x14ac:dyDescent="0.3">
      <c r="B2" s="85" t="s">
        <v>17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2:13" s="2" customFormat="1" ht="43.5" customHeight="1" x14ac:dyDescent="0.25">
      <c r="B3" s="11" t="s">
        <v>0</v>
      </c>
      <c r="C3" s="3" t="s">
        <v>1</v>
      </c>
      <c r="D3" s="3" t="s">
        <v>14</v>
      </c>
      <c r="E3" s="3" t="s">
        <v>2</v>
      </c>
      <c r="F3" s="3" t="s">
        <v>3</v>
      </c>
      <c r="G3" s="3" t="s">
        <v>15</v>
      </c>
      <c r="H3" s="3" t="s">
        <v>4</v>
      </c>
      <c r="I3" s="3" t="s">
        <v>5</v>
      </c>
      <c r="J3" s="3" t="s">
        <v>16</v>
      </c>
      <c r="K3" s="3" t="s">
        <v>6</v>
      </c>
      <c r="L3" s="3" t="s">
        <v>7</v>
      </c>
      <c r="M3" s="12" t="s">
        <v>8</v>
      </c>
    </row>
    <row r="4" spans="2:13" x14ac:dyDescent="0.25">
      <c r="B4" s="13" t="s">
        <v>9</v>
      </c>
      <c r="C4" s="4">
        <v>6000</v>
      </c>
      <c r="D4" s="4">
        <v>3500</v>
      </c>
      <c r="E4" s="5">
        <f>D4/C4</f>
        <v>0.58333333333333337</v>
      </c>
      <c r="F4" s="6">
        <v>500</v>
      </c>
      <c r="G4" s="6">
        <v>400</v>
      </c>
      <c r="H4" s="7">
        <f>G4/F4</f>
        <v>0.8</v>
      </c>
      <c r="I4" s="8">
        <v>30</v>
      </c>
      <c r="J4" s="8">
        <v>25</v>
      </c>
      <c r="K4" s="9">
        <f>J4/I4</f>
        <v>0.83333333333333337</v>
      </c>
      <c r="L4" s="10">
        <v>150</v>
      </c>
      <c r="M4" s="14">
        <v>1500</v>
      </c>
    </row>
    <row r="5" spans="2:13" x14ac:dyDescent="0.25">
      <c r="B5" s="13" t="s">
        <v>10</v>
      </c>
      <c r="C5" s="4">
        <v>8000</v>
      </c>
      <c r="D5" s="4">
        <v>5000</v>
      </c>
      <c r="E5" s="5">
        <f t="shared" ref="E5:E8" si="0">D5/C5</f>
        <v>0.625</v>
      </c>
      <c r="F5" s="6">
        <v>800</v>
      </c>
      <c r="G5" s="6">
        <v>600</v>
      </c>
      <c r="H5" s="7">
        <f t="shared" ref="H5:H8" si="1">G5/F5</f>
        <v>0.75</v>
      </c>
      <c r="I5" s="8">
        <v>35</v>
      </c>
      <c r="J5" s="8">
        <v>35</v>
      </c>
      <c r="K5" s="9">
        <f t="shared" ref="K5:K8" si="2">J5/I5</f>
        <v>1</v>
      </c>
      <c r="L5" s="10">
        <v>200</v>
      </c>
      <c r="M5" s="14">
        <v>2000</v>
      </c>
    </row>
    <row r="6" spans="2:13" x14ac:dyDescent="0.25">
      <c r="B6" s="13" t="s">
        <v>11</v>
      </c>
      <c r="C6" s="4">
        <v>10000</v>
      </c>
      <c r="D6" s="4">
        <v>7400</v>
      </c>
      <c r="E6" s="5">
        <f t="shared" si="0"/>
        <v>0.74</v>
      </c>
      <c r="F6" s="6">
        <v>900</v>
      </c>
      <c r="G6" s="6">
        <v>800</v>
      </c>
      <c r="H6" s="7">
        <f t="shared" si="1"/>
        <v>0.88888888888888884</v>
      </c>
      <c r="I6" s="8">
        <v>50</v>
      </c>
      <c r="J6" s="8">
        <v>49</v>
      </c>
      <c r="K6" s="9">
        <f t="shared" si="2"/>
        <v>0.98</v>
      </c>
      <c r="L6" s="10">
        <v>300</v>
      </c>
      <c r="M6" s="14">
        <v>2200</v>
      </c>
    </row>
    <row r="7" spans="2:13" x14ac:dyDescent="0.25">
      <c r="B7" s="13" t="s">
        <v>12</v>
      </c>
      <c r="C7" s="4">
        <v>6000</v>
      </c>
      <c r="D7" s="4">
        <v>4000</v>
      </c>
      <c r="E7" s="5">
        <f t="shared" si="0"/>
        <v>0.66666666666666663</v>
      </c>
      <c r="F7" s="6">
        <v>500</v>
      </c>
      <c r="G7" s="6">
        <v>450</v>
      </c>
      <c r="H7" s="7">
        <f t="shared" si="1"/>
        <v>0.9</v>
      </c>
      <c r="I7" s="8">
        <v>30</v>
      </c>
      <c r="J7" s="8">
        <v>20</v>
      </c>
      <c r="K7" s="9">
        <f t="shared" si="2"/>
        <v>0.66666666666666663</v>
      </c>
      <c r="L7" s="10">
        <v>150</v>
      </c>
      <c r="M7" s="14">
        <v>2000</v>
      </c>
    </row>
    <row r="8" spans="2:13" ht="15.75" thickBot="1" x14ac:dyDescent="0.3">
      <c r="B8" s="15" t="s">
        <v>13</v>
      </c>
      <c r="C8" s="16">
        <f>SUM(C4:C7)</f>
        <v>30000</v>
      </c>
      <c r="D8" s="17">
        <f>SUM(D4:D7)</f>
        <v>19900</v>
      </c>
      <c r="E8" s="18">
        <f t="shared" si="0"/>
        <v>0.66333333333333333</v>
      </c>
      <c r="F8" s="19">
        <f>SUM(F4:F7)</f>
        <v>2700</v>
      </c>
      <c r="G8" s="19">
        <f>SUM(G4:G7)</f>
        <v>2250</v>
      </c>
      <c r="H8" s="20">
        <f t="shared" si="1"/>
        <v>0.83333333333333337</v>
      </c>
      <c r="I8" s="21">
        <f>SUM(I4:I7)</f>
        <v>145</v>
      </c>
      <c r="J8" s="21">
        <f>SUM(J4:J7)</f>
        <v>129</v>
      </c>
      <c r="K8" s="22">
        <f t="shared" si="2"/>
        <v>0.8896551724137931</v>
      </c>
      <c r="L8" s="23">
        <f>SUM(L4:L7)</f>
        <v>800</v>
      </c>
      <c r="M8" s="24">
        <f>SUM(M4:M7)</f>
        <v>7700</v>
      </c>
    </row>
    <row r="10" spans="2:13" ht="37.5" customHeight="1" x14ac:dyDescent="0.25">
      <c r="B10" s="25" t="s">
        <v>18</v>
      </c>
      <c r="C10" s="88" t="s">
        <v>27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2:13" ht="34.5" customHeight="1" x14ac:dyDescent="0.25">
      <c r="C11" s="88" t="s">
        <v>19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2:13" x14ac:dyDescent="0.25">
      <c r="C12" s="89" t="s">
        <v>26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spans="2:13" ht="15.75" thickBot="1" x14ac:dyDescent="0.3"/>
    <row r="14" spans="2:13" ht="18.75" x14ac:dyDescent="0.3">
      <c r="B14" s="85" t="s">
        <v>21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7"/>
    </row>
    <row r="15" spans="2:13" ht="30" x14ac:dyDescent="0.25">
      <c r="B15" s="11" t="s">
        <v>20</v>
      </c>
      <c r="C15" s="3" t="s">
        <v>1</v>
      </c>
      <c r="D15" s="3" t="s">
        <v>14</v>
      </c>
      <c r="E15" s="3" t="s">
        <v>2</v>
      </c>
      <c r="F15" s="3" t="s">
        <v>3</v>
      </c>
      <c r="G15" s="3" t="s">
        <v>15</v>
      </c>
      <c r="H15" s="3" t="s">
        <v>4</v>
      </c>
      <c r="I15" s="3" t="s">
        <v>5</v>
      </c>
      <c r="J15" s="3" t="s">
        <v>16</v>
      </c>
      <c r="K15" s="3" t="s">
        <v>6</v>
      </c>
      <c r="L15" s="3" t="s">
        <v>7</v>
      </c>
      <c r="M15" s="12" t="s">
        <v>8</v>
      </c>
    </row>
    <row r="16" spans="2:13" x14ac:dyDescent="0.25">
      <c r="B16" s="13" t="s">
        <v>22</v>
      </c>
      <c r="C16" s="4">
        <v>6000</v>
      </c>
      <c r="D16" s="4">
        <v>3500</v>
      </c>
      <c r="E16" s="5">
        <f>D16/C16</f>
        <v>0.58333333333333337</v>
      </c>
      <c r="F16" s="6">
        <v>500</v>
      </c>
      <c r="G16" s="6">
        <v>400</v>
      </c>
      <c r="H16" s="7">
        <f>G16/F16</f>
        <v>0.8</v>
      </c>
      <c r="I16" s="8">
        <v>30</v>
      </c>
      <c r="J16" s="8">
        <v>25</v>
      </c>
      <c r="K16" s="9">
        <f>J16/I16</f>
        <v>0.83333333333333337</v>
      </c>
      <c r="L16" s="10">
        <v>150</v>
      </c>
      <c r="M16" s="14">
        <v>1500</v>
      </c>
    </row>
    <row r="17" spans="2:13" x14ac:dyDescent="0.25">
      <c r="B17" s="13" t="s">
        <v>23</v>
      </c>
      <c r="C17" s="4">
        <v>8000</v>
      </c>
      <c r="D17" s="4">
        <v>5000</v>
      </c>
      <c r="E17" s="5">
        <f t="shared" ref="E17:E20" si="3">D17/C17</f>
        <v>0.625</v>
      </c>
      <c r="F17" s="6">
        <v>800</v>
      </c>
      <c r="G17" s="6">
        <v>600</v>
      </c>
      <c r="H17" s="7">
        <f t="shared" ref="H17:H20" si="4">G17/F17</f>
        <v>0.75</v>
      </c>
      <c r="I17" s="8">
        <v>35</v>
      </c>
      <c r="J17" s="8">
        <v>35</v>
      </c>
      <c r="K17" s="9">
        <f t="shared" ref="K17:K20" si="5">J17/I17</f>
        <v>1</v>
      </c>
      <c r="L17" s="10">
        <v>200</v>
      </c>
      <c r="M17" s="14">
        <v>2000</v>
      </c>
    </row>
    <row r="18" spans="2:13" x14ac:dyDescent="0.25">
      <c r="B18" s="13" t="s">
        <v>24</v>
      </c>
      <c r="C18" s="4">
        <v>10000</v>
      </c>
      <c r="D18" s="4">
        <v>7400</v>
      </c>
      <c r="E18" s="5">
        <f t="shared" si="3"/>
        <v>0.74</v>
      </c>
      <c r="F18" s="6">
        <v>900</v>
      </c>
      <c r="G18" s="6">
        <v>800</v>
      </c>
      <c r="H18" s="7">
        <f t="shared" si="4"/>
        <v>0.88888888888888884</v>
      </c>
      <c r="I18" s="8">
        <v>50</v>
      </c>
      <c r="J18" s="8">
        <v>49</v>
      </c>
      <c r="K18" s="9">
        <f t="shared" si="5"/>
        <v>0.98</v>
      </c>
      <c r="L18" s="10">
        <v>300</v>
      </c>
      <c r="M18" s="14">
        <v>2200</v>
      </c>
    </row>
    <row r="19" spans="2:13" x14ac:dyDescent="0.25">
      <c r="B19" s="13" t="s">
        <v>25</v>
      </c>
      <c r="C19" s="4">
        <v>6000</v>
      </c>
      <c r="D19" s="4">
        <v>4000</v>
      </c>
      <c r="E19" s="5">
        <f t="shared" si="3"/>
        <v>0.66666666666666663</v>
      </c>
      <c r="F19" s="6">
        <v>500</v>
      </c>
      <c r="G19" s="6">
        <v>450</v>
      </c>
      <c r="H19" s="7">
        <f t="shared" si="4"/>
        <v>0.9</v>
      </c>
      <c r="I19" s="8">
        <v>30</v>
      </c>
      <c r="J19" s="8">
        <v>20</v>
      </c>
      <c r="K19" s="9">
        <f t="shared" si="5"/>
        <v>0.66666666666666663</v>
      </c>
      <c r="L19" s="10">
        <v>150</v>
      </c>
      <c r="M19" s="14">
        <v>2000</v>
      </c>
    </row>
    <row r="20" spans="2:13" ht="15.75" thickBot="1" x14ac:dyDescent="0.3">
      <c r="B20" s="15" t="s">
        <v>13</v>
      </c>
      <c r="C20" s="16">
        <f>SUM(C16:C19)</f>
        <v>30000</v>
      </c>
      <c r="D20" s="17">
        <f>SUM(D16:D19)</f>
        <v>19900</v>
      </c>
      <c r="E20" s="18">
        <f t="shared" si="3"/>
        <v>0.66333333333333333</v>
      </c>
      <c r="F20" s="19">
        <f>SUM(F16:F19)</f>
        <v>2700</v>
      </c>
      <c r="G20" s="19">
        <f>SUM(G16:G19)</f>
        <v>2250</v>
      </c>
      <c r="H20" s="20">
        <f t="shared" si="4"/>
        <v>0.83333333333333337</v>
      </c>
      <c r="I20" s="21">
        <f>SUM(I16:I19)</f>
        <v>145</v>
      </c>
      <c r="J20" s="21">
        <f>SUM(J16:J19)</f>
        <v>129</v>
      </c>
      <c r="K20" s="22">
        <f t="shared" si="5"/>
        <v>0.8896551724137931</v>
      </c>
      <c r="L20" s="23">
        <f>SUM(L16:L19)</f>
        <v>800</v>
      </c>
      <c r="M20" s="24">
        <f>SUM(M16:M19)</f>
        <v>7700</v>
      </c>
    </row>
  </sheetData>
  <mergeCells count="5">
    <mergeCell ref="B2:M2"/>
    <mergeCell ref="C10:M10"/>
    <mergeCell ref="C11:M11"/>
    <mergeCell ref="B14:M14"/>
    <mergeCell ref="C12:M12"/>
  </mergeCells>
  <pageMargins left="0.7" right="0.7" top="0.75" bottom="0.75" header="0.3" footer="0.3"/>
  <ignoredErrors>
    <ignoredError sqref="E8 H8 K8 H20 E20 K20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C12E-1A63-465C-A3BB-E0D845A131E2}">
  <dimension ref="B1:Y21"/>
  <sheetViews>
    <sheetView zoomScale="130" zoomScaleNormal="130" workbookViewId="0">
      <selection activeCell="N14" sqref="N14"/>
    </sheetView>
  </sheetViews>
  <sheetFormatPr defaultRowHeight="15" x14ac:dyDescent="0.25"/>
  <cols>
    <col min="7" max="7" width="14.7109375" customWidth="1"/>
  </cols>
  <sheetData>
    <row r="1" spans="2:25" x14ac:dyDescent="0.25">
      <c r="Y1" t="s">
        <v>101</v>
      </c>
    </row>
    <row r="2" spans="2:25" ht="15.75" x14ac:dyDescent="0.25">
      <c r="G2" s="52" t="s">
        <v>100</v>
      </c>
      <c r="Y2" t="s">
        <v>102</v>
      </c>
    </row>
    <row r="3" spans="2:25" x14ac:dyDescent="0.25">
      <c r="G3" t="s">
        <v>102</v>
      </c>
      <c r="Y3" t="s">
        <v>103</v>
      </c>
    </row>
    <row r="4" spans="2:25" x14ac:dyDescent="0.25">
      <c r="Y4" t="s">
        <v>104</v>
      </c>
    </row>
    <row r="5" spans="2:25" ht="15.75" thickBot="1" x14ac:dyDescent="0.3">
      <c r="Y5" t="s">
        <v>77</v>
      </c>
    </row>
    <row r="6" spans="2:25" x14ac:dyDescent="0.25">
      <c r="B6" s="103"/>
      <c r="C6" s="104"/>
      <c r="D6" s="104"/>
      <c r="E6" s="104"/>
      <c r="F6" s="104"/>
      <c r="G6" s="104"/>
      <c r="H6" s="104"/>
      <c r="I6" s="104"/>
      <c r="J6" s="104"/>
      <c r="K6" s="104"/>
      <c r="L6" s="105"/>
      <c r="Y6" t="s">
        <v>105</v>
      </c>
    </row>
    <row r="7" spans="2:25" x14ac:dyDescent="0.25"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8"/>
      <c r="O7" s="112" t="s">
        <v>109</v>
      </c>
      <c r="P7" s="112"/>
      <c r="Q7" s="112"/>
      <c r="R7" s="112"/>
      <c r="Y7" t="s">
        <v>106</v>
      </c>
    </row>
    <row r="8" spans="2:25" x14ac:dyDescent="0.25">
      <c r="B8" s="106"/>
      <c r="C8" s="107"/>
      <c r="D8" s="107"/>
      <c r="E8" s="107"/>
      <c r="F8" s="107"/>
      <c r="G8" s="107"/>
      <c r="H8" s="107"/>
      <c r="I8" s="107"/>
      <c r="J8" s="107"/>
      <c r="K8" s="107"/>
      <c r="L8" s="108"/>
      <c r="O8" s="112"/>
      <c r="P8" s="112"/>
      <c r="Q8" s="112"/>
      <c r="R8" s="112"/>
      <c r="Y8" t="s">
        <v>40</v>
      </c>
    </row>
    <row r="9" spans="2:25" x14ac:dyDescent="0.25">
      <c r="B9" s="106"/>
      <c r="C9" s="107"/>
      <c r="D9" s="107"/>
      <c r="E9" s="107"/>
      <c r="F9" s="107"/>
      <c r="G9" s="107"/>
      <c r="H9" s="107"/>
      <c r="I9" s="107"/>
      <c r="J9" s="107"/>
      <c r="K9" s="107"/>
      <c r="L9" s="108"/>
      <c r="O9" s="112"/>
      <c r="P9" s="112"/>
      <c r="Q9" s="112"/>
      <c r="R9" s="112"/>
      <c r="Y9" t="s">
        <v>41</v>
      </c>
    </row>
    <row r="10" spans="2:25" x14ac:dyDescent="0.25"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8"/>
      <c r="O10" s="112"/>
      <c r="P10" s="112"/>
      <c r="Q10" s="112"/>
      <c r="R10" s="112"/>
      <c r="Y10" t="s">
        <v>42</v>
      </c>
    </row>
    <row r="11" spans="2:25" x14ac:dyDescent="0.25"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8"/>
      <c r="O11" s="112"/>
      <c r="P11" s="112"/>
      <c r="Q11" s="112"/>
      <c r="R11" s="112"/>
      <c r="Y11" t="s">
        <v>107</v>
      </c>
    </row>
    <row r="12" spans="2:25" x14ac:dyDescent="0.25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8"/>
      <c r="O12" s="112"/>
      <c r="P12" s="112"/>
      <c r="Q12" s="112"/>
      <c r="R12" s="112"/>
      <c r="Y12" t="s">
        <v>108</v>
      </c>
    </row>
    <row r="13" spans="2:25" x14ac:dyDescent="0.25">
      <c r="B13" s="106"/>
      <c r="C13" s="107"/>
      <c r="D13" s="107"/>
      <c r="E13" s="107"/>
      <c r="F13" s="107"/>
      <c r="G13" s="107"/>
      <c r="H13" s="107"/>
      <c r="I13" s="107"/>
      <c r="J13" s="107"/>
      <c r="K13" s="107"/>
      <c r="L13" s="108"/>
    </row>
    <row r="14" spans="2:25" x14ac:dyDescent="0.25">
      <c r="B14" s="106"/>
      <c r="C14" s="107"/>
      <c r="D14" s="107"/>
      <c r="E14" s="107"/>
      <c r="F14" s="107"/>
      <c r="G14" s="107"/>
      <c r="H14" s="107"/>
      <c r="I14" s="107"/>
      <c r="J14" s="107"/>
      <c r="K14" s="107"/>
      <c r="L14" s="108"/>
    </row>
    <row r="15" spans="2:25" x14ac:dyDescent="0.25">
      <c r="B15" s="106"/>
      <c r="C15" s="107"/>
      <c r="D15" s="107"/>
      <c r="E15" s="107"/>
      <c r="F15" s="107"/>
      <c r="G15" s="107"/>
      <c r="H15" s="107"/>
      <c r="I15" s="107"/>
      <c r="J15" s="107"/>
      <c r="K15" s="107"/>
      <c r="L15" s="108"/>
    </row>
    <row r="16" spans="2:25" x14ac:dyDescent="0.25">
      <c r="B16" s="106"/>
      <c r="C16" s="107"/>
      <c r="D16" s="107"/>
      <c r="E16" s="107"/>
      <c r="F16" s="107"/>
      <c r="G16" s="107"/>
      <c r="H16" s="107"/>
      <c r="I16" s="107"/>
      <c r="J16" s="107"/>
      <c r="K16" s="107"/>
      <c r="L16" s="108"/>
    </row>
    <row r="17" spans="2:12" x14ac:dyDescent="0.25">
      <c r="B17" s="106"/>
      <c r="C17" s="107"/>
      <c r="D17" s="107"/>
      <c r="E17" s="107"/>
      <c r="F17" s="107"/>
      <c r="G17" s="107"/>
      <c r="H17" s="107"/>
      <c r="I17" s="107"/>
      <c r="J17" s="107"/>
      <c r="K17" s="107"/>
      <c r="L17" s="108"/>
    </row>
    <row r="18" spans="2:12" x14ac:dyDescent="0.25"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8"/>
    </row>
    <row r="19" spans="2:12" x14ac:dyDescent="0.25"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8"/>
    </row>
    <row r="20" spans="2:12" x14ac:dyDescent="0.25">
      <c r="B20" s="106"/>
      <c r="C20" s="107"/>
      <c r="D20" s="107"/>
      <c r="E20" s="107"/>
      <c r="F20" s="107"/>
      <c r="G20" s="107"/>
      <c r="H20" s="107"/>
      <c r="I20" s="107"/>
      <c r="J20" s="107"/>
      <c r="K20" s="107"/>
      <c r="L20" s="108"/>
    </row>
    <row r="21" spans="2:12" ht="15.75" thickBot="1" x14ac:dyDescent="0.3">
      <c r="B21" s="109"/>
      <c r="C21" s="110"/>
      <c r="D21" s="110"/>
      <c r="E21" s="110"/>
      <c r="F21" s="110"/>
      <c r="G21" s="110"/>
      <c r="H21" s="110"/>
      <c r="I21" s="110"/>
      <c r="J21" s="110"/>
      <c r="K21" s="110"/>
      <c r="L21" s="111"/>
    </row>
  </sheetData>
  <mergeCells count="2">
    <mergeCell ref="B6:L21"/>
    <mergeCell ref="O7:R12"/>
  </mergeCells>
  <dataValidations count="1">
    <dataValidation type="list" allowBlank="1" showInputMessage="1" showErrorMessage="1" sqref="G3" xr:uid="{4B98F0F6-7DD3-46E1-A987-5E916C6B2547}">
      <formula1>$Y$1:$Y$12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5524-FB53-4A5F-AAA7-B650E2210FDC}">
  <dimension ref="A1:AG24"/>
  <sheetViews>
    <sheetView zoomScale="115" zoomScaleNormal="115" workbookViewId="0">
      <selection activeCell="A16" sqref="A16:A32"/>
    </sheetView>
  </sheetViews>
  <sheetFormatPr defaultRowHeight="15" x14ac:dyDescent="0.25"/>
  <cols>
    <col min="1" max="1" width="19.5703125" bestFit="1" customWidth="1"/>
    <col min="2" max="2" width="13.42578125" bestFit="1" customWidth="1"/>
    <col min="3" max="3" width="16.140625" bestFit="1" customWidth="1"/>
    <col min="4" max="4" width="10.5703125" customWidth="1"/>
    <col min="6" max="6" width="10.85546875" customWidth="1"/>
    <col min="7" max="7" width="10.5703125" customWidth="1"/>
  </cols>
  <sheetData>
    <row r="1" spans="1:33" x14ac:dyDescent="0.25">
      <c r="AG1" t="s">
        <v>119</v>
      </c>
    </row>
    <row r="2" spans="1:33" x14ac:dyDescent="0.25">
      <c r="A2" t="s">
        <v>192</v>
      </c>
      <c r="B2" t="s">
        <v>126</v>
      </c>
      <c r="AG2" t="s">
        <v>120</v>
      </c>
    </row>
    <row r="3" spans="1:33" x14ac:dyDescent="0.25">
      <c r="B3" s="113" t="s">
        <v>193</v>
      </c>
      <c r="C3" s="115" t="s">
        <v>115</v>
      </c>
      <c r="D3" s="115"/>
      <c r="E3" s="115"/>
      <c r="F3" s="115"/>
      <c r="G3" s="115"/>
      <c r="H3" s="115"/>
      <c r="I3" s="116" t="s">
        <v>125</v>
      </c>
      <c r="J3" s="116"/>
      <c r="K3" s="116"/>
      <c r="L3" s="116"/>
      <c r="M3" s="116"/>
      <c r="N3" s="116"/>
      <c r="AG3" t="s">
        <v>126</v>
      </c>
    </row>
    <row r="4" spans="1:33" x14ac:dyDescent="0.25">
      <c r="B4" s="113"/>
      <c r="C4" s="114" t="s">
        <v>123</v>
      </c>
      <c r="D4" s="114"/>
      <c r="E4" s="114"/>
      <c r="F4" s="114" t="s">
        <v>70</v>
      </c>
      <c r="G4" s="114"/>
      <c r="H4" s="114"/>
      <c r="I4" s="114" t="s">
        <v>123</v>
      </c>
      <c r="J4" s="114"/>
      <c r="K4" s="114"/>
      <c r="L4" s="114" t="s">
        <v>70</v>
      </c>
      <c r="M4" s="114"/>
      <c r="N4" s="114"/>
      <c r="AG4" t="s">
        <v>127</v>
      </c>
    </row>
    <row r="5" spans="1:33" x14ac:dyDescent="0.25">
      <c r="B5" s="113"/>
      <c r="C5" s="57">
        <v>2019</v>
      </c>
      <c r="D5" s="57">
        <v>2018</v>
      </c>
      <c r="E5" s="57" t="s">
        <v>51</v>
      </c>
      <c r="F5" s="57">
        <v>2019</v>
      </c>
      <c r="G5" s="57">
        <v>2018</v>
      </c>
      <c r="H5" s="57" t="s">
        <v>51</v>
      </c>
      <c r="I5" s="57">
        <v>2019</v>
      </c>
      <c r="J5" s="57">
        <v>2018</v>
      </c>
      <c r="K5" s="57" t="s">
        <v>51</v>
      </c>
      <c r="L5" s="57">
        <v>2019</v>
      </c>
      <c r="M5" s="57">
        <v>2018</v>
      </c>
      <c r="N5" s="57" t="s">
        <v>51</v>
      </c>
      <c r="AG5" t="s">
        <v>128</v>
      </c>
    </row>
    <row r="6" spans="1:33" x14ac:dyDescent="0.25">
      <c r="B6" s="29" t="s">
        <v>89</v>
      </c>
      <c r="C6" s="29">
        <v>90</v>
      </c>
      <c r="D6" s="29">
        <v>100</v>
      </c>
      <c r="E6" s="140">
        <f>C6/D6-1</f>
        <v>-9.9999999999999978E-2</v>
      </c>
      <c r="F6" s="32"/>
      <c r="G6" s="32"/>
      <c r="H6" s="32"/>
      <c r="I6" s="32"/>
      <c r="J6" s="32"/>
      <c r="K6" s="32"/>
      <c r="L6" s="32"/>
      <c r="M6" s="32"/>
      <c r="N6" s="32"/>
      <c r="AG6" t="s">
        <v>122</v>
      </c>
    </row>
    <row r="7" spans="1:33" x14ac:dyDescent="0.25">
      <c r="B7" s="29" t="s">
        <v>90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1:33" x14ac:dyDescent="0.25">
      <c r="B8" s="29" t="s">
        <v>91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1:33" x14ac:dyDescent="0.25">
      <c r="B9" s="29" t="s">
        <v>92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</row>
    <row r="10" spans="1:33" x14ac:dyDescent="0.25">
      <c r="B10" s="29" t="s">
        <v>124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</row>
    <row r="15" spans="1:33" ht="18.75" x14ac:dyDescent="0.3">
      <c r="A15" s="119" t="s">
        <v>110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</row>
    <row r="16" spans="1:33" x14ac:dyDescent="0.25">
      <c r="A16" s="120" t="s">
        <v>39</v>
      </c>
      <c r="B16" s="120" t="s">
        <v>111</v>
      </c>
      <c r="C16" s="121" t="s">
        <v>112</v>
      </c>
      <c r="D16" s="121"/>
      <c r="E16" s="121"/>
      <c r="F16" s="121"/>
      <c r="G16" s="121"/>
      <c r="H16" s="121"/>
      <c r="I16" s="121"/>
      <c r="J16" s="121"/>
      <c r="K16" s="121"/>
      <c r="L16" s="122" t="s">
        <v>70</v>
      </c>
      <c r="M16" s="122"/>
      <c r="N16" s="122"/>
      <c r="O16" s="122"/>
      <c r="P16" s="122"/>
      <c r="Q16" s="122"/>
      <c r="R16" s="122"/>
      <c r="S16" s="122"/>
      <c r="T16" s="122"/>
    </row>
    <row r="17" spans="1:20" ht="45" x14ac:dyDescent="0.25">
      <c r="A17" s="120"/>
      <c r="B17" s="120"/>
      <c r="C17" s="55" t="s">
        <v>113</v>
      </c>
      <c r="D17" s="55" t="s">
        <v>113</v>
      </c>
      <c r="E17" s="123" t="s">
        <v>114</v>
      </c>
      <c r="F17" s="55" t="s">
        <v>115</v>
      </c>
      <c r="G17" s="55" t="s">
        <v>115</v>
      </c>
      <c r="H17" s="123" t="s">
        <v>114</v>
      </c>
      <c r="I17" s="53" t="s">
        <v>116</v>
      </c>
      <c r="J17" s="53" t="s">
        <v>116</v>
      </c>
      <c r="K17" s="123" t="s">
        <v>114</v>
      </c>
      <c r="L17" s="56" t="s">
        <v>113</v>
      </c>
      <c r="M17" s="56" t="s">
        <v>113</v>
      </c>
      <c r="N17" s="117" t="s">
        <v>114</v>
      </c>
      <c r="O17" s="56" t="s">
        <v>115</v>
      </c>
      <c r="P17" s="56" t="s">
        <v>115</v>
      </c>
      <c r="Q17" s="117" t="s">
        <v>114</v>
      </c>
      <c r="R17" s="54" t="s">
        <v>116</v>
      </c>
      <c r="S17" s="54" t="s">
        <v>116</v>
      </c>
      <c r="T17" s="117" t="s">
        <v>114</v>
      </c>
    </row>
    <row r="18" spans="1:20" x14ac:dyDescent="0.25">
      <c r="A18" s="120"/>
      <c r="B18" s="120"/>
      <c r="C18" s="55" t="s">
        <v>117</v>
      </c>
      <c r="D18" s="55" t="s">
        <v>118</v>
      </c>
      <c r="E18" s="124"/>
      <c r="F18" s="55" t="s">
        <v>117</v>
      </c>
      <c r="G18" s="55" t="s">
        <v>118</v>
      </c>
      <c r="H18" s="124"/>
      <c r="I18" s="55" t="s">
        <v>117</v>
      </c>
      <c r="J18" s="55" t="s">
        <v>118</v>
      </c>
      <c r="K18" s="124"/>
      <c r="L18" s="56" t="s">
        <v>117</v>
      </c>
      <c r="M18" s="56" t="s">
        <v>118</v>
      </c>
      <c r="N18" s="118"/>
      <c r="O18" s="56" t="s">
        <v>117</v>
      </c>
      <c r="P18" s="56" t="s">
        <v>118</v>
      </c>
      <c r="Q18" s="118"/>
      <c r="R18" s="56" t="s">
        <v>117</v>
      </c>
      <c r="S18" s="56" t="s">
        <v>118</v>
      </c>
      <c r="T18" s="118"/>
    </row>
    <row r="19" spans="1:20" x14ac:dyDescent="0.25">
      <c r="A19" s="32"/>
      <c r="B19" s="32"/>
      <c r="C19" s="29"/>
      <c r="D19" s="29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5">
      <c r="A20" s="32"/>
      <c r="B20" s="32"/>
      <c r="C20" s="29"/>
      <c r="D20" s="29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5">
      <c r="A21" s="32"/>
      <c r="B21" s="32"/>
      <c r="C21" s="29"/>
      <c r="D21" s="29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5">
      <c r="A22" s="32"/>
      <c r="B22" s="32"/>
      <c r="C22" s="29"/>
      <c r="D22" s="29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x14ac:dyDescent="0.25">
      <c r="A23" s="32"/>
      <c r="B23" s="32"/>
      <c r="C23" s="29"/>
      <c r="D23" s="29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5">
      <c r="A24" s="32"/>
      <c r="B24" s="32"/>
      <c r="C24" s="29"/>
      <c r="D24" s="2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</sheetData>
  <mergeCells count="18">
    <mergeCell ref="T17:T18"/>
    <mergeCell ref="A15:T15"/>
    <mergeCell ref="A16:A18"/>
    <mergeCell ref="B16:B18"/>
    <mergeCell ref="C16:K16"/>
    <mergeCell ref="L16:T16"/>
    <mergeCell ref="E17:E18"/>
    <mergeCell ref="H17:H18"/>
    <mergeCell ref="K17:K18"/>
    <mergeCell ref="N17:N18"/>
    <mergeCell ref="Q17:Q18"/>
    <mergeCell ref="B3:B5"/>
    <mergeCell ref="C4:E4"/>
    <mergeCell ref="F4:H4"/>
    <mergeCell ref="C3:H3"/>
    <mergeCell ref="I3:N3"/>
    <mergeCell ref="I4:K4"/>
    <mergeCell ref="L4:N4"/>
  </mergeCells>
  <dataValidations count="1">
    <dataValidation type="list" allowBlank="1" showInputMessage="1" showErrorMessage="1" sqref="B2" xr:uid="{4C91418E-4628-416B-AFC2-4D26636D04E5}">
      <formula1>$AG$1:$AG$6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7337-DCF0-4D82-8DDE-09C39973EC19}">
  <dimension ref="B2:F9"/>
  <sheetViews>
    <sheetView workbookViewId="0">
      <selection activeCell="G3" sqref="G3"/>
    </sheetView>
  </sheetViews>
  <sheetFormatPr defaultRowHeight="15" x14ac:dyDescent="0.25"/>
  <cols>
    <col min="2" max="2" width="24.140625" customWidth="1"/>
    <col min="3" max="3" width="23.28515625" customWidth="1"/>
    <col min="4" max="4" width="19.85546875" customWidth="1"/>
    <col min="5" max="5" width="20.7109375" customWidth="1"/>
    <col min="6" max="6" width="16.140625" customWidth="1"/>
  </cols>
  <sheetData>
    <row r="2" spans="2:6" ht="23.25" x14ac:dyDescent="0.35">
      <c r="B2" s="141" t="s">
        <v>171</v>
      </c>
      <c r="C2" s="141"/>
      <c r="D2" s="141"/>
      <c r="E2" s="141"/>
      <c r="F2" s="141"/>
    </row>
    <row r="3" spans="2:6" x14ac:dyDescent="0.25">
      <c r="B3" s="69" t="s">
        <v>167</v>
      </c>
      <c r="C3" s="69" t="s">
        <v>168</v>
      </c>
      <c r="D3" s="69" t="s">
        <v>169</v>
      </c>
      <c r="E3" s="142" t="s">
        <v>170</v>
      </c>
      <c r="F3" s="144" t="s">
        <v>199</v>
      </c>
    </row>
    <row r="4" spans="2:6" x14ac:dyDescent="0.25">
      <c r="B4" s="32"/>
      <c r="C4" s="32"/>
      <c r="D4" s="32"/>
      <c r="E4" s="143"/>
      <c r="F4" s="145"/>
    </row>
    <row r="5" spans="2:6" x14ac:dyDescent="0.25">
      <c r="B5" s="32"/>
      <c r="C5" s="32"/>
      <c r="D5" s="32"/>
      <c r="E5" s="143"/>
      <c r="F5" s="145"/>
    </row>
    <row r="6" spans="2:6" x14ac:dyDescent="0.25">
      <c r="B6" s="32"/>
      <c r="C6" s="32"/>
      <c r="D6" s="32"/>
      <c r="E6" s="143"/>
      <c r="F6" s="145"/>
    </row>
    <row r="7" spans="2:6" x14ac:dyDescent="0.25">
      <c r="B7" s="32"/>
      <c r="C7" s="32"/>
      <c r="D7" s="32"/>
      <c r="E7" s="143"/>
      <c r="F7" s="145"/>
    </row>
    <row r="8" spans="2:6" x14ac:dyDescent="0.25">
      <c r="B8" s="32"/>
      <c r="C8" s="32"/>
      <c r="D8" s="32"/>
      <c r="E8" s="143"/>
      <c r="F8" s="145"/>
    </row>
    <row r="9" spans="2:6" x14ac:dyDescent="0.25">
      <c r="B9" s="32"/>
      <c r="C9" s="32"/>
      <c r="D9" s="32"/>
      <c r="E9" s="143"/>
      <c r="F9" s="145"/>
    </row>
  </sheetData>
  <mergeCells count="1">
    <mergeCell ref="B2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0E8D-214A-427F-8120-A71BDE98C9AA}">
  <dimension ref="C2:F11"/>
  <sheetViews>
    <sheetView zoomScale="130" zoomScaleNormal="130" workbookViewId="0">
      <selection activeCell="E4" sqref="E4"/>
    </sheetView>
  </sheetViews>
  <sheetFormatPr defaultRowHeight="15" x14ac:dyDescent="0.25"/>
  <cols>
    <col min="3" max="3" width="20.85546875" customWidth="1"/>
    <col min="4" max="4" width="16.5703125" customWidth="1"/>
    <col min="5" max="5" width="19.42578125" customWidth="1"/>
    <col min="6" max="6" width="18.28515625" customWidth="1"/>
  </cols>
  <sheetData>
    <row r="2" spans="3:6" ht="23.25" x14ac:dyDescent="0.35">
      <c r="C2" s="125" t="s">
        <v>172</v>
      </c>
      <c r="D2" s="125"/>
      <c r="E2" s="125"/>
      <c r="F2" s="125"/>
    </row>
    <row r="3" spans="3:6" x14ac:dyDescent="0.25">
      <c r="C3" s="70" t="s">
        <v>173</v>
      </c>
      <c r="D3" s="71" t="s">
        <v>174</v>
      </c>
      <c r="E3" s="71" t="s">
        <v>175</v>
      </c>
      <c r="F3" s="71" t="s">
        <v>176</v>
      </c>
    </row>
    <row r="4" spans="3:6" x14ac:dyDescent="0.25">
      <c r="C4" s="72" t="s">
        <v>177</v>
      </c>
      <c r="D4" s="8">
        <v>10000</v>
      </c>
      <c r="E4" s="8">
        <v>900</v>
      </c>
      <c r="F4" s="8">
        <f>E4/D4*1000</f>
        <v>90</v>
      </c>
    </row>
    <row r="5" spans="3:6" x14ac:dyDescent="0.25">
      <c r="C5" s="72" t="s">
        <v>178</v>
      </c>
      <c r="D5" s="8">
        <v>10000</v>
      </c>
      <c r="E5" s="8">
        <v>900</v>
      </c>
      <c r="F5" s="8">
        <f t="shared" ref="F5:F11" si="0">E5/D5*1000</f>
        <v>90</v>
      </c>
    </row>
    <row r="6" spans="3:6" x14ac:dyDescent="0.25">
      <c r="C6" s="72" t="s">
        <v>179</v>
      </c>
      <c r="D6" s="8">
        <v>10000</v>
      </c>
      <c r="E6" s="8">
        <v>900</v>
      </c>
      <c r="F6" s="8">
        <f t="shared" si="0"/>
        <v>90</v>
      </c>
    </row>
    <row r="7" spans="3:6" x14ac:dyDescent="0.25">
      <c r="C7" s="72" t="s">
        <v>180</v>
      </c>
      <c r="D7" s="8">
        <v>10000</v>
      </c>
      <c r="E7" s="8">
        <v>900</v>
      </c>
      <c r="F7" s="8">
        <f t="shared" si="0"/>
        <v>90</v>
      </c>
    </row>
    <row r="8" spans="3:6" x14ac:dyDescent="0.25">
      <c r="C8" s="72" t="s">
        <v>181</v>
      </c>
      <c r="D8" s="8">
        <v>10000</v>
      </c>
      <c r="E8" s="8">
        <v>900</v>
      </c>
      <c r="F8" s="8">
        <f t="shared" si="0"/>
        <v>90</v>
      </c>
    </row>
    <row r="9" spans="3:6" x14ac:dyDescent="0.25">
      <c r="C9" s="72" t="s">
        <v>182</v>
      </c>
      <c r="D9" s="8">
        <v>10000</v>
      </c>
      <c r="E9" s="8">
        <v>900</v>
      </c>
      <c r="F9" s="8">
        <f t="shared" si="0"/>
        <v>90</v>
      </c>
    </row>
    <row r="10" spans="3:6" x14ac:dyDescent="0.25">
      <c r="C10" s="72" t="s">
        <v>183</v>
      </c>
      <c r="D10" s="8">
        <v>10000</v>
      </c>
      <c r="E10" s="8">
        <v>900</v>
      </c>
      <c r="F10" s="8">
        <f t="shared" si="0"/>
        <v>90</v>
      </c>
    </row>
    <row r="11" spans="3:6" x14ac:dyDescent="0.25">
      <c r="C11" s="72" t="s">
        <v>184</v>
      </c>
      <c r="D11" s="8">
        <v>10000</v>
      </c>
      <c r="E11" s="8">
        <v>900</v>
      </c>
      <c r="F11" s="8">
        <f t="shared" si="0"/>
        <v>90</v>
      </c>
    </row>
  </sheetData>
  <mergeCells count="1">
    <mergeCell ref="C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79BD-4D90-435A-9D81-EDA23DBBE675}">
  <dimension ref="C2:I8"/>
  <sheetViews>
    <sheetView zoomScale="130" zoomScaleNormal="130" workbookViewId="0">
      <selection activeCell="J3" sqref="J3"/>
    </sheetView>
  </sheetViews>
  <sheetFormatPr defaultRowHeight="15" x14ac:dyDescent="0.25"/>
  <cols>
    <col min="4" max="5" width="14.5703125" customWidth="1"/>
    <col min="6" max="6" width="17.85546875" customWidth="1"/>
    <col min="7" max="7" width="15" customWidth="1"/>
    <col min="8" max="8" width="19.7109375" customWidth="1"/>
    <col min="9" max="9" width="14.140625" customWidth="1"/>
  </cols>
  <sheetData>
    <row r="2" spans="3:9" ht="21" x14ac:dyDescent="0.35">
      <c r="C2" s="126" t="s">
        <v>185</v>
      </c>
      <c r="D2" s="126"/>
      <c r="E2" s="126"/>
      <c r="F2" s="126"/>
      <c r="G2" s="126"/>
      <c r="H2" s="126"/>
      <c r="I2" s="126"/>
    </row>
    <row r="3" spans="3:9" x14ac:dyDescent="0.25">
      <c r="C3" s="73" t="s">
        <v>56</v>
      </c>
      <c r="D3" s="74" t="s">
        <v>39</v>
      </c>
      <c r="E3" s="74" t="s">
        <v>186</v>
      </c>
      <c r="F3" s="74" t="s">
        <v>57</v>
      </c>
      <c r="G3" s="74" t="s">
        <v>186</v>
      </c>
      <c r="H3" s="74" t="s">
        <v>187</v>
      </c>
      <c r="I3" s="74" t="s">
        <v>188</v>
      </c>
    </row>
    <row r="4" spans="3:9" x14ac:dyDescent="0.25">
      <c r="C4" s="75">
        <v>1</v>
      </c>
      <c r="D4" s="76" t="s">
        <v>119</v>
      </c>
      <c r="E4" s="146">
        <v>0.12</v>
      </c>
      <c r="F4" s="76"/>
      <c r="G4" s="76"/>
      <c r="H4" s="76"/>
      <c r="I4" s="76"/>
    </row>
    <row r="5" spans="3:9" x14ac:dyDescent="0.25">
      <c r="C5" s="75">
        <v>2</v>
      </c>
      <c r="D5" s="76"/>
      <c r="E5" s="76"/>
      <c r="F5" s="76"/>
      <c r="G5" s="76"/>
      <c r="H5" s="76"/>
      <c r="I5" s="76"/>
    </row>
    <row r="6" spans="3:9" x14ac:dyDescent="0.25">
      <c r="C6" s="75">
        <v>3</v>
      </c>
      <c r="D6" s="76"/>
      <c r="E6" s="76"/>
      <c r="F6" s="76"/>
      <c r="G6" s="76"/>
      <c r="H6" s="76"/>
      <c r="I6" s="76"/>
    </row>
    <row r="7" spans="3:9" x14ac:dyDescent="0.25">
      <c r="C7" s="75">
        <v>4</v>
      </c>
      <c r="D7" s="76"/>
      <c r="E7" s="76"/>
      <c r="F7" s="76"/>
      <c r="G7" s="76"/>
      <c r="H7" s="76"/>
      <c r="I7" s="76"/>
    </row>
    <row r="8" spans="3:9" x14ac:dyDescent="0.25">
      <c r="C8" s="75">
        <v>5</v>
      </c>
      <c r="D8" s="76"/>
      <c r="E8" s="76"/>
      <c r="F8" s="76"/>
      <c r="G8" s="76"/>
      <c r="H8" s="76"/>
      <c r="I8" s="76"/>
    </row>
  </sheetData>
  <mergeCells count="1">
    <mergeCell ref="C2: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AE50-3B8D-4AB1-9CE5-9896D82145AA}">
  <dimension ref="D2:E4"/>
  <sheetViews>
    <sheetView zoomScale="145" zoomScaleNormal="145" workbookViewId="0">
      <selection activeCell="E8" sqref="E8"/>
    </sheetView>
  </sheetViews>
  <sheetFormatPr defaultRowHeight="15" x14ac:dyDescent="0.25"/>
  <cols>
    <col min="4" max="4" width="20.7109375" customWidth="1"/>
    <col min="5" max="5" width="17.42578125" customWidth="1"/>
  </cols>
  <sheetData>
    <row r="2" spans="4:5" ht="15.75" thickBot="1" x14ac:dyDescent="0.3"/>
    <row r="3" spans="4:5" ht="18.75" x14ac:dyDescent="0.3">
      <c r="D3" s="77" t="s">
        <v>189</v>
      </c>
      <c r="E3" s="78">
        <v>80</v>
      </c>
    </row>
    <row r="4" spans="4:5" ht="15.75" thickBot="1" x14ac:dyDescent="0.3">
      <c r="D4" s="79" t="s">
        <v>190</v>
      </c>
      <c r="E4" s="80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CE53-7E83-4BE4-8C31-5E38A065EB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57BC-4D23-4C1E-956E-9168535B583A}">
  <dimension ref="B2:C2"/>
  <sheetViews>
    <sheetView workbookViewId="0">
      <selection activeCell="B2" sqref="B2:C2"/>
    </sheetView>
  </sheetViews>
  <sheetFormatPr defaultRowHeight="15" x14ac:dyDescent="0.25"/>
  <cols>
    <col min="3" max="3" width="57.140625" bestFit="1" customWidth="1"/>
  </cols>
  <sheetData>
    <row r="2" spans="2:3" ht="21" x14ac:dyDescent="0.35">
      <c r="B2" s="148" t="s">
        <v>18</v>
      </c>
      <c r="C2" s="148" t="s">
        <v>200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9D28-7906-4C87-B1DF-1160DF962F9D}">
  <dimension ref="B1:M20"/>
  <sheetViews>
    <sheetView zoomScale="130" zoomScaleNormal="130" workbookViewId="0">
      <selection activeCell="B5" sqref="B5"/>
    </sheetView>
  </sheetViews>
  <sheetFormatPr defaultRowHeight="15" x14ac:dyDescent="0.25"/>
  <cols>
    <col min="2" max="2" width="14.85546875" customWidth="1"/>
    <col min="3" max="3" width="9.5703125" style="1" customWidth="1"/>
    <col min="4" max="4" width="7.28515625" style="1" customWidth="1"/>
    <col min="6" max="6" width="8.28515625" customWidth="1"/>
    <col min="7" max="7" width="7.5703125" style="1" customWidth="1"/>
    <col min="8" max="8" width="7" bestFit="1" customWidth="1"/>
    <col min="9" max="9" width="8.140625" style="1" customWidth="1"/>
    <col min="10" max="10" width="7" style="1" customWidth="1"/>
    <col min="11" max="11" width="6.85546875" customWidth="1"/>
    <col min="12" max="13" width="7.140625" style="1" customWidth="1"/>
  </cols>
  <sheetData>
    <row r="1" spans="2:13" ht="15.75" thickBot="1" x14ac:dyDescent="0.3"/>
    <row r="2" spans="2:13" ht="18.75" x14ac:dyDescent="0.3">
      <c r="B2" s="85" t="s">
        <v>28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2:13" s="2" customFormat="1" ht="43.5" customHeight="1" x14ac:dyDescent="0.25">
      <c r="B3" s="11" t="s">
        <v>29</v>
      </c>
      <c r="C3" s="3" t="s">
        <v>1</v>
      </c>
      <c r="D3" s="3" t="s">
        <v>14</v>
      </c>
      <c r="E3" s="3" t="s">
        <v>2</v>
      </c>
      <c r="F3" s="3" t="s">
        <v>3</v>
      </c>
      <c r="G3" s="3" t="s">
        <v>15</v>
      </c>
      <c r="H3" s="3" t="s">
        <v>4</v>
      </c>
      <c r="I3" s="3" t="s">
        <v>5</v>
      </c>
      <c r="J3" s="3" t="s">
        <v>16</v>
      </c>
      <c r="K3" s="3" t="s">
        <v>6</v>
      </c>
      <c r="L3" s="3" t="s">
        <v>7</v>
      </c>
      <c r="M3" s="12" t="s">
        <v>8</v>
      </c>
    </row>
    <row r="4" spans="2:13" x14ac:dyDescent="0.25">
      <c r="B4" s="13" t="s">
        <v>30</v>
      </c>
      <c r="C4" s="4">
        <v>6000</v>
      </c>
      <c r="D4" s="4">
        <v>3500</v>
      </c>
      <c r="E4" s="5">
        <f>D4/C4</f>
        <v>0.58333333333333337</v>
      </c>
      <c r="F4" s="6">
        <v>500</v>
      </c>
      <c r="G4" s="6">
        <v>400</v>
      </c>
      <c r="H4" s="7">
        <f>G4/F4</f>
        <v>0.8</v>
      </c>
      <c r="I4" s="8">
        <v>30</v>
      </c>
      <c r="J4" s="8">
        <v>25</v>
      </c>
      <c r="K4" s="9">
        <f>J4/I4</f>
        <v>0.83333333333333337</v>
      </c>
      <c r="L4" s="10">
        <v>150</v>
      </c>
      <c r="M4" s="14">
        <v>1500</v>
      </c>
    </row>
    <row r="5" spans="2:13" x14ac:dyDescent="0.25">
      <c r="B5" s="13" t="s">
        <v>31</v>
      </c>
      <c r="C5" s="4">
        <v>8000</v>
      </c>
      <c r="D5" s="4">
        <v>5000</v>
      </c>
      <c r="E5" s="5">
        <f t="shared" ref="E5:E8" si="0">D5/C5</f>
        <v>0.625</v>
      </c>
      <c r="F5" s="6">
        <v>800</v>
      </c>
      <c r="G5" s="6">
        <v>600</v>
      </c>
      <c r="H5" s="7">
        <f t="shared" ref="H5:H8" si="1">G5/F5</f>
        <v>0.75</v>
      </c>
      <c r="I5" s="8">
        <v>35</v>
      </c>
      <c r="J5" s="8">
        <v>35</v>
      </c>
      <c r="K5" s="9">
        <f t="shared" ref="K5:K8" si="2">J5/I5</f>
        <v>1</v>
      </c>
      <c r="L5" s="10">
        <v>200</v>
      </c>
      <c r="M5" s="14">
        <v>2000</v>
      </c>
    </row>
    <row r="6" spans="2:13" x14ac:dyDescent="0.25">
      <c r="B6" s="13" t="s">
        <v>32</v>
      </c>
      <c r="C6" s="4">
        <v>10000</v>
      </c>
      <c r="D6" s="4">
        <v>7400</v>
      </c>
      <c r="E6" s="5">
        <f t="shared" si="0"/>
        <v>0.74</v>
      </c>
      <c r="F6" s="6">
        <v>900</v>
      </c>
      <c r="G6" s="6">
        <v>800</v>
      </c>
      <c r="H6" s="7">
        <f t="shared" si="1"/>
        <v>0.88888888888888884</v>
      </c>
      <c r="I6" s="8">
        <v>50</v>
      </c>
      <c r="J6" s="8">
        <v>49</v>
      </c>
      <c r="K6" s="9">
        <f t="shared" si="2"/>
        <v>0.98</v>
      </c>
      <c r="L6" s="10">
        <v>300</v>
      </c>
      <c r="M6" s="14">
        <v>2200</v>
      </c>
    </row>
    <row r="7" spans="2:13" x14ac:dyDescent="0.25">
      <c r="B7" s="13" t="s">
        <v>33</v>
      </c>
      <c r="C7" s="4">
        <v>6000</v>
      </c>
      <c r="D7" s="4">
        <v>4000</v>
      </c>
      <c r="E7" s="5">
        <f t="shared" si="0"/>
        <v>0.66666666666666663</v>
      </c>
      <c r="F7" s="6">
        <v>500</v>
      </c>
      <c r="G7" s="6">
        <v>450</v>
      </c>
      <c r="H7" s="7">
        <f t="shared" si="1"/>
        <v>0.9</v>
      </c>
      <c r="I7" s="8">
        <v>30</v>
      </c>
      <c r="J7" s="8">
        <v>20</v>
      </c>
      <c r="K7" s="9">
        <f t="shared" si="2"/>
        <v>0.66666666666666663</v>
      </c>
      <c r="L7" s="10">
        <v>150</v>
      </c>
      <c r="M7" s="14">
        <v>2000</v>
      </c>
    </row>
    <row r="8" spans="2:13" ht="15.75" thickBot="1" x14ac:dyDescent="0.3">
      <c r="B8" s="15" t="s">
        <v>13</v>
      </c>
      <c r="C8" s="16">
        <f>SUM(C4:C7)</f>
        <v>30000</v>
      </c>
      <c r="D8" s="17">
        <f>SUM(D4:D7)</f>
        <v>19900</v>
      </c>
      <c r="E8" s="18">
        <f t="shared" si="0"/>
        <v>0.66333333333333333</v>
      </c>
      <c r="F8" s="19">
        <f>SUM(F4:F7)</f>
        <v>2700</v>
      </c>
      <c r="G8" s="19">
        <f>SUM(G4:G7)</f>
        <v>2250</v>
      </c>
      <c r="H8" s="20">
        <f t="shared" si="1"/>
        <v>0.83333333333333337</v>
      </c>
      <c r="I8" s="21">
        <f>SUM(I4:I7)</f>
        <v>145</v>
      </c>
      <c r="J8" s="21">
        <f>SUM(J4:J7)</f>
        <v>129</v>
      </c>
      <c r="K8" s="22">
        <f t="shared" si="2"/>
        <v>0.8896551724137931</v>
      </c>
      <c r="L8" s="23">
        <f>SUM(L4:L7)</f>
        <v>800</v>
      </c>
      <c r="M8" s="24">
        <f>SUM(M4:M7)</f>
        <v>7700</v>
      </c>
    </row>
    <row r="10" spans="2:13" ht="37.5" customHeight="1" x14ac:dyDescent="0.25">
      <c r="B10" s="25" t="s">
        <v>18</v>
      </c>
      <c r="C10" s="88" t="s">
        <v>35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2:13" ht="34.5" customHeight="1" x14ac:dyDescent="0.25">
      <c r="C11" s="88" t="s">
        <v>36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2:13" x14ac:dyDescent="0.25">
      <c r="C12" s="89" t="s">
        <v>37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spans="2:13" ht="15.75" thickBot="1" x14ac:dyDescent="0.3"/>
    <row r="14" spans="2:13" ht="18.75" x14ac:dyDescent="0.3">
      <c r="B14" s="85" t="s">
        <v>34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7"/>
    </row>
    <row r="15" spans="2:13" ht="30" x14ac:dyDescent="0.25">
      <c r="B15" s="11" t="s">
        <v>20</v>
      </c>
      <c r="C15" s="3" t="s">
        <v>1</v>
      </c>
      <c r="D15" s="3" t="s">
        <v>14</v>
      </c>
      <c r="E15" s="3" t="s">
        <v>2</v>
      </c>
      <c r="F15" s="3" t="s">
        <v>3</v>
      </c>
      <c r="G15" s="3" t="s">
        <v>15</v>
      </c>
      <c r="H15" s="3" t="s">
        <v>4</v>
      </c>
      <c r="I15" s="3" t="s">
        <v>5</v>
      </c>
      <c r="J15" s="3" t="s">
        <v>16</v>
      </c>
      <c r="K15" s="3" t="s">
        <v>6</v>
      </c>
      <c r="L15" s="3" t="s">
        <v>7</v>
      </c>
      <c r="M15" s="12" t="s">
        <v>8</v>
      </c>
    </row>
    <row r="16" spans="2:13" x14ac:dyDescent="0.25">
      <c r="B16" s="13" t="s">
        <v>22</v>
      </c>
      <c r="C16" s="4">
        <v>600</v>
      </c>
      <c r="D16" s="4">
        <v>3500</v>
      </c>
      <c r="E16" s="5">
        <f>D16/C16</f>
        <v>5.833333333333333</v>
      </c>
      <c r="F16" s="6">
        <v>500</v>
      </c>
      <c r="G16" s="6">
        <v>400</v>
      </c>
      <c r="H16" s="7">
        <f>G16/F16</f>
        <v>0.8</v>
      </c>
      <c r="I16" s="8">
        <v>30</v>
      </c>
      <c r="J16" s="8">
        <v>25</v>
      </c>
      <c r="K16" s="9">
        <f>J16/I16</f>
        <v>0.83333333333333337</v>
      </c>
      <c r="L16" s="10">
        <v>150</v>
      </c>
      <c r="M16" s="14">
        <v>1500</v>
      </c>
    </row>
    <row r="17" spans="2:13" x14ac:dyDescent="0.25">
      <c r="B17" s="13" t="s">
        <v>23</v>
      </c>
      <c r="C17" s="4">
        <v>8000</v>
      </c>
      <c r="D17" s="4">
        <v>5000</v>
      </c>
      <c r="E17" s="5">
        <f t="shared" ref="E17:E20" si="3">D17/C17</f>
        <v>0.625</v>
      </c>
      <c r="F17" s="6">
        <v>800</v>
      </c>
      <c r="G17" s="6">
        <v>600</v>
      </c>
      <c r="H17" s="7">
        <f t="shared" ref="H17:H20" si="4">G17/F17</f>
        <v>0.75</v>
      </c>
      <c r="I17" s="8">
        <v>35</v>
      </c>
      <c r="J17" s="8">
        <v>35</v>
      </c>
      <c r="K17" s="9">
        <f t="shared" ref="K17:K20" si="5">J17/I17</f>
        <v>1</v>
      </c>
      <c r="L17" s="10">
        <v>200</v>
      </c>
      <c r="M17" s="14">
        <v>2000</v>
      </c>
    </row>
    <row r="18" spans="2:13" x14ac:dyDescent="0.25">
      <c r="B18" s="13" t="s">
        <v>24</v>
      </c>
      <c r="C18" s="4">
        <v>10000</v>
      </c>
      <c r="D18" s="4">
        <v>7400</v>
      </c>
      <c r="E18" s="5">
        <f t="shared" si="3"/>
        <v>0.74</v>
      </c>
      <c r="F18" s="6">
        <v>900</v>
      </c>
      <c r="G18" s="6">
        <v>800</v>
      </c>
      <c r="H18" s="7">
        <f t="shared" si="4"/>
        <v>0.88888888888888884</v>
      </c>
      <c r="I18" s="8">
        <v>50</v>
      </c>
      <c r="J18" s="8">
        <v>49</v>
      </c>
      <c r="K18" s="9">
        <f t="shared" si="5"/>
        <v>0.98</v>
      </c>
      <c r="L18" s="10">
        <v>300</v>
      </c>
      <c r="M18" s="14">
        <v>2200</v>
      </c>
    </row>
    <row r="19" spans="2:13" x14ac:dyDescent="0.25">
      <c r="B19" s="13" t="s">
        <v>25</v>
      </c>
      <c r="C19" s="4">
        <v>6000</v>
      </c>
      <c r="D19" s="4">
        <v>4000</v>
      </c>
      <c r="E19" s="5">
        <f t="shared" si="3"/>
        <v>0.66666666666666663</v>
      </c>
      <c r="F19" s="6">
        <v>500</v>
      </c>
      <c r="G19" s="6">
        <v>450</v>
      </c>
      <c r="H19" s="7">
        <f t="shared" si="4"/>
        <v>0.9</v>
      </c>
      <c r="I19" s="8">
        <v>30</v>
      </c>
      <c r="J19" s="8">
        <v>20</v>
      </c>
      <c r="K19" s="9">
        <f t="shared" si="5"/>
        <v>0.66666666666666663</v>
      </c>
      <c r="L19" s="10">
        <v>150</v>
      </c>
      <c r="M19" s="14">
        <v>2000</v>
      </c>
    </row>
    <row r="20" spans="2:13" ht="15.75" thickBot="1" x14ac:dyDescent="0.3">
      <c r="B20" s="15" t="s">
        <v>13</v>
      </c>
      <c r="C20" s="16">
        <f>SUM(C16:C19)</f>
        <v>24600</v>
      </c>
      <c r="D20" s="17">
        <f>SUM(D16:D19)</f>
        <v>19900</v>
      </c>
      <c r="E20" s="18">
        <f t="shared" si="3"/>
        <v>0.80894308943089432</v>
      </c>
      <c r="F20" s="19">
        <f>SUM(F16:F19)</f>
        <v>2700</v>
      </c>
      <c r="G20" s="19">
        <f>SUM(G16:G19)</f>
        <v>2250</v>
      </c>
      <c r="H20" s="20">
        <f t="shared" si="4"/>
        <v>0.83333333333333337</v>
      </c>
      <c r="I20" s="21">
        <f>SUM(I16:I19)</f>
        <v>145</v>
      </c>
      <c r="J20" s="21">
        <f>SUM(J16:J19)</f>
        <v>129</v>
      </c>
      <c r="K20" s="22">
        <f t="shared" si="5"/>
        <v>0.8896551724137931</v>
      </c>
      <c r="L20" s="23">
        <f>SUM(L16:L19)</f>
        <v>800</v>
      </c>
      <c r="M20" s="24">
        <f>SUM(M16:M19)</f>
        <v>7700</v>
      </c>
    </row>
  </sheetData>
  <mergeCells count="5">
    <mergeCell ref="B2:M2"/>
    <mergeCell ref="C10:M10"/>
    <mergeCell ref="C11:M11"/>
    <mergeCell ref="C12:M12"/>
    <mergeCell ref="B14:M14"/>
  </mergeCells>
  <pageMargins left="0.7" right="0.7" top="0.75" bottom="0.75" header="0.3" footer="0.3"/>
  <ignoredErrors>
    <ignoredError sqref="E20 H20 K20 E8 H8 K8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0377-9804-4EB4-9129-910B4192CDEB}">
  <dimension ref="B1:Q39"/>
  <sheetViews>
    <sheetView zoomScale="115" zoomScaleNormal="115" workbookViewId="0">
      <selection activeCell="D6" sqref="D6"/>
    </sheetView>
  </sheetViews>
  <sheetFormatPr defaultRowHeight="15" x14ac:dyDescent="0.25"/>
  <cols>
    <col min="1" max="1" width="3.28515625" customWidth="1"/>
    <col min="2" max="2" width="28" style="26" bestFit="1" customWidth="1"/>
    <col min="3" max="3" width="12.140625" customWidth="1"/>
    <col min="4" max="4" width="11.7109375" customWidth="1"/>
    <col min="5" max="5" width="16.85546875" customWidth="1"/>
    <col min="6" max="6" width="21" customWidth="1"/>
    <col min="9" max="9" width="7.5703125" customWidth="1"/>
    <col min="10" max="10" width="1.28515625" style="60" customWidth="1"/>
    <col min="11" max="11" width="7" customWidth="1"/>
    <col min="12" max="12" width="28" bestFit="1" customWidth="1"/>
    <col min="16" max="16" width="16.5703125" customWidth="1"/>
  </cols>
  <sheetData>
    <row r="1" spans="2:17" x14ac:dyDescent="0.25">
      <c r="B1" s="26">
        <v>1000</v>
      </c>
      <c r="C1">
        <v>900</v>
      </c>
      <c r="D1" s="147">
        <f>C1/B1</f>
        <v>0.9</v>
      </c>
      <c r="F1" t="s">
        <v>194</v>
      </c>
    </row>
    <row r="2" spans="2:17" ht="21" x14ac:dyDescent="0.35">
      <c r="B2" s="91" t="s">
        <v>135</v>
      </c>
      <c r="C2" s="91"/>
      <c r="D2" s="91"/>
      <c r="E2" s="91"/>
      <c r="F2" s="91"/>
      <c r="L2" s="91" t="s">
        <v>146</v>
      </c>
      <c r="M2" s="91"/>
      <c r="N2" s="91"/>
      <c r="O2" s="91"/>
      <c r="P2" s="91"/>
    </row>
    <row r="3" spans="2:17" x14ac:dyDescent="0.25">
      <c r="B3" s="59" t="s">
        <v>39</v>
      </c>
      <c r="C3" s="58" t="s">
        <v>4</v>
      </c>
      <c r="D3" s="58" t="s">
        <v>2</v>
      </c>
      <c r="E3" s="58" t="s">
        <v>132</v>
      </c>
      <c r="F3" s="58" t="s">
        <v>133</v>
      </c>
      <c r="L3" s="59" t="s">
        <v>39</v>
      </c>
      <c r="M3" s="58" t="s">
        <v>4</v>
      </c>
      <c r="N3" s="58" t="s">
        <v>2</v>
      </c>
      <c r="O3" s="58" t="s">
        <v>132</v>
      </c>
      <c r="P3" s="58" t="s">
        <v>133</v>
      </c>
    </row>
    <row r="4" spans="2:17" x14ac:dyDescent="0.25">
      <c r="B4" s="30" t="s">
        <v>119</v>
      </c>
      <c r="C4" s="35">
        <v>0.9</v>
      </c>
      <c r="D4" s="35">
        <v>0.9</v>
      </c>
      <c r="E4" s="29" t="s">
        <v>134</v>
      </c>
      <c r="F4" s="29" t="s">
        <v>32</v>
      </c>
      <c r="G4" s="90" t="s">
        <v>136</v>
      </c>
      <c r="L4" s="30" t="s">
        <v>119</v>
      </c>
      <c r="M4" s="35">
        <v>0.9</v>
      </c>
      <c r="N4" s="35">
        <v>0.9</v>
      </c>
      <c r="O4" s="29" t="s">
        <v>134</v>
      </c>
      <c r="P4" s="29" t="s">
        <v>32</v>
      </c>
      <c r="Q4" s="90" t="s">
        <v>136</v>
      </c>
    </row>
    <row r="5" spans="2:17" x14ac:dyDescent="0.25">
      <c r="B5" s="30" t="s">
        <v>129</v>
      </c>
      <c r="C5" s="35">
        <v>0.98</v>
      </c>
      <c r="D5" s="35">
        <v>0.98</v>
      </c>
      <c r="E5" s="29" t="s">
        <v>134</v>
      </c>
      <c r="F5" s="29" t="s">
        <v>30</v>
      </c>
      <c r="G5" s="90"/>
      <c r="L5" s="30" t="s">
        <v>129</v>
      </c>
      <c r="M5" s="35">
        <v>0.98</v>
      </c>
      <c r="N5" s="35">
        <v>0.98</v>
      </c>
      <c r="O5" s="29" t="s">
        <v>134</v>
      </c>
      <c r="P5" s="29" t="s">
        <v>30</v>
      </c>
      <c r="Q5" s="90"/>
    </row>
    <row r="6" spans="2:17" x14ac:dyDescent="0.25">
      <c r="B6" s="30" t="s">
        <v>121</v>
      </c>
      <c r="C6" s="35">
        <v>1</v>
      </c>
      <c r="D6" s="35">
        <v>1</v>
      </c>
      <c r="E6" s="29" t="s">
        <v>134</v>
      </c>
      <c r="F6" s="29" t="s">
        <v>31</v>
      </c>
      <c r="G6" s="90"/>
      <c r="L6" s="30" t="s">
        <v>121</v>
      </c>
      <c r="M6" s="35">
        <v>1</v>
      </c>
      <c r="N6" s="35">
        <v>1</v>
      </c>
      <c r="O6" s="29" t="s">
        <v>134</v>
      </c>
      <c r="P6" s="29" t="s">
        <v>31</v>
      </c>
      <c r="Q6" s="90"/>
    </row>
    <row r="7" spans="2:17" x14ac:dyDescent="0.25">
      <c r="B7" s="30" t="s">
        <v>130</v>
      </c>
      <c r="C7" s="35">
        <v>0.9</v>
      </c>
      <c r="D7" s="35">
        <v>0.9</v>
      </c>
      <c r="E7" s="29" t="s">
        <v>134</v>
      </c>
      <c r="F7" s="29" t="s">
        <v>32</v>
      </c>
      <c r="G7" s="90"/>
      <c r="L7" s="30" t="s">
        <v>130</v>
      </c>
      <c r="M7" s="35">
        <v>0.9</v>
      </c>
      <c r="N7" s="35">
        <v>0.9</v>
      </c>
      <c r="O7" s="29" t="s">
        <v>134</v>
      </c>
      <c r="P7" s="29" t="s">
        <v>32</v>
      </c>
      <c r="Q7" s="90"/>
    </row>
    <row r="8" spans="2:17" x14ac:dyDescent="0.25">
      <c r="B8" s="30" t="s">
        <v>131</v>
      </c>
      <c r="C8" s="35">
        <v>0.98</v>
      </c>
      <c r="D8" s="35">
        <v>0.98</v>
      </c>
      <c r="E8" s="29" t="s">
        <v>137</v>
      </c>
      <c r="F8" s="29" t="s">
        <v>30</v>
      </c>
      <c r="G8" s="90"/>
      <c r="L8" s="30" t="s">
        <v>131</v>
      </c>
      <c r="M8" s="35">
        <v>0.98</v>
      </c>
      <c r="N8" s="35">
        <v>0.98</v>
      </c>
      <c r="O8" s="29" t="s">
        <v>137</v>
      </c>
      <c r="P8" s="29" t="s">
        <v>30</v>
      </c>
      <c r="Q8" s="90"/>
    </row>
    <row r="9" spans="2:17" x14ac:dyDescent="0.25">
      <c r="B9" s="30" t="s">
        <v>122</v>
      </c>
      <c r="C9" s="35">
        <v>1</v>
      </c>
      <c r="D9" s="35">
        <v>1</v>
      </c>
      <c r="E9" s="29" t="s">
        <v>134</v>
      </c>
      <c r="F9" s="29" t="s">
        <v>31</v>
      </c>
      <c r="G9" s="90"/>
      <c r="L9" s="30" t="s">
        <v>122</v>
      </c>
      <c r="M9" s="35">
        <v>1</v>
      </c>
      <c r="N9" s="35">
        <v>1</v>
      </c>
      <c r="O9" s="29" t="s">
        <v>134</v>
      </c>
      <c r="P9" s="29" t="s">
        <v>31</v>
      </c>
      <c r="Q9" s="90"/>
    </row>
    <row r="10" spans="2:17" x14ac:dyDescent="0.25">
      <c r="L10" s="26"/>
    </row>
    <row r="11" spans="2:17" x14ac:dyDescent="0.25">
      <c r="L11" s="26"/>
    </row>
    <row r="12" spans="2:17" x14ac:dyDescent="0.25">
      <c r="L12" s="26"/>
    </row>
    <row r="13" spans="2:17" x14ac:dyDescent="0.25">
      <c r="L13" s="26"/>
    </row>
    <row r="14" spans="2:17" x14ac:dyDescent="0.25">
      <c r="L14" s="26"/>
    </row>
    <row r="15" spans="2:17" x14ac:dyDescent="0.25">
      <c r="L15" s="26"/>
    </row>
    <row r="16" spans="2:17" x14ac:dyDescent="0.25">
      <c r="L16" s="26"/>
    </row>
    <row r="17" spans="2:17" x14ac:dyDescent="0.25">
      <c r="L17" s="26"/>
    </row>
    <row r="18" spans="2:17" x14ac:dyDescent="0.25">
      <c r="L18" s="26"/>
    </row>
    <row r="19" spans="2:17" x14ac:dyDescent="0.25">
      <c r="L19" s="26"/>
    </row>
    <row r="22" spans="2:17" ht="21" x14ac:dyDescent="0.35">
      <c r="L22" s="91" t="s">
        <v>147</v>
      </c>
      <c r="M22" s="91"/>
      <c r="N22" s="91"/>
      <c r="O22" s="91"/>
      <c r="P22" s="91"/>
    </row>
    <row r="23" spans="2:17" x14ac:dyDescent="0.25">
      <c r="L23" s="59" t="s">
        <v>57</v>
      </c>
      <c r="M23" s="58" t="s">
        <v>4</v>
      </c>
      <c r="N23" s="58" t="s">
        <v>2</v>
      </c>
      <c r="O23" s="58" t="s">
        <v>132</v>
      </c>
      <c r="P23" s="58" t="s">
        <v>133</v>
      </c>
    </row>
    <row r="24" spans="2:17" ht="21" customHeight="1" x14ac:dyDescent="0.35">
      <c r="B24" s="91" t="s">
        <v>138</v>
      </c>
      <c r="C24" s="91"/>
      <c r="D24" s="91"/>
      <c r="E24" s="91"/>
      <c r="F24" s="91"/>
      <c r="L24" s="30" t="s">
        <v>140</v>
      </c>
      <c r="M24" s="35">
        <v>0.9</v>
      </c>
      <c r="N24" s="35">
        <v>0.9</v>
      </c>
      <c r="O24" s="29" t="s">
        <v>134</v>
      </c>
      <c r="P24" s="29" t="s">
        <v>32</v>
      </c>
      <c r="Q24" s="90" t="s">
        <v>139</v>
      </c>
    </row>
    <row r="25" spans="2:17" x14ac:dyDescent="0.25">
      <c r="B25" s="59" t="s">
        <v>57</v>
      </c>
      <c r="C25" s="58" t="s">
        <v>4</v>
      </c>
      <c r="D25" s="58" t="s">
        <v>2</v>
      </c>
      <c r="E25" s="58" t="s">
        <v>132</v>
      </c>
      <c r="F25" s="58" t="s">
        <v>133</v>
      </c>
      <c r="L25" s="30" t="s">
        <v>141</v>
      </c>
      <c r="M25" s="35">
        <v>0.98</v>
      </c>
      <c r="N25" s="35">
        <v>0.98</v>
      </c>
      <c r="O25" s="29" t="s">
        <v>134</v>
      </c>
      <c r="P25" s="29" t="s">
        <v>30</v>
      </c>
      <c r="Q25" s="90"/>
    </row>
    <row r="26" spans="2:17" x14ac:dyDescent="0.25">
      <c r="B26" s="30" t="s">
        <v>140</v>
      </c>
      <c r="C26" s="35">
        <v>0.9</v>
      </c>
      <c r="D26" s="35">
        <v>0.9</v>
      </c>
      <c r="E26" s="29" t="s">
        <v>134</v>
      </c>
      <c r="F26" s="29" t="s">
        <v>32</v>
      </c>
      <c r="G26" s="90" t="s">
        <v>139</v>
      </c>
      <c r="L26" s="30" t="s">
        <v>142</v>
      </c>
      <c r="M26" s="35">
        <v>1</v>
      </c>
      <c r="N26" s="35">
        <v>1</v>
      </c>
      <c r="O26" s="29" t="s">
        <v>134</v>
      </c>
      <c r="P26" s="29" t="s">
        <v>31</v>
      </c>
      <c r="Q26" s="90"/>
    </row>
    <row r="27" spans="2:17" x14ac:dyDescent="0.25">
      <c r="B27" s="30" t="s">
        <v>141</v>
      </c>
      <c r="C27" s="35">
        <v>0.98</v>
      </c>
      <c r="D27" s="35">
        <v>0.98</v>
      </c>
      <c r="E27" s="29" t="s">
        <v>134</v>
      </c>
      <c r="F27" s="29" t="s">
        <v>30</v>
      </c>
      <c r="G27" s="90"/>
      <c r="L27" s="30" t="s">
        <v>143</v>
      </c>
      <c r="M27" s="35">
        <v>0.9</v>
      </c>
      <c r="N27" s="35">
        <v>0.9</v>
      </c>
      <c r="O27" s="29" t="s">
        <v>134</v>
      </c>
      <c r="P27" s="29" t="s">
        <v>32</v>
      </c>
      <c r="Q27" s="90"/>
    </row>
    <row r="28" spans="2:17" x14ac:dyDescent="0.25">
      <c r="B28" s="30" t="s">
        <v>142</v>
      </c>
      <c r="C28" s="35">
        <v>1</v>
      </c>
      <c r="D28" s="35">
        <v>1</v>
      </c>
      <c r="E28" s="29" t="s">
        <v>134</v>
      </c>
      <c r="F28" s="29" t="s">
        <v>31</v>
      </c>
      <c r="G28" s="90"/>
      <c r="L28" s="30" t="s">
        <v>144</v>
      </c>
      <c r="M28" s="35">
        <v>0.98</v>
      </c>
      <c r="N28" s="35">
        <v>0.98</v>
      </c>
      <c r="O28" s="29" t="s">
        <v>137</v>
      </c>
      <c r="P28" s="29" t="s">
        <v>30</v>
      </c>
      <c r="Q28" s="90"/>
    </row>
    <row r="29" spans="2:17" x14ac:dyDescent="0.25">
      <c r="B29" s="30" t="s">
        <v>143</v>
      </c>
      <c r="C29" s="35">
        <v>0.9</v>
      </c>
      <c r="D29" s="35">
        <v>0.9</v>
      </c>
      <c r="E29" s="29" t="s">
        <v>134</v>
      </c>
      <c r="F29" s="29" t="s">
        <v>32</v>
      </c>
      <c r="G29" s="90"/>
      <c r="L29" s="30" t="s">
        <v>145</v>
      </c>
      <c r="M29" s="35">
        <v>1</v>
      </c>
      <c r="N29" s="35">
        <v>1</v>
      </c>
      <c r="O29" s="29" t="s">
        <v>134</v>
      </c>
      <c r="P29" s="29" t="s">
        <v>31</v>
      </c>
      <c r="Q29" s="90"/>
    </row>
    <row r="30" spans="2:17" x14ac:dyDescent="0.25">
      <c r="B30" s="30" t="s">
        <v>144</v>
      </c>
      <c r="C30" s="35">
        <v>0.98</v>
      </c>
      <c r="D30" s="35">
        <v>0.98</v>
      </c>
      <c r="E30" s="29" t="s">
        <v>137</v>
      </c>
      <c r="F30" s="29" t="s">
        <v>30</v>
      </c>
      <c r="G30" s="90"/>
      <c r="L30" s="26"/>
    </row>
    <row r="31" spans="2:17" x14ac:dyDescent="0.25">
      <c r="B31" s="30" t="s">
        <v>145</v>
      </c>
      <c r="C31" s="35">
        <v>1</v>
      </c>
      <c r="D31" s="35">
        <v>1</v>
      </c>
      <c r="E31" s="29" t="s">
        <v>134</v>
      </c>
      <c r="F31" s="29" t="s">
        <v>31</v>
      </c>
      <c r="G31" s="90"/>
      <c r="L31" s="26"/>
    </row>
    <row r="32" spans="2:17" x14ac:dyDescent="0.25">
      <c r="L32" s="26"/>
    </row>
    <row r="33" spans="12:12" x14ac:dyDescent="0.25">
      <c r="L33" s="26"/>
    </row>
    <row r="34" spans="12:12" x14ac:dyDescent="0.25">
      <c r="L34" s="26"/>
    </row>
    <row r="35" spans="12:12" x14ac:dyDescent="0.25">
      <c r="L35" s="26"/>
    </row>
    <row r="36" spans="12:12" x14ac:dyDescent="0.25">
      <c r="L36" s="26"/>
    </row>
    <row r="37" spans="12:12" x14ac:dyDescent="0.25">
      <c r="L37" s="26"/>
    </row>
    <row r="38" spans="12:12" x14ac:dyDescent="0.25">
      <c r="L38" s="26"/>
    </row>
    <row r="39" spans="12:12" x14ac:dyDescent="0.25">
      <c r="L39" s="26"/>
    </row>
  </sheetData>
  <mergeCells count="8">
    <mergeCell ref="Q4:Q9"/>
    <mergeCell ref="L22:P22"/>
    <mergeCell ref="Q24:Q29"/>
    <mergeCell ref="B2:F2"/>
    <mergeCell ref="G4:G9"/>
    <mergeCell ref="B24:F24"/>
    <mergeCell ref="G26:G31"/>
    <mergeCell ref="L2:P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65F9-5B23-4F6F-BB22-37062FE71532}">
  <dimension ref="A1:K18"/>
  <sheetViews>
    <sheetView workbookViewId="0">
      <selection activeCell="H3" sqref="H3"/>
    </sheetView>
  </sheetViews>
  <sheetFormatPr defaultRowHeight="15" x14ac:dyDescent="0.25"/>
  <cols>
    <col min="2" max="2" width="25.28515625" customWidth="1"/>
    <col min="3" max="3" width="21" style="51" bestFit="1" customWidth="1"/>
    <col min="4" max="4" width="14.140625" style="51" customWidth="1"/>
    <col min="5" max="5" width="24.140625" style="51" customWidth="1"/>
    <col min="6" max="6" width="18.85546875" style="51" bestFit="1" customWidth="1"/>
    <col min="7" max="7" width="13.140625" style="51" customWidth="1"/>
    <col min="8" max="10" width="13.140625" style="84" customWidth="1"/>
  </cols>
  <sheetData>
    <row r="1" spans="1:11" ht="26.25" x14ac:dyDescent="0.25">
      <c r="B1" s="92" t="s">
        <v>164</v>
      </c>
      <c r="C1" s="92"/>
      <c r="D1" s="92"/>
      <c r="E1" s="92"/>
      <c r="F1" s="92"/>
      <c r="G1" s="92"/>
      <c r="H1" s="81"/>
      <c r="I1" s="81"/>
      <c r="J1" s="81"/>
    </row>
    <row r="2" spans="1:11" ht="9.75" customHeight="1" x14ac:dyDescent="0.25">
      <c r="B2" s="93"/>
      <c r="C2" s="93"/>
      <c r="D2" s="93"/>
      <c r="E2" s="93"/>
      <c r="F2" s="93"/>
      <c r="G2" s="93"/>
      <c r="H2" s="128"/>
      <c r="I2" s="128"/>
      <c r="J2" s="128"/>
    </row>
    <row r="3" spans="1:11" s="61" customFormat="1" ht="31.5" x14ac:dyDescent="0.25">
      <c r="A3" s="127" t="s">
        <v>195</v>
      </c>
      <c r="B3" s="62" t="s">
        <v>57</v>
      </c>
      <c r="C3" s="63" t="s">
        <v>148</v>
      </c>
      <c r="D3" s="63" t="s">
        <v>149</v>
      </c>
      <c r="E3" s="63" t="s">
        <v>150</v>
      </c>
      <c r="F3" s="63" t="s">
        <v>151</v>
      </c>
      <c r="G3" s="68" t="s">
        <v>166</v>
      </c>
      <c r="H3" s="129" t="s">
        <v>197</v>
      </c>
      <c r="I3" s="129" t="s">
        <v>125</v>
      </c>
      <c r="J3" s="129" t="s">
        <v>115</v>
      </c>
      <c r="K3" s="61" t="s">
        <v>196</v>
      </c>
    </row>
    <row r="4" spans="1:11" x14ac:dyDescent="0.25">
      <c r="B4" s="64" t="s">
        <v>152</v>
      </c>
      <c r="C4" s="65" t="s">
        <v>157</v>
      </c>
      <c r="D4" s="65">
        <v>1710020137</v>
      </c>
      <c r="E4" s="66" t="s">
        <v>162</v>
      </c>
      <c r="F4" s="65" t="s">
        <v>163</v>
      </c>
      <c r="G4" s="67">
        <v>43590</v>
      </c>
      <c r="H4" s="130"/>
      <c r="I4" s="130"/>
      <c r="J4" s="130"/>
    </row>
    <row r="5" spans="1:11" x14ac:dyDescent="0.25">
      <c r="B5" s="64" t="s">
        <v>153</v>
      </c>
      <c r="C5" s="65" t="s">
        <v>158</v>
      </c>
      <c r="D5" s="65">
        <v>1709644411</v>
      </c>
      <c r="E5" s="66" t="s">
        <v>162</v>
      </c>
      <c r="F5" s="65" t="s">
        <v>163</v>
      </c>
      <c r="G5" s="67">
        <v>43591</v>
      </c>
      <c r="H5" s="130"/>
      <c r="I5" s="130"/>
      <c r="J5" s="130"/>
    </row>
    <row r="6" spans="1:11" x14ac:dyDescent="0.25">
      <c r="B6" s="64" t="s">
        <v>154</v>
      </c>
      <c r="C6" s="65" t="s">
        <v>159</v>
      </c>
      <c r="D6" s="65">
        <v>1708831034</v>
      </c>
      <c r="E6" s="66" t="s">
        <v>162</v>
      </c>
      <c r="F6" s="65" t="s">
        <v>163</v>
      </c>
      <c r="G6" s="67">
        <v>43592</v>
      </c>
      <c r="H6" s="130"/>
      <c r="I6" s="130"/>
      <c r="J6" s="130"/>
    </row>
    <row r="7" spans="1:11" x14ac:dyDescent="0.25">
      <c r="B7" s="64" t="s">
        <v>155</v>
      </c>
      <c r="C7" s="65" t="s">
        <v>160</v>
      </c>
      <c r="D7" s="65">
        <v>1708469548</v>
      </c>
      <c r="E7" s="66" t="s">
        <v>162</v>
      </c>
      <c r="F7" s="65" t="s">
        <v>163</v>
      </c>
      <c r="G7" s="67">
        <v>43593</v>
      </c>
      <c r="H7" s="130"/>
      <c r="I7" s="130"/>
      <c r="J7" s="130"/>
    </row>
    <row r="8" spans="1:11" x14ac:dyDescent="0.25">
      <c r="B8" s="64" t="s">
        <v>156</v>
      </c>
      <c r="C8" s="65" t="s">
        <v>161</v>
      </c>
      <c r="D8" s="65">
        <v>1708151668</v>
      </c>
      <c r="E8" s="66" t="s">
        <v>162</v>
      </c>
      <c r="F8" s="65" t="s">
        <v>163</v>
      </c>
      <c r="G8" s="67">
        <v>43594</v>
      </c>
      <c r="H8" s="130"/>
      <c r="I8" s="130"/>
      <c r="J8" s="130"/>
    </row>
    <row r="11" spans="1:11" ht="26.25" x14ac:dyDescent="0.25">
      <c r="B11" s="92" t="s">
        <v>165</v>
      </c>
      <c r="C11" s="92"/>
      <c r="D11" s="92"/>
      <c r="E11" s="92"/>
      <c r="F11" s="92"/>
      <c r="G11" s="92"/>
      <c r="H11" s="81"/>
      <c r="I11" s="81"/>
      <c r="J11" s="81"/>
    </row>
    <row r="12" spans="1:11" ht="26.25" x14ac:dyDescent="0.25">
      <c r="B12" s="93"/>
      <c r="C12" s="93"/>
      <c r="D12" s="93"/>
      <c r="E12" s="93"/>
      <c r="F12" s="93"/>
      <c r="G12" s="93"/>
      <c r="H12" s="128"/>
      <c r="I12" s="128"/>
      <c r="J12" s="128"/>
    </row>
    <row r="13" spans="1:11" ht="31.5" x14ac:dyDescent="0.25">
      <c r="B13" s="62" t="s">
        <v>57</v>
      </c>
      <c r="C13" s="63" t="s">
        <v>148</v>
      </c>
      <c r="D13" s="63" t="s">
        <v>149</v>
      </c>
      <c r="E13" s="63" t="s">
        <v>150</v>
      </c>
      <c r="F13" s="63" t="s">
        <v>151</v>
      </c>
      <c r="G13" s="68" t="s">
        <v>166</v>
      </c>
      <c r="H13" s="129"/>
      <c r="I13" s="129"/>
      <c r="J13" s="129"/>
    </row>
    <row r="14" spans="1:11" x14ac:dyDescent="0.25">
      <c r="B14" s="64" t="s">
        <v>152</v>
      </c>
      <c r="C14" s="65" t="s">
        <v>157</v>
      </c>
      <c r="D14" s="65">
        <v>1710020137</v>
      </c>
      <c r="E14" s="66" t="s">
        <v>162</v>
      </c>
      <c r="F14" s="65" t="s">
        <v>163</v>
      </c>
      <c r="G14" s="67">
        <v>43590</v>
      </c>
      <c r="H14" s="130"/>
      <c r="I14" s="130"/>
      <c r="J14" s="130"/>
    </row>
    <row r="15" spans="1:11" x14ac:dyDescent="0.25">
      <c r="B15" s="64" t="s">
        <v>153</v>
      </c>
      <c r="C15" s="65" t="s">
        <v>158</v>
      </c>
      <c r="D15" s="65">
        <v>1709644411</v>
      </c>
      <c r="E15" s="66" t="s">
        <v>162</v>
      </c>
      <c r="F15" s="65" t="s">
        <v>163</v>
      </c>
      <c r="G15" s="67">
        <v>43591</v>
      </c>
      <c r="H15" s="130"/>
      <c r="I15" s="130"/>
      <c r="J15" s="130"/>
    </row>
    <row r="16" spans="1:11" x14ac:dyDescent="0.25">
      <c r="B16" s="64" t="s">
        <v>154</v>
      </c>
      <c r="C16" s="65" t="s">
        <v>159</v>
      </c>
      <c r="D16" s="65">
        <v>1708831034</v>
      </c>
      <c r="E16" s="66" t="s">
        <v>162</v>
      </c>
      <c r="F16" s="65" t="s">
        <v>163</v>
      </c>
      <c r="G16" s="67">
        <v>43592</v>
      </c>
      <c r="H16" s="130"/>
      <c r="I16" s="130"/>
      <c r="J16" s="130"/>
    </row>
    <row r="17" spans="2:10" x14ac:dyDescent="0.25">
      <c r="B17" s="64" t="s">
        <v>155</v>
      </c>
      <c r="C17" s="65" t="s">
        <v>160</v>
      </c>
      <c r="D17" s="65">
        <v>1708469548</v>
      </c>
      <c r="E17" s="66" t="s">
        <v>162</v>
      </c>
      <c r="F17" s="65" t="s">
        <v>163</v>
      </c>
      <c r="G17" s="67">
        <v>43593</v>
      </c>
      <c r="H17" s="130"/>
      <c r="I17" s="130"/>
      <c r="J17" s="130"/>
    </row>
    <row r="18" spans="2:10" x14ac:dyDescent="0.25">
      <c r="B18" s="64" t="s">
        <v>156</v>
      </c>
      <c r="C18" s="65" t="s">
        <v>161</v>
      </c>
      <c r="D18" s="65">
        <v>1708151668</v>
      </c>
      <c r="E18" s="66" t="s">
        <v>162</v>
      </c>
      <c r="F18" s="65" t="s">
        <v>163</v>
      </c>
      <c r="G18" s="67">
        <v>43594</v>
      </c>
      <c r="H18" s="130"/>
      <c r="I18" s="130"/>
      <c r="J18" s="130"/>
    </row>
  </sheetData>
  <mergeCells count="2">
    <mergeCell ref="B1:G2"/>
    <mergeCell ref="B11:G12"/>
  </mergeCells>
  <hyperlinks>
    <hyperlink ref="E4" r:id="rId1" xr:uid="{B13853D6-2554-4EE1-BDFE-8A6EC6A27C52}"/>
    <hyperlink ref="E5:E8" r:id="rId2" display="antu.aich@metrokd.com" xr:uid="{F6D5FF4A-420A-4F20-B53D-9E055B9D4D83}"/>
    <hyperlink ref="E14" r:id="rId3" xr:uid="{5ED838C0-7F46-4428-81A8-873B76EDE2FD}"/>
    <hyperlink ref="E15:E18" r:id="rId4" display="antu.aich@metrokd.com" xr:uid="{9A5DB837-A0ED-4951-B86A-E4B81E5896D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27E-7D62-4382-A5EB-BEA4F027E6F7}">
  <dimension ref="B12:B13"/>
  <sheetViews>
    <sheetView zoomScale="205" zoomScaleNormal="205" workbookViewId="0">
      <selection activeCell="E1" sqref="E1"/>
    </sheetView>
  </sheetViews>
  <sheetFormatPr defaultRowHeight="15" x14ac:dyDescent="0.25"/>
  <cols>
    <col min="10" max="10" width="3.140625" customWidth="1"/>
    <col min="11" max="11" width="4.7109375" customWidth="1"/>
  </cols>
  <sheetData>
    <row r="12" spans="2:2" x14ac:dyDescent="0.25">
      <c r="B12" t="s">
        <v>54</v>
      </c>
    </row>
    <row r="13" spans="2:2" x14ac:dyDescent="0.25">
      <c r="B13" t="s">
        <v>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C2B-55E5-46FF-A329-7931277634CD}">
  <dimension ref="C1:J9"/>
  <sheetViews>
    <sheetView zoomScale="145" zoomScaleNormal="145" workbookViewId="0">
      <selection activeCell="H11" sqref="H11"/>
    </sheetView>
  </sheetViews>
  <sheetFormatPr defaultRowHeight="15" x14ac:dyDescent="0.25"/>
  <cols>
    <col min="1" max="1" width="2.5703125" customWidth="1"/>
    <col min="2" max="2" width="3" customWidth="1"/>
    <col min="3" max="3" width="15.5703125" customWidth="1"/>
    <col min="4" max="4" width="8.140625" style="1" customWidth="1"/>
    <col min="5" max="5" width="20.7109375" style="27" customWidth="1"/>
    <col min="6" max="6" width="8.42578125" style="28" customWidth="1"/>
    <col min="7" max="7" width="22" style="27" customWidth="1"/>
    <col min="8" max="8" width="9" style="27" customWidth="1"/>
    <col min="9" max="9" width="21.5703125" bestFit="1" customWidth="1"/>
  </cols>
  <sheetData>
    <row r="1" spans="3:10" x14ac:dyDescent="0.25">
      <c r="C1" s="94" t="s">
        <v>38</v>
      </c>
      <c r="D1" s="94"/>
      <c r="E1" s="94"/>
      <c r="F1" s="94"/>
      <c r="G1" s="94"/>
      <c r="H1" s="94"/>
      <c r="I1" s="94"/>
    </row>
    <row r="2" spans="3:10" x14ac:dyDescent="0.25">
      <c r="C2" s="95" t="s">
        <v>39</v>
      </c>
      <c r="D2" s="96" t="s">
        <v>40</v>
      </c>
      <c r="E2" s="96"/>
      <c r="F2" s="96" t="s">
        <v>41</v>
      </c>
      <c r="G2" s="96"/>
      <c r="H2" s="96" t="s">
        <v>42</v>
      </c>
      <c r="I2" s="96"/>
    </row>
    <row r="3" spans="3:10" x14ac:dyDescent="0.25">
      <c r="C3" s="95"/>
      <c r="D3" s="29" t="s">
        <v>43</v>
      </c>
      <c r="E3" s="30">
        <v>2019</v>
      </c>
      <c r="F3" s="29" t="s">
        <v>44</v>
      </c>
      <c r="G3" s="30">
        <v>2019</v>
      </c>
      <c r="H3" s="30">
        <v>2018</v>
      </c>
      <c r="I3" s="30">
        <v>2019</v>
      </c>
    </row>
    <row r="4" spans="3:10" x14ac:dyDescent="0.25">
      <c r="C4" s="31" t="s">
        <v>45</v>
      </c>
      <c r="D4" s="29"/>
      <c r="E4" s="32" t="s">
        <v>46</v>
      </c>
      <c r="F4" s="29"/>
      <c r="G4" s="32" t="s">
        <v>47</v>
      </c>
      <c r="H4" s="29"/>
      <c r="I4" s="32" t="s">
        <v>48</v>
      </c>
    </row>
    <row r="8" spans="3:10" x14ac:dyDescent="0.25">
      <c r="H8" s="33" t="s">
        <v>49</v>
      </c>
      <c r="I8" s="33" t="s">
        <v>50</v>
      </c>
      <c r="J8" s="34" t="s">
        <v>51</v>
      </c>
    </row>
    <row r="9" spans="3:10" x14ac:dyDescent="0.25">
      <c r="H9" s="32" t="s">
        <v>52</v>
      </c>
      <c r="I9" s="32" t="s">
        <v>53</v>
      </c>
      <c r="J9" s="35">
        <v>0.02</v>
      </c>
    </row>
  </sheetData>
  <mergeCells count="5">
    <mergeCell ref="C1:I1"/>
    <mergeCell ref="C2:C3"/>
    <mergeCell ref="D2:E2"/>
    <mergeCell ref="F2:G2"/>
    <mergeCell ref="H2:I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1BD0-75F7-4E81-947E-90AFC30E56B5}">
  <dimension ref="A1:M37"/>
  <sheetViews>
    <sheetView topLeftCell="A11" zoomScale="115" zoomScaleNormal="115" workbookViewId="0">
      <selection activeCell="J22" sqref="J22"/>
    </sheetView>
  </sheetViews>
  <sheetFormatPr defaultRowHeight="15" x14ac:dyDescent="0.25"/>
  <cols>
    <col min="1" max="1" width="9.140625" style="1"/>
    <col min="2" max="4" width="12.7109375" customWidth="1"/>
    <col min="5" max="5" width="12" bestFit="1" customWidth="1"/>
    <col min="6" max="6" width="13.28515625" bestFit="1" customWidth="1"/>
    <col min="7" max="7" width="9.85546875" customWidth="1"/>
    <col min="8" max="8" width="12.5703125" customWidth="1"/>
    <col min="9" max="10" width="9.85546875" customWidth="1"/>
    <col min="11" max="11" width="10.28515625" customWidth="1"/>
  </cols>
  <sheetData>
    <row r="1" spans="1:13" hidden="1" x14ac:dyDescent="0.25"/>
    <row r="2" spans="1:13" hidden="1" x14ac:dyDescent="0.25"/>
    <row r="3" spans="1:13" hidden="1" x14ac:dyDescent="0.25"/>
    <row r="4" spans="1:13" hidden="1" x14ac:dyDescent="0.25"/>
    <row r="5" spans="1:13" hidden="1" x14ac:dyDescent="0.25">
      <c r="A5" s="36" t="s">
        <v>56</v>
      </c>
      <c r="B5" s="37" t="s">
        <v>57</v>
      </c>
      <c r="C5" s="37"/>
      <c r="D5" s="37"/>
      <c r="E5" s="37" t="s">
        <v>39</v>
      </c>
      <c r="F5" s="37" t="s">
        <v>58</v>
      </c>
      <c r="G5" s="37" t="s">
        <v>59</v>
      </c>
      <c r="H5" s="37"/>
      <c r="I5" s="37"/>
      <c r="J5" s="37"/>
      <c r="K5" s="37" t="s">
        <v>60</v>
      </c>
      <c r="L5" s="37" t="s">
        <v>61</v>
      </c>
    </row>
    <row r="6" spans="1:13" hidden="1" x14ac:dyDescent="0.25">
      <c r="A6" s="29">
        <v>1</v>
      </c>
      <c r="B6" s="32" t="s">
        <v>62</v>
      </c>
      <c r="C6" s="32"/>
      <c r="D6" s="32"/>
      <c r="E6" s="32" t="s">
        <v>63</v>
      </c>
      <c r="F6" s="32" t="s">
        <v>64</v>
      </c>
      <c r="G6" s="32" t="s">
        <v>65</v>
      </c>
      <c r="H6" s="32"/>
      <c r="I6" s="32"/>
      <c r="J6" s="32"/>
      <c r="K6" s="32" t="s">
        <v>66</v>
      </c>
      <c r="L6" s="32" t="s">
        <v>67</v>
      </c>
    </row>
    <row r="7" spans="1:13" hidden="1" x14ac:dyDescent="0.25">
      <c r="A7" s="29">
        <v>2</v>
      </c>
      <c r="B7" s="32" t="s">
        <v>62</v>
      </c>
      <c r="C7" s="32"/>
      <c r="D7" s="32"/>
      <c r="E7" s="32" t="s">
        <v>63</v>
      </c>
      <c r="F7" s="32" t="s">
        <v>64</v>
      </c>
      <c r="G7" s="32" t="s">
        <v>65</v>
      </c>
      <c r="H7" s="32"/>
      <c r="I7" s="32"/>
      <c r="J7" s="32"/>
      <c r="K7" s="32" t="s">
        <v>66</v>
      </c>
      <c r="L7" s="32" t="s">
        <v>67</v>
      </c>
    </row>
    <row r="8" spans="1:13" hidden="1" x14ac:dyDescent="0.25">
      <c r="A8" s="29">
        <v>3</v>
      </c>
      <c r="B8" s="32" t="s">
        <v>62</v>
      </c>
      <c r="C8" s="32"/>
      <c r="D8" s="32"/>
      <c r="E8" s="32" t="s">
        <v>63</v>
      </c>
      <c r="F8" s="32" t="s">
        <v>64</v>
      </c>
      <c r="G8" s="32" t="s">
        <v>65</v>
      </c>
      <c r="H8" s="32"/>
      <c r="I8" s="32"/>
      <c r="J8" s="32"/>
      <c r="K8" s="32" t="s">
        <v>66</v>
      </c>
      <c r="L8" s="32" t="s">
        <v>67</v>
      </c>
    </row>
    <row r="9" spans="1:13" hidden="1" x14ac:dyDescent="0.25">
      <c r="A9" s="28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3" hidden="1" x14ac:dyDescent="0.25">
      <c r="A10" s="28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3" ht="18.75" x14ac:dyDescent="0.3">
      <c r="A11" s="28"/>
      <c r="B11" s="98" t="s">
        <v>83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x14ac:dyDescent="0.25">
      <c r="A12" s="28"/>
      <c r="B12" s="99" t="s">
        <v>0</v>
      </c>
      <c r="C12" s="38"/>
      <c r="D12" s="83"/>
      <c r="E12" s="133" t="s">
        <v>68</v>
      </c>
      <c r="F12" s="101"/>
      <c r="G12" s="101"/>
      <c r="H12" s="101" t="s">
        <v>69</v>
      </c>
      <c r="I12" s="101"/>
      <c r="J12" s="101"/>
      <c r="K12" s="101" t="s">
        <v>70</v>
      </c>
      <c r="L12" s="101"/>
      <c r="M12" s="101"/>
    </row>
    <row r="13" spans="1:13" x14ac:dyDescent="0.25">
      <c r="B13" s="100"/>
      <c r="C13" s="134"/>
      <c r="D13" s="137" t="s">
        <v>32</v>
      </c>
      <c r="E13" s="137"/>
      <c r="F13" s="135" t="s">
        <v>30</v>
      </c>
      <c r="G13" s="39" t="s">
        <v>31</v>
      </c>
      <c r="H13" s="39" t="s">
        <v>32</v>
      </c>
      <c r="I13" s="39" t="s">
        <v>30</v>
      </c>
      <c r="J13" s="39" t="s">
        <v>31</v>
      </c>
      <c r="K13" s="39" t="s">
        <v>32</v>
      </c>
      <c r="L13" s="39" t="s">
        <v>30</v>
      </c>
      <c r="M13" s="39" t="s">
        <v>31</v>
      </c>
    </row>
    <row r="14" spans="1:13" ht="30" x14ac:dyDescent="0.25">
      <c r="A14" s="84"/>
      <c r="B14" s="131"/>
      <c r="C14" s="131"/>
      <c r="D14" s="138" t="s">
        <v>13</v>
      </c>
      <c r="E14" s="139" t="s">
        <v>198</v>
      </c>
      <c r="F14" s="132"/>
      <c r="G14" s="132"/>
      <c r="H14" s="132"/>
      <c r="I14" s="132"/>
      <c r="J14" s="132"/>
      <c r="K14" s="132"/>
      <c r="L14" s="132"/>
      <c r="M14" s="132"/>
    </row>
    <row r="15" spans="1:13" x14ac:dyDescent="0.25">
      <c r="B15" s="40" t="s">
        <v>11</v>
      </c>
      <c r="C15" s="40"/>
      <c r="D15" s="136">
        <v>100</v>
      </c>
      <c r="E15" s="136">
        <v>10</v>
      </c>
      <c r="F15" s="40">
        <v>30</v>
      </c>
      <c r="G15" s="40">
        <v>140</v>
      </c>
      <c r="H15" s="40">
        <v>100</v>
      </c>
      <c r="I15" s="40">
        <v>30</v>
      </c>
      <c r="J15" s="40">
        <v>140</v>
      </c>
      <c r="K15" s="40">
        <v>2000</v>
      </c>
      <c r="L15" s="40">
        <v>500</v>
      </c>
      <c r="M15" s="40">
        <v>1500</v>
      </c>
    </row>
    <row r="16" spans="1:13" x14ac:dyDescent="0.25">
      <c r="B16" s="40" t="s">
        <v>71</v>
      </c>
      <c r="C16" s="40"/>
      <c r="D16" s="40">
        <v>100</v>
      </c>
      <c r="E16" s="40">
        <v>5</v>
      </c>
      <c r="F16" s="40">
        <v>30</v>
      </c>
      <c r="G16" s="40">
        <v>140</v>
      </c>
      <c r="H16" s="40">
        <v>100</v>
      </c>
      <c r="I16" s="40">
        <v>30</v>
      </c>
      <c r="J16" s="40">
        <v>140</v>
      </c>
      <c r="K16" s="40">
        <v>2000</v>
      </c>
      <c r="L16" s="40">
        <v>500</v>
      </c>
      <c r="M16" s="40">
        <v>1500</v>
      </c>
    </row>
    <row r="17" spans="2:13" x14ac:dyDescent="0.25">
      <c r="B17" s="40" t="s">
        <v>10</v>
      </c>
      <c r="C17" s="40"/>
      <c r="D17" s="40">
        <v>100</v>
      </c>
      <c r="E17" s="40">
        <v>3</v>
      </c>
      <c r="F17" s="40">
        <v>30</v>
      </c>
      <c r="G17" s="40">
        <v>140</v>
      </c>
      <c r="H17" s="40">
        <v>100</v>
      </c>
      <c r="I17" s="40">
        <v>30</v>
      </c>
      <c r="J17" s="40">
        <v>140</v>
      </c>
      <c r="K17" s="40">
        <v>2000</v>
      </c>
      <c r="L17" s="40">
        <v>500</v>
      </c>
      <c r="M17" s="40">
        <v>1500</v>
      </c>
    </row>
    <row r="18" spans="2:13" x14ac:dyDescent="0.25">
      <c r="B18" s="40" t="s">
        <v>12</v>
      </c>
      <c r="C18" s="40"/>
      <c r="D18" s="40">
        <v>100</v>
      </c>
      <c r="E18" s="40">
        <v>5</v>
      </c>
      <c r="F18" s="40">
        <v>30</v>
      </c>
      <c r="G18" s="40">
        <v>140</v>
      </c>
      <c r="H18" s="40">
        <v>100</v>
      </c>
      <c r="I18" s="40">
        <v>30</v>
      </c>
      <c r="J18" s="40">
        <v>140</v>
      </c>
      <c r="K18" s="40">
        <v>2000</v>
      </c>
      <c r="L18" s="40">
        <v>500</v>
      </c>
      <c r="M18" s="40">
        <v>1500</v>
      </c>
    </row>
    <row r="19" spans="2:13" x14ac:dyDescent="0.25">
      <c r="B19" s="40" t="s">
        <v>13</v>
      </c>
      <c r="C19" s="40"/>
      <c r="D19" s="40">
        <v>400</v>
      </c>
      <c r="E19" s="40">
        <f>SUM(E15:E18)</f>
        <v>23</v>
      </c>
      <c r="F19" s="40">
        <f t="shared" ref="F19:M19" si="0">SUM(F15:F18)</f>
        <v>120</v>
      </c>
      <c r="G19" s="40">
        <f t="shared" si="0"/>
        <v>560</v>
      </c>
      <c r="H19" s="40">
        <f>SUM(H15:H18)</f>
        <v>400</v>
      </c>
      <c r="I19" s="40">
        <f t="shared" ref="I19:J19" si="1">SUM(I15:I18)</f>
        <v>120</v>
      </c>
      <c r="J19" s="40">
        <f t="shared" si="1"/>
        <v>560</v>
      </c>
      <c r="K19" s="40">
        <f t="shared" si="0"/>
        <v>8000</v>
      </c>
      <c r="L19" s="40">
        <f t="shared" si="0"/>
        <v>2000</v>
      </c>
      <c r="M19" s="40">
        <f t="shared" si="0"/>
        <v>6000</v>
      </c>
    </row>
    <row r="21" spans="2:13" x14ac:dyDescent="0.25">
      <c r="B21" s="41" t="s">
        <v>72</v>
      </c>
      <c r="C21" s="41"/>
      <c r="D21" s="41"/>
      <c r="E21" s="42" t="s">
        <v>73</v>
      </c>
      <c r="F21" s="42" t="s">
        <v>74</v>
      </c>
      <c r="G21" s="42" t="s">
        <v>75</v>
      </c>
      <c r="H21" s="42" t="s">
        <v>76</v>
      </c>
      <c r="I21" s="42" t="s">
        <v>77</v>
      </c>
      <c r="J21" s="42" t="s">
        <v>78</v>
      </c>
      <c r="K21" s="42" t="s">
        <v>79</v>
      </c>
      <c r="L21" s="42" t="s">
        <v>80</v>
      </c>
      <c r="M21" s="42" t="s">
        <v>81</v>
      </c>
    </row>
    <row r="22" spans="2:13" x14ac:dyDescent="0.25">
      <c r="B22" s="97" t="s">
        <v>32</v>
      </c>
      <c r="C22" s="43">
        <v>2019</v>
      </c>
      <c r="D22" s="82"/>
      <c r="E22" s="44"/>
      <c r="G22" s="44"/>
      <c r="H22" s="44"/>
      <c r="I22" s="44"/>
      <c r="J22" s="44"/>
      <c r="K22" s="44"/>
      <c r="L22" s="44"/>
      <c r="M22" s="44"/>
    </row>
    <row r="23" spans="2:13" x14ac:dyDescent="0.25">
      <c r="B23" s="97"/>
      <c r="C23" s="43">
        <v>2018</v>
      </c>
      <c r="D23" s="82"/>
      <c r="E23" s="44"/>
      <c r="F23" s="44"/>
      <c r="G23" s="44"/>
      <c r="H23" s="44"/>
      <c r="I23" s="44"/>
      <c r="J23" s="44"/>
      <c r="K23" s="44"/>
      <c r="L23" s="44"/>
      <c r="M23" s="44"/>
    </row>
    <row r="24" spans="2:13" x14ac:dyDescent="0.25">
      <c r="B24" s="97" t="s">
        <v>30</v>
      </c>
      <c r="C24" s="43">
        <v>2019</v>
      </c>
      <c r="D24" s="82"/>
      <c r="E24" s="44"/>
      <c r="F24" s="44"/>
      <c r="G24" s="44"/>
      <c r="H24" s="44"/>
      <c r="I24" s="44"/>
      <c r="J24" s="44"/>
      <c r="K24" s="44"/>
      <c r="L24" s="44"/>
      <c r="M24" s="44"/>
    </row>
    <row r="25" spans="2:13" x14ac:dyDescent="0.25">
      <c r="B25" s="97"/>
      <c r="C25" s="43">
        <v>2018</v>
      </c>
      <c r="D25" s="82"/>
      <c r="E25" s="44"/>
      <c r="F25" s="44"/>
      <c r="G25" s="44"/>
      <c r="H25" s="44"/>
      <c r="I25" s="44"/>
      <c r="J25" s="44"/>
      <c r="K25" s="44"/>
      <c r="L25" s="44"/>
      <c r="M25" s="44"/>
    </row>
    <row r="26" spans="2:13" x14ac:dyDescent="0.25">
      <c r="B26" s="97" t="s">
        <v>31</v>
      </c>
      <c r="C26" s="43">
        <v>2019</v>
      </c>
      <c r="D26" s="82"/>
      <c r="E26" s="44"/>
      <c r="F26" s="44"/>
      <c r="G26" s="44"/>
      <c r="H26" s="44"/>
      <c r="I26" s="44"/>
      <c r="J26" s="44"/>
      <c r="K26" s="44"/>
      <c r="L26" s="44"/>
      <c r="M26" s="44"/>
    </row>
    <row r="27" spans="2:13" x14ac:dyDescent="0.25">
      <c r="B27" s="97"/>
      <c r="C27" s="43">
        <v>2018</v>
      </c>
      <c r="D27" s="82"/>
      <c r="E27" s="44"/>
      <c r="F27" s="44"/>
      <c r="G27" s="44"/>
      <c r="H27" s="44"/>
      <c r="I27" s="44"/>
      <c r="J27" s="44"/>
      <c r="K27" s="44"/>
      <c r="L27" s="44"/>
      <c r="M27" s="44"/>
    </row>
    <row r="29" spans="2:13" x14ac:dyDescent="0.25">
      <c r="F29" s="44" t="s">
        <v>82</v>
      </c>
    </row>
    <row r="33" spans="2:9" x14ac:dyDescent="0.25">
      <c r="B33" s="48" t="s">
        <v>56</v>
      </c>
      <c r="C33" s="49" t="s">
        <v>57</v>
      </c>
      <c r="D33" s="49"/>
      <c r="E33" s="49" t="s">
        <v>39</v>
      </c>
      <c r="F33" s="49" t="s">
        <v>58</v>
      </c>
      <c r="G33" s="49" t="s">
        <v>84</v>
      </c>
      <c r="H33" s="49" t="s">
        <v>60</v>
      </c>
      <c r="I33" s="49" t="s">
        <v>61</v>
      </c>
    </row>
    <row r="34" spans="2:9" x14ac:dyDescent="0.25">
      <c r="B34" s="45">
        <v>1</v>
      </c>
      <c r="C34" s="46" t="s">
        <v>85</v>
      </c>
      <c r="D34" s="46"/>
      <c r="E34" s="46" t="s">
        <v>89</v>
      </c>
      <c r="F34" s="47">
        <v>43626</v>
      </c>
      <c r="G34" s="46" t="s">
        <v>93</v>
      </c>
      <c r="H34" s="46" t="s">
        <v>95</v>
      </c>
      <c r="I34" s="46" t="s">
        <v>96</v>
      </c>
    </row>
    <row r="35" spans="2:9" x14ac:dyDescent="0.25">
      <c r="B35" s="45">
        <v>2</v>
      </c>
      <c r="C35" s="46" t="s">
        <v>86</v>
      </c>
      <c r="D35" s="46"/>
      <c r="E35" s="46" t="s">
        <v>90</v>
      </c>
      <c r="F35" s="47">
        <v>43627</v>
      </c>
      <c r="G35" s="46" t="s">
        <v>94</v>
      </c>
      <c r="H35" s="46" t="s">
        <v>95</v>
      </c>
      <c r="I35" s="46" t="s">
        <v>96</v>
      </c>
    </row>
    <row r="36" spans="2:9" x14ac:dyDescent="0.25">
      <c r="B36" s="45">
        <v>3</v>
      </c>
      <c r="C36" s="46" t="s">
        <v>87</v>
      </c>
      <c r="D36" s="46"/>
      <c r="E36" s="46" t="s">
        <v>91</v>
      </c>
      <c r="F36" s="47">
        <v>43628</v>
      </c>
      <c r="G36" s="46" t="s">
        <v>93</v>
      </c>
      <c r="H36" s="46" t="s">
        <v>95</v>
      </c>
      <c r="I36" s="46" t="s">
        <v>96</v>
      </c>
    </row>
    <row r="37" spans="2:9" x14ac:dyDescent="0.25">
      <c r="B37" s="45">
        <v>4</v>
      </c>
      <c r="C37" s="46" t="s">
        <v>88</v>
      </c>
      <c r="D37" s="46"/>
      <c r="E37" s="46" t="s">
        <v>92</v>
      </c>
      <c r="F37" s="47">
        <v>43629</v>
      </c>
      <c r="G37" s="46" t="s">
        <v>94</v>
      </c>
      <c r="H37" s="46" t="s">
        <v>95</v>
      </c>
      <c r="I37" s="46" t="s">
        <v>96</v>
      </c>
    </row>
  </sheetData>
  <mergeCells count="9">
    <mergeCell ref="B26:B27"/>
    <mergeCell ref="B11:M11"/>
    <mergeCell ref="B12:B13"/>
    <mergeCell ref="E12:G12"/>
    <mergeCell ref="H12:J12"/>
    <mergeCell ref="K12:M12"/>
    <mergeCell ref="B22:B23"/>
    <mergeCell ref="B24:B25"/>
    <mergeCell ref="D13:E1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5A61-E3AC-4E67-8871-02B4A02452EA}">
  <dimension ref="A1:G30"/>
  <sheetViews>
    <sheetView topLeftCell="A4" zoomScale="175" zoomScaleNormal="175" workbookViewId="0">
      <selection activeCell="H11" sqref="H11"/>
    </sheetView>
  </sheetViews>
  <sheetFormatPr defaultRowHeight="15" x14ac:dyDescent="0.25"/>
  <cols>
    <col min="5" max="5" width="12.5703125" bestFit="1" customWidth="1"/>
  </cols>
  <sheetData>
    <row r="1" spans="1:7" x14ac:dyDescent="0.25">
      <c r="A1" s="102"/>
      <c r="B1" s="102"/>
      <c r="C1" s="102"/>
      <c r="D1" s="102"/>
      <c r="E1" s="102"/>
    </row>
    <row r="8" spans="1:7" x14ac:dyDescent="0.25">
      <c r="G8" t="s">
        <v>99</v>
      </c>
    </row>
    <row r="26" spans="5:7" x14ac:dyDescent="0.25">
      <c r="E26" t="s">
        <v>97</v>
      </c>
      <c r="F26">
        <v>2018</v>
      </c>
      <c r="G26">
        <v>2019</v>
      </c>
    </row>
    <row r="27" spans="5:7" x14ac:dyDescent="0.25">
      <c r="E27" t="s">
        <v>71</v>
      </c>
      <c r="F27" s="50">
        <v>0.2</v>
      </c>
      <c r="G27" s="50">
        <v>0.15</v>
      </c>
    </row>
    <row r="28" spans="5:7" x14ac:dyDescent="0.25">
      <c r="E28" t="s">
        <v>11</v>
      </c>
      <c r="F28" s="50">
        <v>0.4</v>
      </c>
      <c r="G28" s="50">
        <v>0.5</v>
      </c>
    </row>
    <row r="29" spans="5:7" x14ac:dyDescent="0.25">
      <c r="E29" t="s">
        <v>98</v>
      </c>
      <c r="F29" s="50">
        <v>0.2</v>
      </c>
      <c r="G29" s="50">
        <v>0.22</v>
      </c>
    </row>
    <row r="30" spans="5:7" x14ac:dyDescent="0.25">
      <c r="E30" t="s">
        <v>12</v>
      </c>
      <c r="F30" s="50">
        <v>0.2</v>
      </c>
      <c r="G30" s="50">
        <v>0.27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Zone Wise Dashboard</vt:lpstr>
      <vt:lpstr>Sheet2</vt:lpstr>
      <vt:lpstr>Team Wise Dashboard </vt:lpstr>
      <vt:lpstr>Top Rating &amp; los Buyer &amp; Vendor</vt:lpstr>
      <vt:lpstr>new gain buyer &amp; Vendor</vt:lpstr>
      <vt:lpstr>Zone wise sales opportunity</vt:lpstr>
      <vt:lpstr>seasonal </vt:lpstr>
      <vt:lpstr>Vendor Activity Log</vt:lpstr>
      <vt:lpstr>Zone Wise Con%Growth</vt:lpstr>
      <vt:lpstr>Forcast VS achivement Trend</vt:lpstr>
      <vt:lpstr>Buyer Vendor Mix Analysis</vt:lpstr>
      <vt:lpstr>Agreement Noticification</vt:lpstr>
      <vt:lpstr>price per trans</vt:lpstr>
      <vt:lpstr>Dis.rebate</vt:lpstr>
      <vt:lpstr>DSO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Roise  Intertek</dc:creator>
  <cp:lastModifiedBy>Arif Roise  Intertek</cp:lastModifiedBy>
  <dcterms:created xsi:type="dcterms:W3CDTF">2019-10-17T05:04:19Z</dcterms:created>
  <dcterms:modified xsi:type="dcterms:W3CDTF">2019-10-31T07:04:37Z</dcterms:modified>
</cp:coreProperties>
</file>