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5" authorId="0">
      <text>
        <r>
          <rPr>
            <sz val="10"/>
            <rFont val="Arial"/>
            <family val="2"/>
          </rPr>
          <t xml:space="preserve">External Inputs</t>
        </r>
      </text>
    </comment>
    <comment ref="G17" authorId="0">
      <text>
        <r>
          <rPr>
            <sz val="10"/>
            <rFont val="Arial"/>
            <family val="2"/>
          </rPr>
          <t xml:space="preserve">1 – nutraukimas
1 – atmetimas
</t>
        </r>
      </text>
    </comment>
    <comment ref="G21" authorId="0">
      <text>
        <r>
          <rPr>
            <sz val="10"/>
            <rFont val="Arial"/>
            <family val="2"/>
          </rPr>
          <t xml:space="preserve">1 – autorizacija</t>
        </r>
      </text>
    </comment>
    <comment ref="G30" authorId="0">
      <text>
        <r>
          <rPr>
            <sz val="10"/>
            <rFont val="Arial"/>
            <family val="2"/>
          </rPr>
          <t xml:space="preserve">External Inputs</t>
        </r>
      </text>
    </comment>
    <comment ref="H17" authorId="0">
      <text>
        <r>
          <rPr>
            <sz val="10"/>
            <rFont val="Arial"/>
            <family val="2"/>
          </rPr>
          <t xml:space="preserve">1 - sudarymas
1 – redagavimas
1 - pasirašymas su eParašu</t>
        </r>
      </text>
    </comment>
    <comment ref="H18" authorId="0">
      <text>
        <r>
          <rPr>
            <sz val="10"/>
            <rFont val="Arial"/>
            <family val="2"/>
          </rPr>
          <t xml:space="preserve">darbo savaitės:
1 – sudarymas
1 – keitimas
1 – paskyros sudarymas</t>
        </r>
      </text>
    </comment>
    <comment ref="H19" authorId="0">
      <text>
        <r>
          <rPr>
            <sz val="10"/>
            <rFont val="Arial"/>
            <family val="2"/>
          </rPr>
          <t xml:space="preserve">1 – grafiko sudarymas
1 – rankinis keitimas</t>
        </r>
      </text>
    </comment>
    <comment ref="I44" authorId="0">
      <text>
        <r>
          <rPr>
            <sz val="10"/>
            <rFont val="Arial"/>
            <family val="2"/>
          </rPr>
          <t xml:space="preserve">The data and control information used in
the application are sent or received over communication facilities.</t>
        </r>
      </text>
    </comment>
    <comment ref="I45" authorId="0">
      <text>
        <r>
          <rPr>
            <sz val="10"/>
            <rFont val="Arial"/>
            <family val="2"/>
          </rPr>
          <t xml:space="preserve">Distributed data or processing
functions are a characteristic of the application within the application
boundary.</t>
        </r>
      </text>
    </comment>
    <comment ref="I46" authorId="0">
      <text>
        <r>
          <rPr>
            <sz val="10"/>
            <rFont val="Arial"/>
            <family val="2"/>
          </rPr>
          <t xml:space="preserve">Application performance objectives, stated or
approved by the user, in either response or throughput, influence (or
will influence) the design, development, installation and support of the
application.</t>
        </r>
      </text>
    </comment>
    <comment ref="I47" authorId="0">
      <text>
        <r>
          <rPr>
            <sz val="10"/>
            <rFont val="Arial"/>
            <family val="2"/>
          </rPr>
          <t xml:space="preserve">A heavily used operational
configuration, requiring special design considerations, is a characteristic
of the application.</t>
        </r>
      </text>
    </comment>
    <comment ref="I48" authorId="0">
      <text>
        <r>
          <rPr>
            <sz val="10"/>
            <rFont val="Arial"/>
            <family val="2"/>
          </rPr>
          <t xml:space="preserve"> The transaction rate is high and influences the
design, development, installation and support.</t>
        </r>
      </text>
    </comment>
    <comment ref="I49" authorId="0">
      <text>
        <r>
          <rPr>
            <sz val="10"/>
            <rFont val="Arial"/>
            <family val="2"/>
          </rPr>
          <t xml:space="preserve">On-line data entry and control information
functions are provided in the application.</t>
        </r>
      </text>
    </comment>
    <comment ref="I50" authorId="0">
      <text>
        <r>
          <rPr>
            <sz val="10"/>
            <rFont val="Arial"/>
            <family val="2"/>
          </rPr>
          <t xml:space="preserve">The on-line functions provided emphasize a
design for end-user efficiency.</t>
        </r>
      </text>
    </comment>
    <comment ref="I51" authorId="0">
      <text>
        <r>
          <rPr>
            <sz val="10"/>
            <rFont val="Arial"/>
            <family val="2"/>
          </rPr>
          <t xml:space="preserve"> The application provides on-line update for the
internal logical files.</t>
        </r>
      </text>
    </comment>
    <comment ref="I52" authorId="0">
      <text>
        <r>
          <rPr>
            <sz val="10"/>
            <rFont val="Arial"/>
            <family val="2"/>
          </rPr>
          <t xml:space="preserve"> Complex processing is a characteristic of the
application.</t>
        </r>
      </text>
    </comment>
    <comment ref="I53" authorId="0">
      <text>
        <r>
          <rPr>
            <sz val="10"/>
            <rFont val="Arial"/>
            <family val="2"/>
          </rPr>
          <t xml:space="preserve">The application and the code in the application have
been specifically designed, developed and supported to be usable in
other applications. </t>
        </r>
      </text>
    </comment>
    <comment ref="I54" authorId="0">
      <text>
        <r>
          <rPr>
            <sz val="10"/>
            <rFont val="Arial"/>
            <family val="2"/>
          </rPr>
          <t xml:space="preserve">Conversion and installation ease are characteristics
of the application. A conversion and installation plan and/or conversion
tools were provided and tested during the system test phase. </t>
        </r>
      </text>
    </comment>
    <comment ref="I55" authorId="0">
      <text>
        <r>
          <rPr>
            <sz val="10"/>
            <rFont val="Arial"/>
            <family val="2"/>
          </rPr>
          <t xml:space="preserve">Operational ease is a characteristic of the
application. Effective start-up, backup and recovery procedures were
provided and tested during the system test phase.</t>
        </r>
      </text>
    </comment>
    <comment ref="I56" authorId="0">
      <text>
        <r>
          <rPr>
            <sz val="10"/>
            <rFont val="Arial"/>
            <family val="2"/>
          </rPr>
          <t xml:space="preserve">The application has been specifically designed,
developed and supported to be installed at multiple sites for multiple
organizations.</t>
        </r>
      </text>
    </comment>
    <comment ref="I57" authorId="0">
      <text>
        <r>
          <rPr>
            <sz val="10"/>
            <rFont val="Arial"/>
            <family val="2"/>
          </rPr>
          <t xml:space="preserve">The application has been specifically designed,
developed and supported to facilitate change.</t>
        </r>
      </text>
    </comment>
    <comment ref="J15" authorId="0">
      <text>
        <r>
          <rPr>
            <sz val="10"/>
            <rFont val="Arial"/>
            <family val="2"/>
          </rPr>
          <t xml:space="preserve">External Outputs</t>
        </r>
      </text>
    </comment>
    <comment ref="J17" authorId="0">
      <text>
        <r>
          <rPr>
            <sz val="10"/>
            <rFont val="Arial"/>
            <family val="2"/>
          </rPr>
          <t xml:space="preserve">1 – peržiūra</t>
        </r>
      </text>
    </comment>
    <comment ref="J19" authorId="0">
      <text>
        <r>
          <rPr>
            <sz val="10"/>
            <rFont val="Arial"/>
            <family val="2"/>
          </rPr>
          <t xml:space="preserve">1  - grafiko peržiūra</t>
        </r>
      </text>
    </comment>
    <comment ref="J21" authorId="0">
      <text>
        <r>
          <rPr>
            <sz val="10"/>
            <rFont val="Arial"/>
            <family val="2"/>
          </rPr>
          <t xml:space="preserve">1 – biuro kontaktinė informacija</t>
        </r>
      </text>
    </comment>
    <comment ref="J30" authorId="0">
      <text>
        <r>
          <rPr>
            <sz val="10"/>
            <rFont val="Arial"/>
            <family val="2"/>
          </rPr>
          <t xml:space="preserve">External Outputs</t>
        </r>
      </text>
    </comment>
    <comment ref="K18" authorId="0">
      <text>
        <r>
          <rPr>
            <sz val="10"/>
            <rFont val="Arial"/>
            <family val="2"/>
          </rPr>
          <t xml:space="preserve">1 – paskyros valdymas</t>
        </r>
      </text>
    </comment>
    <comment ref="K21" authorId="0">
      <text>
        <r>
          <rPr>
            <sz val="10"/>
            <rFont val="Arial"/>
            <family val="2"/>
          </rPr>
          <t xml:space="preserve">1 – užsakymas
1 – maršrutas per Google 
Maps</t>
        </r>
      </text>
    </comment>
    <comment ref="M15" authorId="0">
      <text>
        <r>
          <rPr>
            <sz val="10"/>
            <rFont val="Arial"/>
            <family val="2"/>
          </rPr>
          <t xml:space="preserve">External Inquiries</t>
        </r>
      </text>
    </comment>
    <comment ref="M17" authorId="0">
      <text>
        <r>
          <rPr>
            <sz val="10"/>
            <rFont val="Arial"/>
            <family val="2"/>
          </rPr>
          <t xml:space="preserve">1 – nutraukimas
1 – atmetimas
1 - peržiūra</t>
        </r>
      </text>
    </comment>
    <comment ref="M19" authorId="0">
      <text>
        <r>
          <rPr>
            <sz val="10"/>
            <rFont val="Arial"/>
            <family val="2"/>
          </rPr>
          <t xml:space="preserve">1  - grafiko peržiūra</t>
        </r>
      </text>
    </comment>
    <comment ref="M21" authorId="0">
      <text>
        <r>
          <rPr>
            <sz val="10"/>
            <rFont val="Arial"/>
            <family val="2"/>
          </rPr>
          <t xml:space="preserve">1 – autorizacija
1 – biuro kontaktinė informacija</t>
        </r>
      </text>
    </comment>
    <comment ref="M30" authorId="0">
      <text>
        <r>
          <rPr>
            <sz val="10"/>
            <rFont val="Arial"/>
            <family val="2"/>
          </rPr>
          <t xml:space="preserve">External Inquiries</t>
        </r>
      </text>
    </comment>
    <comment ref="N17" authorId="0">
      <text>
        <r>
          <rPr>
            <sz val="10"/>
            <rFont val="Arial"/>
            <family val="2"/>
          </rPr>
          <t xml:space="preserve">1 - sudarymas
1 – redagavimas
1 - pasirašymas su eParašu</t>
        </r>
      </text>
    </comment>
    <comment ref="N18" authorId="0">
      <text>
        <r>
          <rPr>
            <sz val="10"/>
            <rFont val="Arial"/>
            <family val="2"/>
          </rPr>
          <t xml:space="preserve">darbo savaitės:
1 – sudarymas
1 – keitimas
1 – paskyros sudarymas
1 – paskyros valdymas</t>
        </r>
      </text>
    </comment>
    <comment ref="N19" authorId="0">
      <text>
        <r>
          <rPr>
            <sz val="10"/>
            <rFont val="Arial"/>
            <family val="2"/>
          </rPr>
          <t xml:space="preserve">1 – dinaminis grafiko keitimas
1 – grafiko sudarymas
1 – rankinis keitimas</t>
        </r>
      </text>
    </comment>
    <comment ref="N21" authorId="0">
      <text>
        <r>
          <rPr>
            <sz val="10"/>
            <rFont val="Arial"/>
            <family val="2"/>
          </rPr>
          <t xml:space="preserve">1 – užsakymas
1 – maršrutas per Google 
Maps</t>
        </r>
      </text>
    </comment>
    <comment ref="O17" authorId="0">
      <text>
        <r>
          <rPr>
            <sz val="10"/>
            <rFont val="Arial"/>
            <family val="2"/>
          </rPr>
          <t xml:space="preserve">1 - sudarymas
1 - redagavimas</t>
        </r>
      </text>
    </comment>
    <comment ref="P15" authorId="0">
      <text>
        <r>
          <rPr>
            <sz val="10"/>
            <rFont val="Arial"/>
            <family val="2"/>
          </rPr>
          <t xml:space="preserve">Internal Logical Files</t>
        </r>
      </text>
    </comment>
    <comment ref="P20" authorId="0">
      <text>
        <r>
          <rPr>
            <sz val="10"/>
            <rFont val="Arial"/>
            <family val="2"/>
          </rPr>
          <t xml:space="preserve">1 -  autorizacija
1 – biuras
1 - užsakymas</t>
        </r>
      </text>
    </comment>
    <comment ref="P30" authorId="0">
      <text>
        <r>
          <rPr>
            <sz val="10"/>
            <rFont val="Arial"/>
            <family val="2"/>
          </rPr>
          <t xml:space="preserve">Internal Logical Files</t>
        </r>
      </text>
    </comment>
    <comment ref="Q17" authorId="0">
      <text>
        <r>
          <rPr>
            <sz val="10"/>
            <rFont val="Arial"/>
            <family val="2"/>
          </rPr>
          <t xml:space="preserve">1 – sutartis
1 - eParašas</t>
        </r>
      </text>
    </comment>
    <comment ref="Q18" authorId="0">
      <text>
        <r>
          <rPr>
            <sz val="10"/>
            <rFont val="Arial"/>
            <family val="2"/>
          </rPr>
          <t xml:space="preserve">1 – darbo savaitė
1 – paskyra</t>
        </r>
      </text>
    </comment>
    <comment ref="Q19" authorId="0">
      <text>
        <r>
          <rPr>
            <sz val="10"/>
            <rFont val="Arial"/>
            <family val="2"/>
          </rPr>
          <t xml:space="preserve">1 – grafikas</t>
        </r>
      </text>
    </comment>
    <comment ref="Q20" authorId="0">
      <text>
        <r>
          <rPr>
            <sz val="10"/>
            <rFont val="Arial"/>
            <family val="2"/>
          </rPr>
          <t xml:space="preserve">1 – grafikas</t>
        </r>
      </text>
    </comment>
    <comment ref="S15" authorId="0">
      <text>
        <r>
          <rPr>
            <sz val="10"/>
            <rFont val="Arial"/>
            <family val="2"/>
          </rPr>
          <t xml:space="preserve">External Interface Files </t>
        </r>
      </text>
    </comment>
    <comment ref="S30" authorId="0">
      <text>
        <r>
          <rPr>
            <sz val="10"/>
            <rFont val="Arial"/>
            <family val="2"/>
          </rPr>
          <t xml:space="preserve">External Interface Files </t>
        </r>
      </text>
    </comment>
  </commentList>
</comments>
</file>

<file path=xl/sharedStrings.xml><?xml version="1.0" encoding="utf-8"?>
<sst xmlns="http://schemas.openxmlformats.org/spreadsheetml/2006/main" count="104" uniqueCount="59">
  <si>
    <t xml:space="preserve">Svorių lentelė</t>
  </si>
  <si>
    <t xml:space="preserve">Objekto tipas</t>
  </si>
  <si>
    <t xml:space="preserve">Nesunkus (N)</t>
  </si>
  <si>
    <t xml:space="preserve">Vidutinis (V)</t>
  </si>
  <si>
    <t xml:space="preserve">Sunkus (S)</t>
  </si>
  <si>
    <t xml:space="preserve">EIs</t>
  </si>
  <si>
    <t xml:space="preserve">EOs</t>
  </si>
  <si>
    <t xml:space="preserve">EQs</t>
  </si>
  <si>
    <t xml:space="preserve">ILFs</t>
  </si>
  <si>
    <t xml:space="preserve">EIFs</t>
  </si>
  <si>
    <t xml:space="preserve">Sistemos dalys</t>
  </si>
  <si>
    <t xml:space="preserve">Pavadinimas</t>
  </si>
  <si>
    <r>
      <rPr>
        <sz val="10"/>
        <rFont val="Arial"/>
        <family val="2"/>
      </rPr>
      <t xml:space="preserve">Σ FP</t>
    </r>
    <r>
      <rPr>
        <vertAlign val="subscript"/>
        <sz val="10"/>
        <rFont val="Arial"/>
        <family val="2"/>
      </rPr>
      <t xml:space="preserve">i</t>
    </r>
  </si>
  <si>
    <t xml:space="preserve">N</t>
  </si>
  <si>
    <t xml:space="preserve">V</t>
  </si>
  <si>
    <t xml:space="preserve">S</t>
  </si>
  <si>
    <t xml:space="preserve">Sutarčių administravimo modulis</t>
  </si>
  <si>
    <t xml:space="preserve">Darbuotojų administravimo modulis</t>
  </si>
  <si>
    <t xml:space="preserve">Darbuotojų grafiko valdymo modulis</t>
  </si>
  <si>
    <t xml:space="preserve">Mobilios aplikacijos API</t>
  </si>
  <si>
    <t xml:space="preserve">Mobili aplikacija</t>
  </si>
  <si>
    <t xml:space="preserve">FP objekto tipui</t>
  </si>
  <si>
    <t xml:space="preserve">produktyvumo faktorius</t>
  </si>
  <si>
    <t xml:space="preserve">Valadų suma</t>
  </si>
  <si>
    <t xml:space="preserve">Darbo valandos</t>
  </si>
  <si>
    <t xml:space="preserve">Funkciniai taškai</t>
  </si>
  <si>
    <t xml:space="preserve">Patikslinimo koeficiento faktoriai</t>
  </si>
  <si>
    <t xml:space="preserve">Nepatikslinti funkciniai taškai: </t>
  </si>
  <si>
    <t xml:space="preserve">Vertinimas</t>
  </si>
  <si>
    <t xml:space="preserve">Patikslinimo koeficientas: </t>
  </si>
  <si>
    <t xml:space="preserve">1</t>
  </si>
  <si>
    <t xml:space="preserve">Data Communications</t>
  </si>
  <si>
    <t xml:space="preserve">Patikslinti funkciniai taškai: </t>
  </si>
  <si>
    <t xml:space="preserve">2</t>
  </si>
  <si>
    <t xml:space="preserve">Distributed Data Processing</t>
  </si>
  <si>
    <t xml:space="preserve">3</t>
  </si>
  <si>
    <t xml:space="preserve">Performance</t>
  </si>
  <si>
    <t xml:space="preserve">4</t>
  </si>
  <si>
    <t xml:space="preserve">Heavily Used Configuration</t>
  </si>
  <si>
    <t xml:space="preserve">5</t>
  </si>
  <si>
    <t xml:space="preserve">Transaction Rate</t>
  </si>
  <si>
    <t xml:space="preserve">6</t>
  </si>
  <si>
    <t xml:space="preserve">On-line Data Entry</t>
  </si>
  <si>
    <t xml:space="preserve">7</t>
  </si>
  <si>
    <t xml:space="preserve">End-User Efficiency</t>
  </si>
  <si>
    <t xml:space="preserve">8</t>
  </si>
  <si>
    <t xml:space="preserve">On-line Update</t>
  </si>
  <si>
    <t xml:space="preserve">9</t>
  </si>
  <si>
    <t xml:space="preserve">Complex Processing</t>
  </si>
  <si>
    <t xml:space="preserve">10</t>
  </si>
  <si>
    <t xml:space="preserve">Reusability</t>
  </si>
  <si>
    <t xml:space="preserve">11</t>
  </si>
  <si>
    <t xml:space="preserve">Installation Ease</t>
  </si>
  <si>
    <t xml:space="preserve">12</t>
  </si>
  <si>
    <t xml:space="preserve">Operational Ease</t>
  </si>
  <si>
    <t xml:space="preserve">13</t>
  </si>
  <si>
    <t xml:space="preserve">Multiple Sites</t>
  </si>
  <si>
    <t xml:space="preserve">14</t>
  </si>
  <si>
    <t xml:space="preserve">Facilitate Change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</si>
</sst>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  <font>
      <b val="true"/>
      <sz val="10"/>
      <name val="Arial"/>
      <family val="2"/>
    </font>
    <font>
      <sz val="9.5"/>
      <name val="Arial"/>
      <family val="2"/>
    </font>
    <font>
      <vertAlign val="subscript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5ECE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5ECE9"/>
      </patternFill>
    </fill>
    <fill>
      <patternFill patternType="solid">
        <fgColor rgb="FFBCE4E5"/>
        <bgColor rgb="FFDDDDDD"/>
      </patternFill>
    </fill>
    <fill>
      <patternFill patternType="solid">
        <fgColor rgb="FFE5ECE9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5ECE9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4E5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V57"/>
  <sheetViews>
    <sheetView showFormulas="false" showGridLines="true" showRowColHeaders="true" showZeros="true" rightToLeft="false" tabSelected="true" showOutlineSymbols="true" defaultGridColor="true" view="normal" topLeftCell="A22" colorId="64" zoomScale="110" zoomScaleNormal="110" zoomScalePageLayoutView="100" workbookViewId="0">
      <selection pane="topLeft" activeCell="A42" activeCellId="0" sqref="42:4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3" min="2" style="0" width="11.54"/>
    <col collapsed="false" customWidth="false" hidden="false" outlineLevel="0" max="6" min="4" style="0" width="11.52"/>
    <col collapsed="false" customWidth="true" hidden="false" outlineLevel="0" max="21" min="7" style="0" width="5.83"/>
    <col collapsed="false" customWidth="false" hidden="false" outlineLevel="0" max="1025" min="22" style="0" width="11.52"/>
  </cols>
  <sheetData>
    <row r="3" customFormat="false" ht="12.8" hidden="false" customHeight="false" outlineLevel="0" collapsed="false">
      <c r="C3" s="1" t="s">
        <v>0</v>
      </c>
      <c r="D3" s="1"/>
      <c r="H3" s="1"/>
      <c r="I3" s="1"/>
    </row>
    <row r="5" customFormat="false" ht="12.8" hidden="false" customHeight="false" outlineLevel="0" collapsed="false">
      <c r="C5" s="2" t="s">
        <v>1</v>
      </c>
      <c r="D5" s="2" t="s">
        <v>2</v>
      </c>
      <c r="E5" s="2" t="s">
        <v>3</v>
      </c>
      <c r="F5" s="2" t="s">
        <v>4</v>
      </c>
    </row>
    <row r="6" customFormat="false" ht="12.8" hidden="false" customHeight="false" outlineLevel="0" collapsed="false">
      <c r="C6" s="3" t="s">
        <v>5</v>
      </c>
      <c r="D6" s="4" t="n">
        <v>3</v>
      </c>
      <c r="E6" s="4" t="n">
        <v>4</v>
      </c>
      <c r="F6" s="4" t="n">
        <v>6</v>
      </c>
    </row>
    <row r="7" customFormat="false" ht="12.8" hidden="false" customHeight="false" outlineLevel="0" collapsed="false">
      <c r="C7" s="3" t="s">
        <v>6</v>
      </c>
      <c r="D7" s="4" t="n">
        <v>4</v>
      </c>
      <c r="E7" s="4" t="n">
        <v>5</v>
      </c>
      <c r="F7" s="4" t="n">
        <v>7</v>
      </c>
    </row>
    <row r="8" customFormat="false" ht="12.8" hidden="false" customHeight="false" outlineLevel="0" collapsed="false">
      <c r="C8" s="3" t="s">
        <v>7</v>
      </c>
      <c r="D8" s="4" t="n">
        <v>4</v>
      </c>
      <c r="E8" s="4" t="n">
        <v>4</v>
      </c>
      <c r="F8" s="4" t="n">
        <v>6</v>
      </c>
    </row>
    <row r="9" customFormat="false" ht="12.8" hidden="false" customHeight="false" outlineLevel="0" collapsed="false">
      <c r="C9" s="3" t="s">
        <v>8</v>
      </c>
      <c r="D9" s="4" t="n">
        <v>7</v>
      </c>
      <c r="E9" s="4" t="n">
        <v>10</v>
      </c>
      <c r="F9" s="4" t="n">
        <v>15</v>
      </c>
    </row>
    <row r="10" customFormat="false" ht="12.8" hidden="false" customHeight="false" outlineLevel="0" collapsed="false">
      <c r="C10" s="3" t="s">
        <v>9</v>
      </c>
      <c r="D10" s="4" t="n">
        <v>5</v>
      </c>
      <c r="E10" s="4" t="n">
        <v>7</v>
      </c>
      <c r="F10" s="4" t="n">
        <v>10</v>
      </c>
    </row>
    <row r="13" customFormat="false" ht="12.8" hidden="false" customHeight="false" outlineLevel="0" collapsed="false">
      <c r="C13" s="1" t="s">
        <v>10</v>
      </c>
      <c r="D13" s="1"/>
    </row>
    <row r="15" customFormat="false" ht="12.8" hidden="false" customHeight="false" outlineLevel="0" collapsed="false">
      <c r="C15" s="5" t="s">
        <v>11</v>
      </c>
      <c r="D15" s="5"/>
      <c r="E15" s="5"/>
      <c r="F15" s="5"/>
      <c r="G15" s="5" t="s">
        <v>5</v>
      </c>
      <c r="H15" s="5"/>
      <c r="I15" s="5"/>
      <c r="J15" s="5" t="s">
        <v>6</v>
      </c>
      <c r="K15" s="5"/>
      <c r="L15" s="5"/>
      <c r="M15" s="5" t="s">
        <v>7</v>
      </c>
      <c r="N15" s="5"/>
      <c r="O15" s="5"/>
      <c r="P15" s="5" t="s">
        <v>8</v>
      </c>
      <c r="Q15" s="5"/>
      <c r="R15" s="5"/>
      <c r="S15" s="5" t="s">
        <v>9</v>
      </c>
      <c r="T15" s="5"/>
      <c r="U15" s="5"/>
      <c r="V15" s="5" t="s">
        <v>12</v>
      </c>
    </row>
    <row r="16" customFormat="false" ht="12.8" hidden="false" customHeight="false" outlineLevel="0" collapsed="false">
      <c r="C16" s="5"/>
      <c r="D16" s="5"/>
      <c r="E16" s="5"/>
      <c r="F16" s="5"/>
      <c r="G16" s="6" t="s">
        <v>13</v>
      </c>
      <c r="H16" s="6" t="s">
        <v>14</v>
      </c>
      <c r="I16" s="6" t="s">
        <v>15</v>
      </c>
      <c r="J16" s="6" t="s">
        <v>13</v>
      </c>
      <c r="K16" s="6" t="s">
        <v>14</v>
      </c>
      <c r="L16" s="6" t="s">
        <v>15</v>
      </c>
      <c r="M16" s="6" t="s">
        <v>13</v>
      </c>
      <c r="N16" s="6" t="s">
        <v>14</v>
      </c>
      <c r="O16" s="6" t="s">
        <v>15</v>
      </c>
      <c r="P16" s="6" t="s">
        <v>13</v>
      </c>
      <c r="Q16" s="6" t="s">
        <v>14</v>
      </c>
      <c r="R16" s="6" t="s">
        <v>15</v>
      </c>
      <c r="S16" s="6" t="s">
        <v>13</v>
      </c>
      <c r="T16" s="6" t="s">
        <v>14</v>
      </c>
      <c r="U16" s="6" t="s">
        <v>15</v>
      </c>
      <c r="V16" s="5"/>
    </row>
    <row r="17" customFormat="false" ht="12.8" hidden="false" customHeight="false" outlineLevel="0" collapsed="false">
      <c r="C17" s="7" t="s">
        <v>16</v>
      </c>
      <c r="D17" s="7"/>
      <c r="E17" s="7"/>
      <c r="F17" s="7"/>
      <c r="G17" s="8" t="n">
        <v>2</v>
      </c>
      <c r="H17" s="8" t="n">
        <v>3</v>
      </c>
      <c r="I17" s="8" t="n">
        <v>0</v>
      </c>
      <c r="J17" s="8" t="n">
        <v>1</v>
      </c>
      <c r="K17" s="8" t="n">
        <v>0</v>
      </c>
      <c r="L17" s="8" t="n">
        <v>0</v>
      </c>
      <c r="M17" s="8" t="n">
        <v>3</v>
      </c>
      <c r="N17" s="8" t="n">
        <v>3</v>
      </c>
      <c r="O17" s="8" t="n">
        <v>0</v>
      </c>
      <c r="P17" s="8" t="n">
        <v>0</v>
      </c>
      <c r="Q17" s="8" t="n">
        <v>2</v>
      </c>
      <c r="R17" s="8" t="n">
        <v>0</v>
      </c>
      <c r="S17" s="8" t="n">
        <v>0</v>
      </c>
      <c r="T17" s="8" t="n">
        <v>0</v>
      </c>
      <c r="U17" s="8" t="n">
        <v>0</v>
      </c>
      <c r="V17" s="5"/>
    </row>
    <row r="18" customFormat="false" ht="12.8" hidden="false" customHeight="false" outlineLevel="0" collapsed="false">
      <c r="C18" s="7" t="s">
        <v>17</v>
      </c>
      <c r="D18" s="7"/>
      <c r="E18" s="7"/>
      <c r="F18" s="7"/>
      <c r="G18" s="8" t="n">
        <v>0</v>
      </c>
      <c r="H18" s="8" t="n">
        <v>3</v>
      </c>
      <c r="I18" s="8" t="n">
        <v>0</v>
      </c>
      <c r="J18" s="8" t="n">
        <v>0</v>
      </c>
      <c r="K18" s="8" t="n">
        <v>1</v>
      </c>
      <c r="L18" s="8" t="n">
        <v>0</v>
      </c>
      <c r="M18" s="8" t="n">
        <v>0</v>
      </c>
      <c r="N18" s="8" t="n">
        <v>4</v>
      </c>
      <c r="O18" s="8" t="n">
        <v>0</v>
      </c>
      <c r="P18" s="8" t="n">
        <v>0</v>
      </c>
      <c r="Q18" s="8" t="n">
        <v>2</v>
      </c>
      <c r="R18" s="8" t="n">
        <v>0</v>
      </c>
      <c r="S18" s="8" t="n">
        <v>0</v>
      </c>
      <c r="T18" s="8" t="n">
        <v>0</v>
      </c>
      <c r="U18" s="8" t="n">
        <v>0</v>
      </c>
      <c r="V18" s="5"/>
    </row>
    <row r="19" customFormat="false" ht="12.8" hidden="false" customHeight="false" outlineLevel="0" collapsed="false">
      <c r="C19" s="7" t="s">
        <v>18</v>
      </c>
      <c r="D19" s="7"/>
      <c r="E19" s="7"/>
      <c r="F19" s="7"/>
      <c r="G19" s="8" t="n">
        <v>0</v>
      </c>
      <c r="H19" s="8" t="n">
        <v>2</v>
      </c>
      <c r="I19" s="8" t="n">
        <v>0</v>
      </c>
      <c r="J19" s="8" t="n">
        <v>1</v>
      </c>
      <c r="K19" s="8" t="n">
        <v>0</v>
      </c>
      <c r="L19" s="8" t="n">
        <v>0</v>
      </c>
      <c r="M19" s="8" t="n">
        <v>1</v>
      </c>
      <c r="N19" s="8" t="n">
        <v>3</v>
      </c>
      <c r="O19" s="8" t="n">
        <v>0</v>
      </c>
      <c r="P19" s="8" t="n">
        <v>0</v>
      </c>
      <c r="Q19" s="8" t="n">
        <v>1</v>
      </c>
      <c r="R19" s="8" t="n">
        <v>0</v>
      </c>
      <c r="S19" s="8" t="n">
        <v>0</v>
      </c>
      <c r="T19" s="8" t="n">
        <v>0</v>
      </c>
      <c r="U19" s="8" t="n">
        <v>0</v>
      </c>
      <c r="V19" s="5"/>
    </row>
    <row r="20" customFormat="false" ht="12.8" hidden="false" customHeight="false" outlineLevel="0" collapsed="false">
      <c r="C20" s="7" t="s">
        <v>19</v>
      </c>
      <c r="D20" s="7"/>
      <c r="E20" s="7"/>
      <c r="F20" s="7"/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3</v>
      </c>
      <c r="Q20" s="8" t="n">
        <v>1</v>
      </c>
      <c r="R20" s="8" t="n">
        <v>0</v>
      </c>
      <c r="S20" s="8" t="n">
        <v>0</v>
      </c>
      <c r="T20" s="8" t="n">
        <v>0</v>
      </c>
      <c r="U20" s="8" t="n">
        <v>0</v>
      </c>
      <c r="V20" s="5"/>
    </row>
    <row r="21" customFormat="false" ht="12.8" hidden="false" customHeight="false" outlineLevel="0" collapsed="false">
      <c r="C21" s="7" t="s">
        <v>20</v>
      </c>
      <c r="D21" s="7"/>
      <c r="E21" s="7"/>
      <c r="F21" s="7"/>
      <c r="G21" s="8" t="n">
        <v>1</v>
      </c>
      <c r="H21" s="8" t="n">
        <v>0</v>
      </c>
      <c r="I21" s="8" t="n">
        <v>0</v>
      </c>
      <c r="J21" s="8" t="n">
        <v>1</v>
      </c>
      <c r="K21" s="8" t="n">
        <v>2</v>
      </c>
      <c r="L21" s="8" t="n">
        <v>0</v>
      </c>
      <c r="M21" s="8" t="n">
        <v>2</v>
      </c>
      <c r="N21" s="8" t="n">
        <v>2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0</v>
      </c>
      <c r="V21" s="5"/>
    </row>
    <row r="22" customFormat="false" ht="12.8" hidden="false" customHeight="false" outlineLevel="0" collapsed="false">
      <c r="C22" s="5" t="s">
        <v>21</v>
      </c>
      <c r="D22" s="5"/>
      <c r="E22" s="5"/>
      <c r="F22" s="5"/>
      <c r="G22" s="9" t="n">
        <f aca="false">SUM(G17:G21)*$D$6+SUM(H17:H21)*$E$6+SUM(I17:I21)*$F$6</f>
        <v>41</v>
      </c>
      <c r="H22" s="9"/>
      <c r="I22" s="9"/>
      <c r="J22" s="9" t="n">
        <f aca="false">SUM(J17:J21)*$D$7+SUM(K17:K21)*$E$7+SUM(L17:L21)*$F$7</f>
        <v>27</v>
      </c>
      <c r="K22" s="9"/>
      <c r="L22" s="9"/>
      <c r="M22" s="9" t="n">
        <f aca="false">SUM(M17:M21)*$D$8+SUM(N17:N21)*$E$8+SUM(O17:O21)*$F$8</f>
        <v>72</v>
      </c>
      <c r="N22" s="9"/>
      <c r="O22" s="9"/>
      <c r="P22" s="9" t="n">
        <f aca="false">SUM(P17:P21)*$D$9+SUM(Q17:Q21)*$E$9+SUM(R17:R21)*$F$9</f>
        <v>81</v>
      </c>
      <c r="Q22" s="9"/>
      <c r="R22" s="9"/>
      <c r="S22" s="9" t="n">
        <f aca="false">SUM(S17:S21)*$D$10+SUM(T17:T21)*$E$10+SUM(U17:U21)*$F$10</f>
        <v>0</v>
      </c>
      <c r="T22" s="9"/>
      <c r="U22" s="9"/>
      <c r="V22" s="9" t="n">
        <f aca="false">SUM(G22:S22)</f>
        <v>221</v>
      </c>
    </row>
    <row r="25" customFormat="false" ht="12.8" hidden="false" customHeight="false" outlineLevel="0" collapsed="false">
      <c r="E25" s="10" t="s">
        <v>22</v>
      </c>
      <c r="F25" s="10"/>
      <c r="G25" s="0" t="n">
        <v>2</v>
      </c>
    </row>
    <row r="28" customFormat="false" ht="12.8" hidden="false" customHeight="false" outlineLevel="0" collapsed="false">
      <c r="C28" s="1" t="s">
        <v>10</v>
      </c>
      <c r="D28" s="1"/>
    </row>
    <row r="30" customFormat="false" ht="12.8" hidden="false" customHeight="false" outlineLevel="0" collapsed="false">
      <c r="C30" s="5" t="s">
        <v>11</v>
      </c>
      <c r="D30" s="5"/>
      <c r="E30" s="5"/>
      <c r="F30" s="5"/>
      <c r="G30" s="5" t="s">
        <v>5</v>
      </c>
      <c r="H30" s="5"/>
      <c r="I30" s="5"/>
      <c r="J30" s="5" t="s">
        <v>6</v>
      </c>
      <c r="K30" s="5"/>
      <c r="L30" s="5"/>
      <c r="M30" s="5" t="s">
        <v>7</v>
      </c>
      <c r="N30" s="5"/>
      <c r="O30" s="5"/>
      <c r="P30" s="5" t="s">
        <v>8</v>
      </c>
      <c r="Q30" s="5"/>
      <c r="R30" s="5"/>
      <c r="S30" s="5" t="s">
        <v>9</v>
      </c>
      <c r="T30" s="5"/>
      <c r="U30" s="5"/>
      <c r="V30" s="5" t="s">
        <v>23</v>
      </c>
    </row>
    <row r="31" customFormat="false" ht="12.8" hidden="false" customHeight="false" outlineLevel="0" collapsed="false">
      <c r="C31" s="5"/>
      <c r="D31" s="5"/>
      <c r="E31" s="5"/>
      <c r="F31" s="5"/>
      <c r="G31" s="6" t="s">
        <v>13</v>
      </c>
      <c r="H31" s="6" t="s">
        <v>14</v>
      </c>
      <c r="I31" s="6" t="s">
        <v>15</v>
      </c>
      <c r="J31" s="6" t="s">
        <v>13</v>
      </c>
      <c r="K31" s="6" t="s">
        <v>14</v>
      </c>
      <c r="L31" s="6" t="s">
        <v>15</v>
      </c>
      <c r="M31" s="6" t="s">
        <v>13</v>
      </c>
      <c r="N31" s="6" t="s">
        <v>14</v>
      </c>
      <c r="O31" s="6" t="s">
        <v>15</v>
      </c>
      <c r="P31" s="6" t="s">
        <v>13</v>
      </c>
      <c r="Q31" s="6" t="s">
        <v>14</v>
      </c>
      <c r="R31" s="6" t="s">
        <v>15</v>
      </c>
      <c r="S31" s="6" t="s">
        <v>13</v>
      </c>
      <c r="T31" s="6" t="s">
        <v>14</v>
      </c>
      <c r="U31" s="6" t="s">
        <v>15</v>
      </c>
      <c r="V31" s="5"/>
    </row>
    <row r="32" customFormat="false" ht="12.8" hidden="false" customHeight="false" outlineLevel="0" collapsed="false">
      <c r="C32" s="11" t="s">
        <v>16</v>
      </c>
      <c r="D32" s="11"/>
      <c r="E32" s="11"/>
      <c r="F32" s="11"/>
      <c r="G32" s="9" t="n">
        <f aca="false">G17*$G$25*D$6</f>
        <v>12</v>
      </c>
      <c r="H32" s="9" t="n">
        <f aca="false">H17*$G$25*E$6</f>
        <v>24</v>
      </c>
      <c r="I32" s="9" t="n">
        <f aca="false">I17*$G$25*F$6</f>
        <v>0</v>
      </c>
      <c r="J32" s="9" t="n">
        <f aca="false">J17*$G$25*D$7</f>
        <v>8</v>
      </c>
      <c r="K32" s="9" t="n">
        <f aca="false">K17*$G$25*E$7</f>
        <v>0</v>
      </c>
      <c r="L32" s="9" t="n">
        <f aca="false">L17*$G$25*F$7</f>
        <v>0</v>
      </c>
      <c r="M32" s="9" t="n">
        <f aca="false">M17*$G$25*D$8</f>
        <v>24</v>
      </c>
      <c r="N32" s="9" t="n">
        <f aca="false">N17*$G$25*E$8</f>
        <v>24</v>
      </c>
      <c r="O32" s="9" t="n">
        <f aca="false">O17*$G$25*F$8</f>
        <v>0</v>
      </c>
      <c r="P32" s="9" t="n">
        <f aca="false">P17*$G$25*D$9</f>
        <v>0</v>
      </c>
      <c r="Q32" s="9" t="n">
        <f aca="false">Q17*$G$25*E$9</f>
        <v>40</v>
      </c>
      <c r="R32" s="9" t="n">
        <f aca="false">R17*$G$25*F$9</f>
        <v>0</v>
      </c>
      <c r="S32" s="9" t="n">
        <f aca="false">S17*$G$25*D$10</f>
        <v>0</v>
      </c>
      <c r="T32" s="9" t="n">
        <f aca="false">T17*$G$25*E$10</f>
        <v>0</v>
      </c>
      <c r="U32" s="9" t="n">
        <f aca="false">U17*$G$25*F$10</f>
        <v>0</v>
      </c>
      <c r="V32" s="9" t="n">
        <f aca="false">SUM(G32:U32)</f>
        <v>132</v>
      </c>
    </row>
    <row r="33" customFormat="false" ht="12.8" hidden="false" customHeight="false" outlineLevel="0" collapsed="false">
      <c r="C33" s="11" t="s">
        <v>17</v>
      </c>
      <c r="D33" s="11"/>
      <c r="E33" s="11"/>
      <c r="F33" s="11"/>
      <c r="G33" s="9" t="n">
        <f aca="false">G18*$G$25*D$6</f>
        <v>0</v>
      </c>
      <c r="H33" s="9" t="n">
        <f aca="false">H18*$G$25</f>
        <v>6</v>
      </c>
      <c r="I33" s="9" t="n">
        <f aca="false">I18*$G$25*F$6</f>
        <v>0</v>
      </c>
      <c r="J33" s="9" t="n">
        <f aca="false">J18*$G$25*D$7</f>
        <v>0</v>
      </c>
      <c r="K33" s="9" t="n">
        <f aca="false">K18*$G$25*E$7</f>
        <v>10</v>
      </c>
      <c r="L33" s="9" t="n">
        <f aca="false">L18*$G$25*F$7</f>
        <v>0</v>
      </c>
      <c r="M33" s="9" t="n">
        <f aca="false">M18*$G$25*D$8</f>
        <v>0</v>
      </c>
      <c r="N33" s="9" t="n">
        <f aca="false">N18*$G$25*E$8</f>
        <v>32</v>
      </c>
      <c r="O33" s="9" t="n">
        <f aca="false">O18*$G$25*F$8</f>
        <v>0</v>
      </c>
      <c r="P33" s="9" t="n">
        <f aca="false">P18*$G$25*D$9</f>
        <v>0</v>
      </c>
      <c r="Q33" s="9" t="n">
        <f aca="false">Q18*$G$25*E$9</f>
        <v>40</v>
      </c>
      <c r="R33" s="9" t="n">
        <f aca="false">R18*$G$25*F$9</f>
        <v>0</v>
      </c>
      <c r="S33" s="9" t="n">
        <f aca="false">S18*$G$25*D$10</f>
        <v>0</v>
      </c>
      <c r="T33" s="9" t="n">
        <f aca="false">T18*$G$25*E$10</f>
        <v>0</v>
      </c>
      <c r="U33" s="9" t="n">
        <f aca="false">U18*$G$25*F$10</f>
        <v>0</v>
      </c>
      <c r="V33" s="9" t="n">
        <f aca="false">SUM(G33:U33)</f>
        <v>88</v>
      </c>
    </row>
    <row r="34" customFormat="false" ht="12.8" hidden="false" customHeight="false" outlineLevel="0" collapsed="false">
      <c r="C34" s="11" t="s">
        <v>18</v>
      </c>
      <c r="D34" s="11"/>
      <c r="E34" s="11"/>
      <c r="F34" s="11"/>
      <c r="G34" s="9" t="n">
        <f aca="false">G19*$G$25*D$6</f>
        <v>0</v>
      </c>
      <c r="H34" s="9" t="n">
        <f aca="false">H19*$G$25</f>
        <v>4</v>
      </c>
      <c r="I34" s="9" t="n">
        <f aca="false">I19*$G$25*F$6</f>
        <v>0</v>
      </c>
      <c r="J34" s="9" t="n">
        <f aca="false">J19*$G$25*D$7</f>
        <v>8</v>
      </c>
      <c r="K34" s="9" t="n">
        <f aca="false">K19*$G$25*E$7</f>
        <v>0</v>
      </c>
      <c r="L34" s="9" t="n">
        <f aca="false">L19*$G$25*F$7</f>
        <v>0</v>
      </c>
      <c r="M34" s="9" t="n">
        <f aca="false">M19*$G$25*D$8</f>
        <v>8</v>
      </c>
      <c r="N34" s="9" t="n">
        <f aca="false">N19*$G$25*E$8</f>
        <v>24</v>
      </c>
      <c r="O34" s="9" t="n">
        <f aca="false">O19*$G$25*F$8</f>
        <v>0</v>
      </c>
      <c r="P34" s="9" t="n">
        <f aca="false">P19*$G$25*D$9</f>
        <v>0</v>
      </c>
      <c r="Q34" s="9" t="n">
        <f aca="false">Q19*$G$25*E$9</f>
        <v>20</v>
      </c>
      <c r="R34" s="9" t="n">
        <f aca="false">R19*$G$25*F$9</f>
        <v>0</v>
      </c>
      <c r="S34" s="9" t="n">
        <f aca="false">S19*$G$25*D$10</f>
        <v>0</v>
      </c>
      <c r="T34" s="9" t="n">
        <f aca="false">T19*$G$25*E$10</f>
        <v>0</v>
      </c>
      <c r="U34" s="9" t="n">
        <f aca="false">U19*$G$25*F$10</f>
        <v>0</v>
      </c>
      <c r="V34" s="9" t="n">
        <f aca="false">SUM(G34:U34)</f>
        <v>64</v>
      </c>
    </row>
    <row r="35" customFormat="false" ht="12.8" hidden="false" customHeight="false" outlineLevel="0" collapsed="false">
      <c r="C35" s="11" t="s">
        <v>19</v>
      </c>
      <c r="D35" s="11"/>
      <c r="E35" s="11"/>
      <c r="F35" s="11"/>
      <c r="G35" s="9" t="n">
        <f aca="false">G20*$G$25*D$6</f>
        <v>0</v>
      </c>
      <c r="H35" s="9" t="n">
        <f aca="false">H20*$G$25</f>
        <v>0</v>
      </c>
      <c r="I35" s="9" t="n">
        <f aca="false">I20*$G$25*F$6</f>
        <v>0</v>
      </c>
      <c r="J35" s="9" t="n">
        <f aca="false">J20*$G$25*D$7</f>
        <v>0</v>
      </c>
      <c r="K35" s="9" t="n">
        <f aca="false">K20*$G$25*E$7</f>
        <v>0</v>
      </c>
      <c r="L35" s="9" t="n">
        <f aca="false">L20*$G$25*F$7</f>
        <v>0</v>
      </c>
      <c r="M35" s="9" t="n">
        <f aca="false">M20*$G$25*D$8</f>
        <v>0</v>
      </c>
      <c r="N35" s="9" t="n">
        <f aca="false">N20*$G$25*E$8</f>
        <v>0</v>
      </c>
      <c r="O35" s="9" t="n">
        <f aca="false">O20*$G$25*F$8</f>
        <v>0</v>
      </c>
      <c r="P35" s="9" t="n">
        <f aca="false">P20*$G$25*D$9</f>
        <v>42</v>
      </c>
      <c r="Q35" s="9" t="n">
        <f aca="false">Q20*$G$25*E$9</f>
        <v>20</v>
      </c>
      <c r="R35" s="9" t="n">
        <f aca="false">R20*$G$25*F$9</f>
        <v>0</v>
      </c>
      <c r="S35" s="9" t="n">
        <f aca="false">S20*$G$25*D$10</f>
        <v>0</v>
      </c>
      <c r="T35" s="9" t="n">
        <f aca="false">T20*$G$25*E$10</f>
        <v>0</v>
      </c>
      <c r="U35" s="9" t="n">
        <f aca="false">U20*$G$25*F$10</f>
        <v>0</v>
      </c>
      <c r="V35" s="9" t="n">
        <f aca="false">SUM(G35:U35)</f>
        <v>62</v>
      </c>
    </row>
    <row r="36" customFormat="false" ht="12.8" hidden="false" customHeight="false" outlineLevel="0" collapsed="false">
      <c r="C36" s="11" t="s">
        <v>20</v>
      </c>
      <c r="D36" s="11"/>
      <c r="E36" s="11"/>
      <c r="F36" s="11"/>
      <c r="G36" s="9" t="n">
        <f aca="false">G21*$G$25*D$6</f>
        <v>6</v>
      </c>
      <c r="H36" s="9" t="n">
        <f aca="false">H21*$G$25</f>
        <v>0</v>
      </c>
      <c r="I36" s="9" t="n">
        <f aca="false">I21*$G$25*F$6</f>
        <v>0</v>
      </c>
      <c r="J36" s="9" t="n">
        <f aca="false">J21*$G$25*D$7</f>
        <v>8</v>
      </c>
      <c r="K36" s="9" t="n">
        <f aca="false">K21*$G$25*E$7</f>
        <v>20</v>
      </c>
      <c r="L36" s="9" t="n">
        <f aca="false">L21*$G$25*F$7</f>
        <v>0</v>
      </c>
      <c r="M36" s="9" t="n">
        <f aca="false">M21*$G$25*D$8</f>
        <v>16</v>
      </c>
      <c r="N36" s="9" t="n">
        <f aca="false">N21*$G$25*E$8</f>
        <v>16</v>
      </c>
      <c r="O36" s="9" t="n">
        <f aca="false">O21*$G$25*F$8</f>
        <v>0</v>
      </c>
      <c r="P36" s="9" t="n">
        <f aca="false">P21*$G$25*D$9</f>
        <v>0</v>
      </c>
      <c r="Q36" s="9" t="n">
        <f aca="false">Q21*$G$25*E$9</f>
        <v>0</v>
      </c>
      <c r="R36" s="9" t="n">
        <f aca="false">R21*$G$25*F$9</f>
        <v>0</v>
      </c>
      <c r="S36" s="9" t="n">
        <f aca="false">S21*$G$25*D$10</f>
        <v>0</v>
      </c>
      <c r="T36" s="9" t="n">
        <f aca="false">T21*$G$25*E$10</f>
        <v>0</v>
      </c>
      <c r="U36" s="9" t="n">
        <f aca="false">U21*$G$25*F$10</f>
        <v>0</v>
      </c>
      <c r="V36" s="9" t="n">
        <f aca="false">SUM(G36:U36)</f>
        <v>66</v>
      </c>
    </row>
    <row r="37" customFormat="false" ht="12.8" hidden="false" customHeight="false" outlineLevel="0" collapsed="false">
      <c r="C37" s="5" t="s">
        <v>24</v>
      </c>
      <c r="D37" s="5"/>
      <c r="E37" s="5"/>
      <c r="F37" s="5"/>
      <c r="G37" s="9" t="n">
        <f aca="false">SUM(G32:G36)+SUM(H32:H36)+SUM(I32:I36)</f>
        <v>52</v>
      </c>
      <c r="H37" s="9"/>
      <c r="I37" s="9"/>
      <c r="J37" s="9" t="n">
        <f aca="false">SUM(J32:J36)+SUM(K32:K36)+SUM(L32:L36)</f>
        <v>54</v>
      </c>
      <c r="K37" s="9"/>
      <c r="L37" s="9"/>
      <c r="M37" s="9" t="n">
        <f aca="false">SUM(M32:M36)+SUM(N32:N36)+SUM(O32:O36)</f>
        <v>144</v>
      </c>
      <c r="N37" s="9"/>
      <c r="O37" s="9"/>
      <c r="P37" s="9" t="n">
        <f aca="false">SUM(P32:P36)+SUM(Q32:Q36)+SUM(R32:R36)</f>
        <v>162</v>
      </c>
      <c r="Q37" s="9"/>
      <c r="R37" s="9"/>
      <c r="S37" s="9" t="n">
        <f aca="false">SUM(S32:S36)*$D$10+SUM(T32:T36)*$E$10+SUM(U32:U36)*$F$10</f>
        <v>0</v>
      </c>
      <c r="T37" s="9"/>
      <c r="U37" s="9"/>
      <c r="V37" s="9" t="n">
        <f aca="false">SUM(G37:S37)</f>
        <v>412</v>
      </c>
    </row>
    <row r="41" customFormat="false" ht="12.8" hidden="false" customHeight="false" outlineLevel="0" collapsed="false">
      <c r="C41" s="1" t="s">
        <v>25</v>
      </c>
      <c r="D41" s="1"/>
      <c r="H41" s="1" t="s">
        <v>26</v>
      </c>
      <c r="I41" s="1"/>
      <c r="J41" s="1"/>
      <c r="K41" s="1"/>
      <c r="L41" s="1"/>
      <c r="M41" s="1"/>
    </row>
    <row r="43" customFormat="false" ht="12.8" hidden="false" customHeight="false" outlineLevel="0" collapsed="false">
      <c r="C43" s="12" t="s">
        <v>27</v>
      </c>
      <c r="D43" s="12"/>
      <c r="E43" s="12"/>
      <c r="F43" s="4" t="n">
        <f aca="false">V22</f>
        <v>221</v>
      </c>
      <c r="I43" s="13" t="s">
        <v>11</v>
      </c>
      <c r="J43" s="13"/>
      <c r="K43" s="13"/>
      <c r="L43" s="13"/>
      <c r="M43" s="13"/>
      <c r="N43" s="13"/>
      <c r="O43" s="13" t="s">
        <v>28</v>
      </c>
      <c r="P43" s="13"/>
    </row>
    <row r="44" customFormat="false" ht="12.8" hidden="false" customHeight="false" outlineLevel="0" collapsed="false">
      <c r="C44" s="12" t="s">
        <v>29</v>
      </c>
      <c r="D44" s="12"/>
      <c r="E44" s="12"/>
      <c r="F44" s="14" t="n">
        <f aca="false">0.65+0.01*SUM(O44:O57)</f>
        <v>1.07</v>
      </c>
      <c r="H44" s="15" t="s">
        <v>30</v>
      </c>
      <c r="I44" s="16" t="s">
        <v>31</v>
      </c>
      <c r="J44" s="16"/>
      <c r="K44" s="16"/>
      <c r="L44" s="16"/>
      <c r="M44" s="16"/>
      <c r="N44" s="16"/>
      <c r="O44" s="4" t="n">
        <v>4</v>
      </c>
      <c r="P44" s="4"/>
    </row>
    <row r="45" customFormat="false" ht="12.8" hidden="false" customHeight="false" outlineLevel="0" collapsed="false">
      <c r="C45" s="12" t="s">
        <v>32</v>
      </c>
      <c r="D45" s="12"/>
      <c r="E45" s="12"/>
      <c r="F45" s="14" t="n">
        <f aca="false">F43*F44</f>
        <v>236.47</v>
      </c>
      <c r="H45" s="15" t="s">
        <v>33</v>
      </c>
      <c r="I45" s="16" t="s">
        <v>34</v>
      </c>
      <c r="J45" s="16"/>
      <c r="K45" s="16"/>
      <c r="L45" s="16"/>
      <c r="M45" s="16"/>
      <c r="N45" s="16"/>
      <c r="O45" s="4" t="n">
        <v>4</v>
      </c>
      <c r="P45" s="4"/>
    </row>
    <row r="46" customFormat="false" ht="12.8" hidden="false" customHeight="false" outlineLevel="0" collapsed="false">
      <c r="H46" s="15" t="s">
        <v>35</v>
      </c>
      <c r="I46" s="16" t="s">
        <v>36</v>
      </c>
      <c r="J46" s="16"/>
      <c r="K46" s="16"/>
      <c r="L46" s="16"/>
      <c r="M46" s="16"/>
      <c r="N46" s="16"/>
      <c r="O46" s="4" t="n">
        <v>5</v>
      </c>
      <c r="P46" s="4"/>
    </row>
    <row r="47" customFormat="false" ht="12.8" hidden="false" customHeight="false" outlineLevel="0" collapsed="false">
      <c r="H47" s="15" t="s">
        <v>37</v>
      </c>
      <c r="I47" s="16" t="s">
        <v>38</v>
      </c>
      <c r="J47" s="16"/>
      <c r="K47" s="16"/>
      <c r="L47" s="16"/>
      <c r="M47" s="16"/>
      <c r="N47" s="16"/>
      <c r="O47" s="4" t="n">
        <v>3</v>
      </c>
      <c r="P47" s="4"/>
    </row>
    <row r="48" customFormat="false" ht="12.8" hidden="false" customHeight="false" outlineLevel="0" collapsed="false">
      <c r="H48" s="15" t="s">
        <v>39</v>
      </c>
      <c r="I48" s="16" t="s">
        <v>40</v>
      </c>
      <c r="J48" s="16"/>
      <c r="K48" s="16"/>
      <c r="L48" s="16"/>
      <c r="M48" s="16"/>
      <c r="N48" s="16"/>
      <c r="O48" s="4" t="n">
        <v>2</v>
      </c>
      <c r="P48" s="4"/>
    </row>
    <row r="49" customFormat="false" ht="12.8" hidden="false" customHeight="false" outlineLevel="0" collapsed="false">
      <c r="H49" s="15" t="s">
        <v>41</v>
      </c>
      <c r="I49" s="16" t="s">
        <v>42</v>
      </c>
      <c r="J49" s="16"/>
      <c r="K49" s="16"/>
      <c r="L49" s="16"/>
      <c r="M49" s="16"/>
      <c r="N49" s="16"/>
      <c r="O49" s="4" t="n">
        <v>5</v>
      </c>
      <c r="P49" s="4"/>
    </row>
    <row r="50" customFormat="false" ht="12.8" hidden="false" customHeight="false" outlineLevel="0" collapsed="false">
      <c r="H50" s="15" t="s">
        <v>43</v>
      </c>
      <c r="I50" s="16" t="s">
        <v>44</v>
      </c>
      <c r="J50" s="16"/>
      <c r="K50" s="16"/>
      <c r="L50" s="16"/>
      <c r="M50" s="16"/>
      <c r="N50" s="16"/>
      <c r="O50" s="4" t="n">
        <v>5</v>
      </c>
      <c r="P50" s="4"/>
    </row>
    <row r="51" customFormat="false" ht="12.8" hidden="false" customHeight="false" outlineLevel="0" collapsed="false">
      <c r="H51" s="15" t="s">
        <v>45</v>
      </c>
      <c r="I51" s="16" t="s">
        <v>46</v>
      </c>
      <c r="J51" s="16"/>
      <c r="K51" s="16"/>
      <c r="L51" s="16"/>
      <c r="M51" s="16"/>
      <c r="N51" s="16"/>
      <c r="O51" s="4" t="n">
        <v>5</v>
      </c>
      <c r="P51" s="4"/>
    </row>
    <row r="52" customFormat="false" ht="12.8" hidden="false" customHeight="false" outlineLevel="0" collapsed="false">
      <c r="H52" s="15" t="s">
        <v>47</v>
      </c>
      <c r="I52" s="16" t="s">
        <v>48</v>
      </c>
      <c r="J52" s="16"/>
      <c r="K52" s="16"/>
      <c r="L52" s="16"/>
      <c r="M52" s="16"/>
      <c r="N52" s="16"/>
      <c r="O52" s="4" t="n">
        <v>1</v>
      </c>
      <c r="P52" s="4"/>
    </row>
    <row r="53" customFormat="false" ht="12.8" hidden="false" customHeight="false" outlineLevel="0" collapsed="false">
      <c r="H53" s="15" t="s">
        <v>49</v>
      </c>
      <c r="I53" s="16" t="s">
        <v>50</v>
      </c>
      <c r="J53" s="16"/>
      <c r="K53" s="16"/>
      <c r="L53" s="16"/>
      <c r="M53" s="16"/>
      <c r="N53" s="16"/>
      <c r="O53" s="4" t="n">
        <v>1</v>
      </c>
      <c r="P53" s="4"/>
    </row>
    <row r="54" customFormat="false" ht="12.8" hidden="false" customHeight="false" outlineLevel="0" collapsed="false">
      <c r="H54" s="15" t="s">
        <v>51</v>
      </c>
      <c r="I54" s="16" t="s">
        <v>52</v>
      </c>
      <c r="J54" s="16"/>
      <c r="K54" s="16"/>
      <c r="L54" s="16"/>
      <c r="M54" s="16"/>
      <c r="N54" s="16"/>
      <c r="O54" s="4" t="n">
        <v>0</v>
      </c>
      <c r="P54" s="4"/>
    </row>
    <row r="55" customFormat="false" ht="12.8" hidden="false" customHeight="false" outlineLevel="0" collapsed="false">
      <c r="H55" s="15" t="s">
        <v>53</v>
      </c>
      <c r="I55" s="16" t="s">
        <v>54</v>
      </c>
      <c r="J55" s="16"/>
      <c r="K55" s="16"/>
      <c r="L55" s="16"/>
      <c r="M55" s="16"/>
      <c r="N55" s="16"/>
      <c r="O55" s="4" t="n">
        <v>5</v>
      </c>
      <c r="P55" s="4"/>
    </row>
    <row r="56" customFormat="false" ht="12.8" hidden="false" customHeight="false" outlineLevel="0" collapsed="false">
      <c r="H56" s="15" t="s">
        <v>55</v>
      </c>
      <c r="I56" s="16" t="s">
        <v>56</v>
      </c>
      <c r="J56" s="16"/>
      <c r="K56" s="16"/>
      <c r="L56" s="16"/>
      <c r="M56" s="16"/>
      <c r="N56" s="16"/>
      <c r="O56" s="4" t="n">
        <v>0</v>
      </c>
      <c r="P56" s="4"/>
    </row>
    <row r="57" customFormat="false" ht="12.8" hidden="false" customHeight="false" outlineLevel="0" collapsed="false">
      <c r="H57" s="15" t="s">
        <v>57</v>
      </c>
      <c r="I57" s="16" t="s">
        <v>58</v>
      </c>
      <c r="J57" s="16"/>
      <c r="K57" s="16"/>
      <c r="L57" s="16"/>
      <c r="M57" s="16"/>
      <c r="N57" s="16"/>
      <c r="O57" s="4" t="n">
        <v>2</v>
      </c>
      <c r="P57" s="4"/>
    </row>
  </sheetData>
  <mergeCells count="76">
    <mergeCell ref="C3:D3"/>
    <mergeCell ref="H3:I3"/>
    <mergeCell ref="C13:D13"/>
    <mergeCell ref="C15:F16"/>
    <mergeCell ref="G15:I15"/>
    <mergeCell ref="J15:L15"/>
    <mergeCell ref="M15:O15"/>
    <mergeCell ref="P15:R15"/>
    <mergeCell ref="S15:U15"/>
    <mergeCell ref="V15:V21"/>
    <mergeCell ref="C17:F17"/>
    <mergeCell ref="C18:F18"/>
    <mergeCell ref="C19:F19"/>
    <mergeCell ref="C20:F20"/>
    <mergeCell ref="C21:F21"/>
    <mergeCell ref="C22:F22"/>
    <mergeCell ref="G22:I22"/>
    <mergeCell ref="J22:L22"/>
    <mergeCell ref="M22:O22"/>
    <mergeCell ref="P22:R22"/>
    <mergeCell ref="S22:U22"/>
    <mergeCell ref="E25:F25"/>
    <mergeCell ref="C28:D28"/>
    <mergeCell ref="C30:F31"/>
    <mergeCell ref="G30:I30"/>
    <mergeCell ref="J30:L30"/>
    <mergeCell ref="M30:O30"/>
    <mergeCell ref="P30:R30"/>
    <mergeCell ref="S30:U30"/>
    <mergeCell ref="V30:V31"/>
    <mergeCell ref="C32:F32"/>
    <mergeCell ref="C33:F33"/>
    <mergeCell ref="C34:F34"/>
    <mergeCell ref="C35:F35"/>
    <mergeCell ref="C36:F36"/>
    <mergeCell ref="C37:F37"/>
    <mergeCell ref="G37:I37"/>
    <mergeCell ref="J37:L37"/>
    <mergeCell ref="M37:O37"/>
    <mergeCell ref="P37:R37"/>
    <mergeCell ref="S37:U37"/>
    <mergeCell ref="C41:D41"/>
    <mergeCell ref="H41:M41"/>
    <mergeCell ref="C43:E43"/>
    <mergeCell ref="I43:N43"/>
    <mergeCell ref="O43:P43"/>
    <mergeCell ref="C44:E44"/>
    <mergeCell ref="I44:N44"/>
    <mergeCell ref="O44:P44"/>
    <mergeCell ref="C45:E45"/>
    <mergeCell ref="I45:N45"/>
    <mergeCell ref="O45:P45"/>
    <mergeCell ref="I46:N46"/>
    <mergeCell ref="O46:P46"/>
    <mergeCell ref="I47:N47"/>
    <mergeCell ref="O47:P47"/>
    <mergeCell ref="I48:N48"/>
    <mergeCell ref="O48:P48"/>
    <mergeCell ref="I49:N49"/>
    <mergeCell ref="O49:P49"/>
    <mergeCell ref="I50:N50"/>
    <mergeCell ref="O50:P50"/>
    <mergeCell ref="I51:N51"/>
    <mergeCell ref="O51:P51"/>
    <mergeCell ref="I52:N52"/>
    <mergeCell ref="O52:P52"/>
    <mergeCell ref="I53:N53"/>
    <mergeCell ref="O53:P53"/>
    <mergeCell ref="I54:N54"/>
    <mergeCell ref="O54:P54"/>
    <mergeCell ref="I55:N55"/>
    <mergeCell ref="O55:P55"/>
    <mergeCell ref="I56:N56"/>
    <mergeCell ref="O56:P56"/>
    <mergeCell ref="I57:N57"/>
    <mergeCell ref="O57:P5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2017-10-03T18:44:02Z</dcterms:created>
  <dc:creator/>
  <dc:description/>
  <dc:language>en-US</dc:language>
  <cp:lastModifiedBy/>
  <dcterms:modified xsi:type="dcterms:W3CDTF">2017-10-08T17:52:48Z</dcterms:modified>
  <cp:revision>35</cp:revision>
  <dc:subject/>
  <dc:title/>
</cp:coreProperties>
</file>