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01H-My Documents\000-051031インドアプレーン\00-060127羽ばたき機\150410 Axon-1b Servo Controller\250111  FoldingWing&amp;PPM to PWM 変換Arduino &amp; GLDAB\"/>
    </mc:Choice>
  </mc:AlternateContent>
  <xr:revisionPtr revIDLastSave="0" documentId="13_ncr:1_{D229D3E0-AD53-4E02-93FE-12EB81E650E1}" xr6:coauthVersionLast="47" xr6:coauthVersionMax="47" xr10:uidLastSave="{00000000-0000-0000-0000-000000000000}"/>
  <bookViews>
    <workbookView xWindow="-120" yWindow="-120" windowWidth="29040" windowHeight="17520" xr2:uid="{8D1560AC-4686-46C1-A985-A9D26A3D8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1" l="1"/>
  <c r="Y46" i="1"/>
  <c r="E3" i="1"/>
  <c r="B3" i="1" s="1"/>
  <c r="D3" i="1" s="1"/>
  <c r="E2" i="1"/>
  <c r="B2" i="1" s="1"/>
  <c r="D2" i="1" s="1"/>
  <c r="C2" i="1" l="1"/>
  <c r="C3" i="1"/>
</calcChain>
</file>

<file path=xl/sharedStrings.xml><?xml version="1.0" encoding="utf-8"?>
<sst xmlns="http://schemas.openxmlformats.org/spreadsheetml/2006/main" count="58" uniqueCount="27">
  <si>
    <t>mSec</t>
    <phoneticPr fontId="1"/>
  </si>
  <si>
    <t>1cycle (msec)</t>
    <phoneticPr fontId="1"/>
  </si>
  <si>
    <t>Wing Folding Trim</t>
    <phoneticPr fontId="1"/>
  </si>
  <si>
    <t>Ch7</t>
    <phoneticPr fontId="1"/>
  </si>
  <si>
    <t>mSec of LTServo</t>
    <phoneticPr fontId="1"/>
  </si>
  <si>
    <t>mSec of RT Servo</t>
    <phoneticPr fontId="1"/>
  </si>
  <si>
    <t>Ch6 WingFolding duration</t>
    <phoneticPr fontId="1"/>
  </si>
  <si>
    <t>mSec　Ch1</t>
    <phoneticPr fontId="1"/>
  </si>
  <si>
    <t>mSec Servo 5</t>
    <phoneticPr fontId="1"/>
  </si>
  <si>
    <t>mSec ch7</t>
    <phoneticPr fontId="1"/>
  </si>
  <si>
    <t>mSec ch4</t>
    <phoneticPr fontId="1"/>
  </si>
  <si>
    <t>mSec Servo 4</t>
    <phoneticPr fontId="1"/>
  </si>
  <si>
    <t>mSec ch2</t>
    <phoneticPr fontId="1"/>
  </si>
  <si>
    <t>LtServo</t>
    <phoneticPr fontId="1"/>
  </si>
  <si>
    <t>RtServo</t>
    <phoneticPr fontId="1"/>
  </si>
  <si>
    <t>Down</t>
    <phoneticPr fontId="1"/>
  </si>
  <si>
    <t>UP</t>
    <phoneticPr fontId="1"/>
  </si>
  <si>
    <t>WFTime*30</t>
    <phoneticPr fontId="1"/>
  </si>
  <si>
    <t>X =1030</t>
    <phoneticPr fontId="1"/>
  </si>
  <si>
    <t>｛-96｛-92</t>
    <phoneticPr fontId="1"/>
  </si>
  <si>
    <t>0～10</t>
    <phoneticPr fontId="1"/>
  </si>
  <si>
    <t>mSec of ch3</t>
    <phoneticPr fontId="1"/>
  </si>
  <si>
    <t>1/4phase time (msec)--Actual measurement</t>
    <phoneticPr fontId="1"/>
  </si>
  <si>
    <t>Calculated i value</t>
    <phoneticPr fontId="1"/>
  </si>
  <si>
    <t>magnification</t>
    <phoneticPr fontId="1"/>
  </si>
  <si>
    <t>Max60</t>
    <phoneticPr fontId="1"/>
  </si>
  <si>
    <t>max10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</si>
</sst>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8394811038232"/>
          <c:y val="0.17592592592592593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425815279583553E-2"/>
                  <c:y val="-4.0794613133422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1400</c:v>
                </c:pt>
                <c:pt idx="1">
                  <c:v>2000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617.5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AC5-ABDB-436E32BB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mSec Servo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433021857659325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Sheet1!$X$89</c:f>
              <c:strCache>
                <c:ptCount val="1"/>
                <c:pt idx="0">
                  <c:v>mSec Servo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Sheet1!$W$90:$W$92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Sheet1!$X$90:$X$92</c:f>
              <c:numCache>
                <c:formatCode>General</c:formatCode>
                <c:ptCount val="3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mSec Servo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Sheet1!$A$101:$A$103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Sheet1!$B$101:$B$103</c:f>
              <c:numCache>
                <c:formatCode>General</c:formatCode>
                <c:ptCount val="3"/>
                <c:pt idx="0">
                  <c:v>-500</c:v>
                </c:pt>
                <c:pt idx="1">
                  <c:v>0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mSec Servo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Sheet1!$X$101</c:f>
              <c:strCache>
                <c:ptCount val="1"/>
                <c:pt idx="0">
                  <c:v>mSec Servo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890313999810274E-3"/>
                  <c:y val="-0.3370403338734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Sheet1!$W$102:$W$104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Sheet1!$X$102:$X$104</c:f>
              <c:numCache>
                <c:formatCode>General</c:formatCode>
                <c:ptCount val="3"/>
                <c:pt idx="0">
                  <c:v>500</c:v>
                </c:pt>
                <c:pt idx="1">
                  <c:v>0</c:v>
                </c:pt>
                <c:pt idx="2">
                  <c:v>-500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2499768697742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Sheet1!$N$49</c:f>
              <c:strCache>
                <c:ptCount val="1"/>
                <c:pt idx="0">
                  <c:v>magnification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73304994561505"/>
                  <c:y val="-0.18472696121318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Sheet1!$M$50:$M$52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Sheet1!$N$50:$N$52</c:f>
              <c:numCache>
                <c:formatCode>General</c:formatCode>
                <c:ptCount val="3"/>
                <c:pt idx="0">
                  <c:v>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  <c:majorUnit val="200"/>
      </c:valAx>
      <c:valAx>
        <c:axId val="126040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58394811038232"/>
          <c:y val="0.17592592592592593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Calculated i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86334662712616"/>
                  <c:y val="-4.588108778069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1400</c:v>
                </c:pt>
                <c:pt idx="1">
                  <c:v>2000</c:v>
                </c:pt>
              </c:numCache>
            </c:numRef>
          </c:xVal>
          <c:yVal>
            <c:numRef>
              <c:f>Sheet1!$D$2:$D$3</c:f>
              <c:numCache>
                <c:formatCode>0_ </c:formatCode>
                <c:ptCount val="2"/>
                <c:pt idx="0">
                  <c:v>17642.857142857141</c:v>
                </c:pt>
                <c:pt idx="1">
                  <c:v>3571.4285714285716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C-4A23-B3C4-C1E1B89C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in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58394811038232"/>
          <c:y val="0.17592592592592593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Sheet1!$V$20</c:f>
              <c:strCache>
                <c:ptCount val="1"/>
                <c:pt idx="0">
                  <c:v>mSec of RT Servo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161692450781229E-2"/>
                  <c:y val="0.1759259259259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Sheet1!$U$21:$U$23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Sheet1!$V$21:$V$23</c:f>
              <c:numCache>
                <c:formatCode>General</c:formatCode>
                <c:ptCount val="3"/>
                <c:pt idx="1">
                  <c:v>1000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2499768697742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966404394894819"/>
          <c:y val="0.1111111111111111"/>
          <c:w val="0.79257404166413925"/>
          <c:h val="0.67537839020122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Sheet1!$B$20</c:f>
              <c:strCache>
                <c:ptCount val="1"/>
                <c:pt idx="0">
                  <c:v>mSec of LTServo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717713857196421E-2"/>
                  <c:y val="-0.4022995042286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Sheet1!$A$21:$A$23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2499768697742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Sheet1!$B$48</c:f>
              <c:strCache>
                <c:ptCount val="1"/>
                <c:pt idx="0">
                  <c:v>magnification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984807093918461E-3"/>
                  <c:y val="0.22240667833187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Sheet1!$A$49:$A$51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Sheet1!$B$49:$B$51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  <c:majorUnit val="200"/>
      </c:valAx>
      <c:valAx>
        <c:axId val="126040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Wing Folding Trim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Sheet1!$A$61:$A$63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Sheet1!$B$61:$B$63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mSec Servo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Sheet1!$A$74:$A$76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Sheet1!$B$74:$B$76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mSec Servo2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Sheet1!$W$75</c:f>
              <c:strCache>
                <c:ptCount val="1"/>
                <c:pt idx="0">
                  <c:v>mSec Servo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Sheet1!$V$76:$V$78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Sheet1!$W$76:$W$78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mSec Servo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Sheet1!$A$89:$A$91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Sheet1!$B$89:$B$91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176212</xdr:rowOff>
    </xdr:from>
    <xdr:to>
      <xdr:col>14</xdr:col>
      <xdr:colOff>523875</xdr:colOff>
      <xdr:row>14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D04711-DEC8-85E3-B8F3-FE9621E4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2</xdr:row>
      <xdr:rowOff>109537</xdr:rowOff>
    </xdr:from>
    <xdr:to>
      <xdr:col>22</xdr:col>
      <xdr:colOff>238125</xdr:colOff>
      <xdr:row>13</xdr:row>
      <xdr:rowOff>233362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CA5E45-FD34-0E9C-26DE-AFB7EB206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130970</xdr:colOff>
      <xdr:row>16</xdr:row>
      <xdr:rowOff>211932</xdr:rowOff>
    </xdr:from>
    <xdr:to>
      <xdr:col>18</xdr:col>
      <xdr:colOff>152401</xdr:colOff>
      <xdr:row>28</xdr:row>
      <xdr:rowOff>97632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0DE251-1E76-A10F-03B9-BE9342C2E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611981</xdr:colOff>
      <xdr:row>17</xdr:row>
      <xdr:rowOff>4763</xdr:rowOff>
    </xdr:from>
    <xdr:to>
      <xdr:col>9</xdr:col>
      <xdr:colOff>664369</xdr:colOff>
      <xdr:row>28</xdr:row>
      <xdr:rowOff>128588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76B265A-89DD-BAFD-437F-ACD4866C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552450</xdr:colOff>
      <xdr:row>44</xdr:row>
      <xdr:rowOff>100012</xdr:rowOff>
    </xdr:from>
    <xdr:to>
      <xdr:col>11</xdr:col>
      <xdr:colOff>438150</xdr:colOff>
      <xdr:row>55</xdr:row>
      <xdr:rowOff>223837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D349134-4AEE-C422-8417-56147741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400050</xdr:colOff>
      <xdr:row>58</xdr:row>
      <xdr:rowOff>4762</xdr:rowOff>
    </xdr:from>
    <xdr:to>
      <xdr:col>11</xdr:col>
      <xdr:colOff>285750</xdr:colOff>
      <xdr:row>69</xdr:row>
      <xdr:rowOff>128587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E04FE-5B0A-159A-09C8-066A1EAF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723901</xdr:colOff>
      <xdr:row>71</xdr:row>
      <xdr:rowOff>173830</xdr:rowOff>
    </xdr:from>
    <xdr:to>
      <xdr:col>9</xdr:col>
      <xdr:colOff>619126</xdr:colOff>
      <xdr:row>83</xdr:row>
      <xdr:rowOff>59530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818A158-89CC-9A74-BB09-BD154B17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671513</xdr:colOff>
      <xdr:row>72</xdr:row>
      <xdr:rowOff>197643</xdr:rowOff>
    </xdr:from>
    <xdr:to>
      <xdr:col>20</xdr:col>
      <xdr:colOff>688182</xdr:colOff>
      <xdr:row>84</xdr:row>
      <xdr:rowOff>83343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C7B381F-0F7B-B888-6691-C33D4815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733425</xdr:colOff>
      <xdr:row>85</xdr:row>
      <xdr:rowOff>176211</xdr:rowOff>
    </xdr:from>
    <xdr:to>
      <xdr:col>9</xdr:col>
      <xdr:colOff>654843</xdr:colOff>
      <xdr:row>97</xdr:row>
      <xdr:rowOff>61911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CF6E566-38F1-4035-9F36-56325F07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638176</xdr:colOff>
      <xdr:row>86</xdr:row>
      <xdr:rowOff>197642</xdr:rowOff>
    </xdr:from>
    <xdr:to>
      <xdr:col>20</xdr:col>
      <xdr:colOff>645319</xdr:colOff>
      <xdr:row>98</xdr:row>
      <xdr:rowOff>83342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9E97315-0133-7EED-581A-E9869C43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951140</xdr:colOff>
      <xdr:row>98</xdr:row>
      <xdr:rowOff>244247</xdr:rowOff>
    </xdr:from>
    <xdr:to>
      <xdr:col>10</xdr:col>
      <xdr:colOff>192201</xdr:colOff>
      <xdr:row>110</xdr:row>
      <xdr:rowOff>129946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840641-030C-63F4-84A1-BA47D34A3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556533</xdr:colOff>
      <xdr:row>99</xdr:row>
      <xdr:rowOff>30614</xdr:rowOff>
    </xdr:from>
    <xdr:to>
      <xdr:col>20</xdr:col>
      <xdr:colOff>464344</xdr:colOff>
      <xdr:row>110</xdr:row>
      <xdr:rowOff>170767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62FD4A7-4465-7E27-2E8C-5129FC41C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611981</xdr:colOff>
      <xdr:row>44</xdr:row>
      <xdr:rowOff>207168</xdr:rowOff>
    </xdr:from>
    <xdr:to>
      <xdr:col>23</xdr:col>
      <xdr:colOff>378619</xdr:colOff>
      <xdr:row>56</xdr:row>
      <xdr:rowOff>92868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EB30326-89BE-05FD-F994-AAA737B9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Ch2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0.80716</cdr:x>
      <cdr:y>0.89409</cdr:y>
    </cdr:from>
    <cdr:to>
      <cdr:x>0.99258</cdr:x>
      <cdr:y>0.97048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43933" y="2452680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Ch6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0.81458</cdr:x>
      <cdr:y>0.8559</cdr:y>
    </cdr:from>
    <cdr:to>
      <cdr:x>1</cdr:x>
      <cdr:y>0.93229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3724274" y="2347913"/>
          <a:ext cx="847726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Ch3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1/4 Phase  time(msec)</a:t>
          </a:r>
          <a:r>
            <a:rPr lang="en-US" altLang="ja-JP" sz="1100" kern="1200" baseline="0"/>
            <a:t> </a:t>
          </a:r>
          <a:r>
            <a:rPr lang="en-US" altLang="ja-JP" sz="1100" kern="1200"/>
            <a:t>of Flapping</a:t>
          </a:r>
          <a:endParaRPr lang="ja-JP" alt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0.81458</cdr:x>
      <cdr:y>0.8559</cdr:y>
    </cdr:from>
    <cdr:to>
      <cdr:x>1</cdr:x>
      <cdr:y>0.93229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3724274" y="2347913"/>
          <a:ext cx="847726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Ch3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i</a:t>
          </a:r>
          <a:r>
            <a:rPr lang="ja-JP" altLang="en-US" sz="1100" kern="1200"/>
            <a:t>値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0.81272</cdr:x>
      <cdr:y>0.89757</cdr:y>
    </cdr:from>
    <cdr:to>
      <cdr:x>0.99814</cdr:x>
      <cdr:y>0.97396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72508" y="246220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Ch1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0.81458</cdr:x>
      <cdr:y>0.89062</cdr:y>
    </cdr:from>
    <cdr:to>
      <cdr:x>1</cdr:x>
      <cdr:y>0.96701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82033" y="24431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Ch1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0.80716</cdr:x>
      <cdr:y>0.89409</cdr:y>
    </cdr:from>
    <cdr:to>
      <cdr:x>0.99258</cdr:x>
      <cdr:y>0.97048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43933" y="2452680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Ch6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0.81272</cdr:x>
      <cdr:y>0.91146</cdr:y>
    </cdr:from>
    <cdr:to>
      <cdr:x>0.99814</cdr:x>
      <cdr:y>0.98785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72508" y="250030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Ch7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96FF-B578-4FB8-AD23-837BDE82D605}">
  <dimension ref="A1:Y104"/>
  <sheetViews>
    <sheetView tabSelected="1" topLeftCell="A73" zoomScale="80" zoomScaleNormal="80" workbookViewId="0">
      <selection activeCell="O44" sqref="O44"/>
    </sheetView>
  </sheetViews>
  <sheetFormatPr defaultRowHeight="18.75" x14ac:dyDescent="0.4"/>
  <cols>
    <col min="1" max="1" width="18.75" customWidth="1"/>
    <col min="2" max="2" width="39.875" customWidth="1"/>
    <col min="3" max="3" width="16" customWidth="1"/>
    <col min="4" max="4" width="17.5" customWidth="1"/>
    <col min="5" max="5" width="14.875" customWidth="1"/>
    <col min="17" max="17" width="13.125" customWidth="1"/>
  </cols>
  <sheetData>
    <row r="1" spans="1:5" x14ac:dyDescent="0.4">
      <c r="A1" t="s">
        <v>21</v>
      </c>
      <c r="B1" t="s">
        <v>22</v>
      </c>
      <c r="C1" t="s">
        <v>17</v>
      </c>
      <c r="D1" t="s">
        <v>23</v>
      </c>
      <c r="E1" t="s">
        <v>1</v>
      </c>
    </row>
    <row r="2" spans="1:5" x14ac:dyDescent="0.4">
      <c r="A2">
        <v>1400</v>
      </c>
      <c r="B2">
        <f>E2/4</f>
        <v>617.5</v>
      </c>
      <c r="C2">
        <f>B2*30</f>
        <v>18525</v>
      </c>
      <c r="D2" s="1">
        <f>B2/350*10000</f>
        <v>17642.857142857141</v>
      </c>
      <c r="E2">
        <f>2.47*1000</f>
        <v>2470</v>
      </c>
    </row>
    <row r="3" spans="1:5" x14ac:dyDescent="0.4">
      <c r="A3">
        <v>2000</v>
      </c>
      <c r="B3">
        <f>E3/4</f>
        <v>125</v>
      </c>
      <c r="C3">
        <f>B3*30</f>
        <v>3750</v>
      </c>
      <c r="D3" s="1">
        <f>B3/350*10000</f>
        <v>3571.4285714285716</v>
      </c>
      <c r="E3">
        <f>0.5*1000</f>
        <v>500</v>
      </c>
    </row>
    <row r="20" spans="1:22" x14ac:dyDescent="0.4">
      <c r="A20" t="s">
        <v>7</v>
      </c>
      <c r="B20" s="2" t="s">
        <v>4</v>
      </c>
      <c r="U20" t="s">
        <v>7</v>
      </c>
      <c r="V20" s="2" t="s">
        <v>5</v>
      </c>
    </row>
    <row r="21" spans="1:22" x14ac:dyDescent="0.4">
      <c r="A21">
        <v>1000</v>
      </c>
      <c r="B21">
        <v>1000</v>
      </c>
      <c r="U21">
        <v>1000</v>
      </c>
    </row>
    <row r="22" spans="1:22" x14ac:dyDescent="0.4">
      <c r="A22">
        <v>1500</v>
      </c>
      <c r="B22">
        <v>2000</v>
      </c>
      <c r="U22">
        <v>1500</v>
      </c>
      <c r="V22">
        <v>1000</v>
      </c>
    </row>
    <row r="23" spans="1:22" x14ac:dyDescent="0.4">
      <c r="A23">
        <v>2000</v>
      </c>
      <c r="U23">
        <v>2000</v>
      </c>
      <c r="V23">
        <v>2000</v>
      </c>
    </row>
    <row r="45" spans="1:25" x14ac:dyDescent="0.4">
      <c r="Y45" t="s">
        <v>19</v>
      </c>
    </row>
    <row r="46" spans="1:25" x14ac:dyDescent="0.4">
      <c r="A46" t="s">
        <v>6</v>
      </c>
      <c r="Y46">
        <f>500*0.94</f>
        <v>470</v>
      </c>
    </row>
    <row r="47" spans="1:25" x14ac:dyDescent="0.4">
      <c r="B47" t="s">
        <v>25</v>
      </c>
      <c r="Y47" t="s">
        <v>18</v>
      </c>
    </row>
    <row r="48" spans="1:25" x14ac:dyDescent="0.4">
      <c r="A48" t="s">
        <v>0</v>
      </c>
      <c r="B48" t="s">
        <v>24</v>
      </c>
      <c r="N48" t="s">
        <v>26</v>
      </c>
      <c r="Y48">
        <f>0.06*1030-60</f>
        <v>1.7999999999999972</v>
      </c>
    </row>
    <row r="49" spans="1:25" x14ac:dyDescent="0.4">
      <c r="A49">
        <v>1000</v>
      </c>
      <c r="B49">
        <v>0</v>
      </c>
      <c r="M49" t="s">
        <v>0</v>
      </c>
      <c r="N49" t="s">
        <v>24</v>
      </c>
      <c r="Y49" t="s">
        <v>20</v>
      </c>
    </row>
    <row r="50" spans="1:25" x14ac:dyDescent="0.4">
      <c r="A50">
        <v>1500</v>
      </c>
      <c r="B50">
        <v>30</v>
      </c>
      <c r="M50">
        <v>1000</v>
      </c>
      <c r="N50">
        <v>0</v>
      </c>
    </row>
    <row r="51" spans="1:25" x14ac:dyDescent="0.4">
      <c r="A51">
        <v>2000</v>
      </c>
      <c r="B51">
        <v>60</v>
      </c>
      <c r="M51">
        <v>1500</v>
      </c>
    </row>
    <row r="52" spans="1:25" x14ac:dyDescent="0.4">
      <c r="M52">
        <v>2000</v>
      </c>
      <c r="N52">
        <v>10</v>
      </c>
    </row>
    <row r="58" spans="1:25" x14ac:dyDescent="0.4">
      <c r="B58" t="s">
        <v>3</v>
      </c>
    </row>
    <row r="60" spans="1:25" x14ac:dyDescent="0.4">
      <c r="A60" t="s">
        <v>9</v>
      </c>
      <c r="B60" t="s">
        <v>2</v>
      </c>
    </row>
    <row r="61" spans="1:25" x14ac:dyDescent="0.4">
      <c r="A61">
        <v>1000</v>
      </c>
      <c r="B61">
        <v>0</v>
      </c>
    </row>
    <row r="62" spans="1:25" x14ac:dyDescent="0.4">
      <c r="A62">
        <v>1500</v>
      </c>
      <c r="B62">
        <v>500</v>
      </c>
    </row>
    <row r="63" spans="1:25" x14ac:dyDescent="0.4">
      <c r="A63">
        <v>2000</v>
      </c>
      <c r="B63">
        <v>1000</v>
      </c>
    </row>
    <row r="73" spans="1:24" x14ac:dyDescent="0.4">
      <c r="A73" t="s">
        <v>10</v>
      </c>
      <c r="B73" t="s">
        <v>8</v>
      </c>
      <c r="C73" t="s">
        <v>13</v>
      </c>
    </row>
    <row r="74" spans="1:24" x14ac:dyDescent="0.4">
      <c r="A74">
        <v>1000</v>
      </c>
      <c r="B74">
        <v>1000</v>
      </c>
      <c r="C74" t="s">
        <v>16</v>
      </c>
    </row>
    <row r="75" spans="1:24" x14ac:dyDescent="0.4">
      <c r="A75">
        <v>1500</v>
      </c>
      <c r="B75">
        <v>1500</v>
      </c>
      <c r="V75" t="s">
        <v>10</v>
      </c>
      <c r="W75" t="s">
        <v>11</v>
      </c>
      <c r="X75" t="s">
        <v>14</v>
      </c>
    </row>
    <row r="76" spans="1:24" x14ac:dyDescent="0.4">
      <c r="A76">
        <v>2000</v>
      </c>
      <c r="B76">
        <v>2000</v>
      </c>
      <c r="C76" t="s">
        <v>15</v>
      </c>
      <c r="V76">
        <v>1000</v>
      </c>
      <c r="W76">
        <v>1000</v>
      </c>
      <c r="X76" t="s">
        <v>15</v>
      </c>
    </row>
    <row r="77" spans="1:24" x14ac:dyDescent="0.4">
      <c r="V77">
        <v>1500</v>
      </c>
      <c r="W77">
        <v>1500</v>
      </c>
    </row>
    <row r="78" spans="1:24" x14ac:dyDescent="0.4">
      <c r="V78">
        <v>2000</v>
      </c>
      <c r="W78">
        <v>2000</v>
      </c>
      <c r="X78" t="s">
        <v>16</v>
      </c>
    </row>
    <row r="82" spans="1:25" x14ac:dyDescent="0.4">
      <c r="K82" s="5" t="s">
        <v>16</v>
      </c>
      <c r="L82">
        <v>2000</v>
      </c>
      <c r="M82">
        <v>1000</v>
      </c>
      <c r="N82" t="s">
        <v>16</v>
      </c>
    </row>
    <row r="83" spans="1:25" x14ac:dyDescent="0.4">
      <c r="K83" s="5">
        <v>5</v>
      </c>
      <c r="L83" t="s">
        <v>13</v>
      </c>
      <c r="M83" t="s">
        <v>14</v>
      </c>
      <c r="N83" s="4">
        <v>4</v>
      </c>
    </row>
    <row r="84" spans="1:25" x14ac:dyDescent="0.4">
      <c r="K84" s="5" t="s">
        <v>15</v>
      </c>
      <c r="L84">
        <v>1000</v>
      </c>
      <c r="M84">
        <v>2000</v>
      </c>
      <c r="N84" t="s">
        <v>15</v>
      </c>
    </row>
    <row r="88" spans="1:25" x14ac:dyDescent="0.4">
      <c r="A88" t="s">
        <v>12</v>
      </c>
      <c r="B88" t="s">
        <v>8</v>
      </c>
      <c r="C88" t="s">
        <v>13</v>
      </c>
    </row>
    <row r="89" spans="1:25" x14ac:dyDescent="0.4">
      <c r="A89">
        <v>1000</v>
      </c>
      <c r="B89">
        <v>1000</v>
      </c>
      <c r="C89" t="s">
        <v>16</v>
      </c>
      <c r="W89" s="2" t="s">
        <v>12</v>
      </c>
      <c r="X89" s="3" t="s">
        <v>11</v>
      </c>
      <c r="Y89" s="3" t="s">
        <v>14</v>
      </c>
    </row>
    <row r="90" spans="1:25" x14ac:dyDescent="0.4">
      <c r="A90">
        <v>1500</v>
      </c>
      <c r="B90">
        <v>1500</v>
      </c>
      <c r="W90" s="3">
        <v>1000</v>
      </c>
      <c r="X90" s="3">
        <v>2000</v>
      </c>
      <c r="Y90" s="3" t="s">
        <v>16</v>
      </c>
    </row>
    <row r="91" spans="1:25" x14ac:dyDescent="0.4">
      <c r="A91">
        <v>2000</v>
      </c>
      <c r="B91">
        <v>2000</v>
      </c>
      <c r="C91" t="s">
        <v>15</v>
      </c>
      <c r="W91" s="3">
        <v>1500</v>
      </c>
      <c r="X91" s="3">
        <v>1500</v>
      </c>
    </row>
    <row r="92" spans="1:25" x14ac:dyDescent="0.4">
      <c r="W92" s="3">
        <v>2000</v>
      </c>
      <c r="X92" s="3">
        <v>1000</v>
      </c>
      <c r="Y92" s="3" t="s">
        <v>15</v>
      </c>
    </row>
    <row r="100" spans="1:25" x14ac:dyDescent="0.4">
      <c r="A100" t="s">
        <v>12</v>
      </c>
      <c r="B100" t="s">
        <v>8</v>
      </c>
      <c r="C100" t="s">
        <v>13</v>
      </c>
    </row>
    <row r="101" spans="1:25" x14ac:dyDescent="0.4">
      <c r="A101">
        <v>1000</v>
      </c>
      <c r="B101">
        <v>-500</v>
      </c>
      <c r="C101" t="s">
        <v>16</v>
      </c>
      <c r="W101" s="2" t="s">
        <v>12</v>
      </c>
      <c r="X101" s="3" t="s">
        <v>11</v>
      </c>
      <c r="Y101" s="3" t="s">
        <v>14</v>
      </c>
    </row>
    <row r="102" spans="1:25" x14ac:dyDescent="0.4">
      <c r="A102">
        <v>1500</v>
      </c>
      <c r="B102">
        <v>0</v>
      </c>
      <c r="W102" s="3">
        <v>1000</v>
      </c>
      <c r="X102" s="3">
        <v>500</v>
      </c>
      <c r="Y102" s="3" t="s">
        <v>16</v>
      </c>
    </row>
    <row r="103" spans="1:25" x14ac:dyDescent="0.4">
      <c r="A103">
        <v>2000</v>
      </c>
      <c r="B103">
        <v>500</v>
      </c>
      <c r="C103" t="s">
        <v>15</v>
      </c>
      <c r="W103" s="3">
        <v>1500</v>
      </c>
      <c r="X103" s="3">
        <v>0</v>
      </c>
    </row>
    <row r="104" spans="1:25" x14ac:dyDescent="0.4">
      <c r="W104" s="3">
        <v>2000</v>
      </c>
      <c r="X104" s="3">
        <v>-500</v>
      </c>
      <c r="Y104" s="3" t="s">
        <v>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toa6718</dc:creator>
  <cp:lastModifiedBy>toa6718</cp:lastModifiedBy>
  <dcterms:created xsi:type="dcterms:W3CDTF">2025-01-14T01:05:41Z</dcterms:created>
  <dcterms:modified xsi:type="dcterms:W3CDTF">2025-02-18T02:34:45Z</dcterms:modified>
</cp:coreProperties>
</file>