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\pleiades\workspace\PlanisphereTestByAppium\Documents\"/>
    </mc:Choice>
  </mc:AlternateContent>
  <xr:revisionPtr revIDLastSave="0" documentId="13_ncr:1_{62CF54E2-46E3-40F9-A828-6D1400B89709}" xr6:coauthVersionLast="46" xr6:coauthVersionMax="46" xr10:uidLastSave="{00000000-0000-0000-0000-000000000000}"/>
  <bookViews>
    <workbookView xWindow="84" yWindow="5580" windowWidth="22740" windowHeight="6708" xr2:uid="{00000000-000D-0000-FFFF-FFFF00000000}"/>
  </bookViews>
  <sheets>
    <sheet name="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75" i="1" l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H49" i="1" s="1"/>
  <c r="Q49" i="1" s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H3" i="1" s="1"/>
  <c r="AG2" i="1"/>
  <c r="AE5" i="1"/>
  <c r="AF75" i="1"/>
  <c r="AE75" i="1"/>
  <c r="AF74" i="1"/>
  <c r="AE74" i="1"/>
  <c r="AF73" i="1"/>
  <c r="AH73" i="1" s="1"/>
  <c r="Q73" i="1" s="1"/>
  <c r="AE73" i="1"/>
  <c r="AF72" i="1"/>
  <c r="AE72" i="1"/>
  <c r="AH72" i="1" s="1"/>
  <c r="Q72" i="1" s="1"/>
  <c r="AF71" i="1"/>
  <c r="AE71" i="1"/>
  <c r="AH71" i="1" s="1"/>
  <c r="Q71" i="1" s="1"/>
  <c r="AH70" i="1"/>
  <c r="Q70" i="1" s="1"/>
  <c r="AF70" i="1"/>
  <c r="AE70" i="1"/>
  <c r="AF69" i="1"/>
  <c r="AE69" i="1"/>
  <c r="AF68" i="1"/>
  <c r="AE68" i="1"/>
  <c r="AF67" i="1"/>
  <c r="AE67" i="1"/>
  <c r="AH67" i="1" s="1"/>
  <c r="Q67" i="1" s="1"/>
  <c r="AF66" i="1"/>
  <c r="AE66" i="1"/>
  <c r="AH66" i="1" s="1"/>
  <c r="Q66" i="1" s="1"/>
  <c r="AF65" i="1"/>
  <c r="AE65" i="1"/>
  <c r="AF64" i="1"/>
  <c r="AE64" i="1"/>
  <c r="AF63" i="1"/>
  <c r="AE63" i="1"/>
  <c r="AF62" i="1"/>
  <c r="AE62" i="1"/>
  <c r="AF61" i="1"/>
  <c r="AE61" i="1"/>
  <c r="AF60" i="1"/>
  <c r="AE60" i="1"/>
  <c r="AF59" i="1"/>
  <c r="AE59" i="1"/>
  <c r="AF58" i="1"/>
  <c r="AE58" i="1"/>
  <c r="AF57" i="1"/>
  <c r="AE57" i="1"/>
  <c r="AF56" i="1"/>
  <c r="AE56" i="1"/>
  <c r="AH56" i="1" s="1"/>
  <c r="Q56" i="1" s="1"/>
  <c r="AF55" i="1"/>
  <c r="AE55" i="1"/>
  <c r="AH55" i="1" s="1"/>
  <c r="Q55" i="1" s="1"/>
  <c r="AH54" i="1"/>
  <c r="Q54" i="1" s="1"/>
  <c r="AF54" i="1"/>
  <c r="AE54" i="1"/>
  <c r="AF53" i="1"/>
  <c r="AE53" i="1"/>
  <c r="AF52" i="1"/>
  <c r="AE52" i="1"/>
  <c r="AF51" i="1"/>
  <c r="AE51" i="1"/>
  <c r="AH51" i="1" s="1"/>
  <c r="Q51" i="1" s="1"/>
  <c r="AF50" i="1"/>
  <c r="AE50" i="1"/>
  <c r="AF49" i="1"/>
  <c r="AE49" i="1"/>
  <c r="AF48" i="1"/>
  <c r="AE48" i="1"/>
  <c r="AF47" i="1"/>
  <c r="AE47" i="1"/>
  <c r="AF46" i="1"/>
  <c r="AE46" i="1"/>
  <c r="AF45" i="1"/>
  <c r="AE45" i="1"/>
  <c r="AF44" i="1"/>
  <c r="AE44" i="1"/>
  <c r="AF43" i="1"/>
  <c r="AE43" i="1"/>
  <c r="AF42" i="1"/>
  <c r="AE42" i="1"/>
  <c r="AF41" i="1"/>
  <c r="AE41" i="1"/>
  <c r="AF40" i="1"/>
  <c r="AE40" i="1"/>
  <c r="AF39" i="1"/>
  <c r="AE39" i="1"/>
  <c r="AH38" i="1"/>
  <c r="Q38" i="1" s="1"/>
  <c r="AF38" i="1"/>
  <c r="AE38" i="1"/>
  <c r="AF37" i="1"/>
  <c r="AE37" i="1"/>
  <c r="AF36" i="1"/>
  <c r="AE36" i="1"/>
  <c r="AH36" i="1" s="1"/>
  <c r="Q36" i="1" s="1"/>
  <c r="AF35" i="1"/>
  <c r="AE35" i="1"/>
  <c r="AH35" i="1" s="1"/>
  <c r="Q35" i="1" s="1"/>
  <c r="AF34" i="1"/>
  <c r="AE34" i="1"/>
  <c r="AF33" i="1"/>
  <c r="AE33" i="1"/>
  <c r="AF32" i="1"/>
  <c r="AE32" i="1"/>
  <c r="AF31" i="1"/>
  <c r="AE31" i="1"/>
  <c r="AF30" i="1"/>
  <c r="AE30" i="1"/>
  <c r="AF29" i="1"/>
  <c r="AE29" i="1"/>
  <c r="AF28" i="1"/>
  <c r="AE28" i="1"/>
  <c r="AF27" i="1"/>
  <c r="AE27" i="1"/>
  <c r="AF26" i="1"/>
  <c r="AE26" i="1"/>
  <c r="AF25" i="1"/>
  <c r="AE25" i="1"/>
  <c r="AF24" i="1"/>
  <c r="AE24" i="1"/>
  <c r="AH24" i="1" s="1"/>
  <c r="Q24" i="1" s="1"/>
  <c r="AF23" i="1"/>
  <c r="AE23" i="1"/>
  <c r="AH23" i="1" s="1"/>
  <c r="Q23" i="1" s="1"/>
  <c r="AH22" i="1"/>
  <c r="Q22" i="1" s="1"/>
  <c r="AF22" i="1"/>
  <c r="AE22" i="1"/>
  <c r="AF21" i="1"/>
  <c r="AE21" i="1"/>
  <c r="AF20" i="1"/>
  <c r="AE20" i="1"/>
  <c r="AF19" i="1"/>
  <c r="AE19" i="1"/>
  <c r="AF18" i="1"/>
  <c r="AE18" i="1"/>
  <c r="AF17" i="1"/>
  <c r="AE17" i="1"/>
  <c r="AF16" i="1"/>
  <c r="AE16" i="1"/>
  <c r="AF15" i="1"/>
  <c r="AE15" i="1"/>
  <c r="AF14" i="1"/>
  <c r="AE14" i="1"/>
  <c r="AF13" i="1"/>
  <c r="AE13" i="1"/>
  <c r="AF12" i="1"/>
  <c r="AE12" i="1"/>
  <c r="AF11" i="1"/>
  <c r="AE11" i="1"/>
  <c r="AF10" i="1"/>
  <c r="AE10" i="1"/>
  <c r="AF9" i="1"/>
  <c r="AE9" i="1"/>
  <c r="AH9" i="1" s="1"/>
  <c r="Q9" i="1" s="1"/>
  <c r="AF8" i="1"/>
  <c r="AE8" i="1"/>
  <c r="AH8" i="1" s="1"/>
  <c r="Q8" i="1" s="1"/>
  <c r="AF7" i="1"/>
  <c r="AE7" i="1"/>
  <c r="AH7" i="1" s="1"/>
  <c r="Q7" i="1" s="1"/>
  <c r="AH6" i="1"/>
  <c r="Q6" i="1" s="1"/>
  <c r="AF6" i="1"/>
  <c r="AE6" i="1"/>
  <c r="AF5" i="1"/>
  <c r="AF4" i="1"/>
  <c r="AE4" i="1"/>
  <c r="AF3" i="1"/>
  <c r="AE3" i="1"/>
  <c r="AF2" i="1"/>
  <c r="AE2" i="1"/>
  <c r="AH69" i="1"/>
  <c r="Q69" i="1" s="1"/>
  <c r="AH53" i="1"/>
  <c r="Q53" i="1" s="1"/>
  <c r="AH52" i="1"/>
  <c r="Q52" i="1" s="1"/>
  <c r="AH41" i="1"/>
  <c r="Q41" i="1" s="1"/>
  <c r="AH40" i="1"/>
  <c r="Q40" i="1" s="1"/>
  <c r="AH39" i="1"/>
  <c r="Q39" i="1" s="1"/>
  <c r="AH37" i="1"/>
  <c r="Q37" i="1" s="1"/>
  <c r="AH21" i="1"/>
  <c r="Q21" i="1" s="1"/>
  <c r="AH20" i="1"/>
  <c r="Q20" i="1" s="1"/>
  <c r="AH5" i="1"/>
  <c r="Q5" i="1" s="1"/>
  <c r="AH4" i="1"/>
  <c r="AH75" i="1"/>
  <c r="Q75" i="1" s="1"/>
  <c r="AH74" i="1"/>
  <c r="Q74" i="1" s="1"/>
  <c r="AH59" i="1"/>
  <c r="Q59" i="1" s="1"/>
  <c r="AH58" i="1"/>
  <c r="Q58" i="1" s="1"/>
  <c r="AH57" i="1"/>
  <c r="Q57" i="1" s="1"/>
  <c r="AH43" i="1"/>
  <c r="Q43" i="1" s="1"/>
  <c r="AH42" i="1"/>
  <c r="Q42" i="1" s="1"/>
  <c r="AH27" i="1"/>
  <c r="Q27" i="1" s="1"/>
  <c r="AH26" i="1"/>
  <c r="Q26" i="1" s="1"/>
  <c r="AH25" i="1"/>
  <c r="Q25" i="1" s="1"/>
  <c r="AH19" i="1"/>
  <c r="Q19" i="1" s="1"/>
  <c r="AH18" i="1"/>
  <c r="Q18" i="1" s="1"/>
  <c r="AH10" i="1"/>
  <c r="Q10" i="1" s="1"/>
  <c r="AH17" i="1" l="1"/>
  <c r="Q17" i="1" s="1"/>
  <c r="AH33" i="1"/>
  <c r="Q33" i="1" s="1"/>
  <c r="AH34" i="1"/>
  <c r="Q34" i="1" s="1"/>
  <c r="AH50" i="1"/>
  <c r="Q50" i="1" s="1"/>
  <c r="AH65" i="1"/>
  <c r="Q65" i="1" s="1"/>
  <c r="AH44" i="1"/>
  <c r="Q44" i="1" s="1"/>
  <c r="AH68" i="1"/>
  <c r="Q68" i="1" s="1"/>
  <c r="AH29" i="1"/>
  <c r="Q29" i="1" s="1"/>
  <c r="AH46" i="1"/>
  <c r="Q46" i="1" s="1"/>
  <c r="AH12" i="1"/>
  <c r="Q12" i="1" s="1"/>
  <c r="AH15" i="1"/>
  <c r="Q15" i="1" s="1"/>
  <c r="AH31" i="1"/>
  <c r="Q31" i="1" s="1"/>
  <c r="AH63" i="1"/>
  <c r="Q63" i="1" s="1"/>
  <c r="AH28" i="1"/>
  <c r="Q28" i="1" s="1"/>
  <c r="AH61" i="1"/>
  <c r="Q61" i="1" s="1"/>
  <c r="AH30" i="1"/>
  <c r="Q30" i="1" s="1"/>
  <c r="AH47" i="1"/>
  <c r="Q47" i="1" s="1"/>
  <c r="AH13" i="1"/>
  <c r="Q13" i="1" s="1"/>
  <c r="AH64" i="1"/>
  <c r="Q64" i="1" s="1"/>
  <c r="AH60" i="1"/>
  <c r="Q60" i="1" s="1"/>
  <c r="AH45" i="1"/>
  <c r="Q45" i="1" s="1"/>
  <c r="AH14" i="1"/>
  <c r="Q14" i="1" s="1"/>
  <c r="AH62" i="1"/>
  <c r="Q62" i="1" s="1"/>
  <c r="AH16" i="1"/>
  <c r="Q16" i="1" s="1"/>
  <c r="AH32" i="1"/>
  <c r="Q32" i="1" s="1"/>
  <c r="AH48" i="1"/>
  <c r="Q48" i="1" s="1"/>
  <c r="AH11" i="1"/>
  <c r="Q11" i="1" s="1"/>
  <c r="Q3" i="1"/>
  <c r="Q4" i="1"/>
  <c r="AD28" i="1"/>
  <c r="AD68" i="1"/>
  <c r="AD55" i="1"/>
  <c r="AD49" i="1"/>
  <c r="AD38" i="1"/>
  <c r="AD10" i="1"/>
  <c r="AD56" i="1"/>
  <c r="AD43" i="1"/>
  <c r="AD63" i="1"/>
  <c r="AD50" i="1"/>
  <c r="AD8" i="1"/>
  <c r="AD34" i="1"/>
  <c r="AD65" i="1"/>
  <c r="AD53" i="1"/>
  <c r="AD37" i="1"/>
  <c r="AD12" i="1"/>
  <c r="AD51" i="1"/>
  <c r="AD70" i="1"/>
  <c r="AD57" i="1"/>
  <c r="AD44" i="1"/>
  <c r="AD47" i="1"/>
  <c r="AD14" i="1"/>
  <c r="AD6" i="1"/>
  <c r="AD29" i="1"/>
  <c r="AD17" i="1"/>
  <c r="AD72" i="1"/>
  <c r="AD35" i="1"/>
  <c r="AD22" i="1"/>
  <c r="AD31" i="1"/>
  <c r="AD36" i="1"/>
  <c r="AD73" i="1"/>
  <c r="AD46" i="1"/>
  <c r="AD7" i="1"/>
  <c r="AD16" i="1"/>
  <c r="AD25" i="1"/>
  <c r="AD11" i="1"/>
  <c r="AD41" i="1"/>
  <c r="AD9" i="1"/>
  <c r="AD19" i="1"/>
  <c r="AD48" i="1"/>
  <c r="AD61" i="1"/>
  <c r="AD52" i="1"/>
  <c r="AD45" i="1"/>
  <c r="AD3" i="1"/>
  <c r="AD21" i="1"/>
  <c r="AD62" i="1"/>
  <c r="AD33" i="1"/>
  <c r="AD27" i="1"/>
  <c r="AD71" i="1"/>
  <c r="AD75" i="1"/>
  <c r="AD15" i="1"/>
  <c r="AD66" i="1"/>
  <c r="AD30" i="1"/>
  <c r="AD58" i="1"/>
  <c r="AD13" i="1"/>
  <c r="AD39" i="1"/>
  <c r="AD2" i="1"/>
  <c r="AD20" i="1"/>
  <c r="AD67" i="1"/>
  <c r="AD24" i="1"/>
  <c r="AD4" i="1"/>
  <c r="AD64" i="1"/>
  <c r="AD5" i="1"/>
  <c r="AD74" i="1"/>
  <c r="AD40" i="1"/>
  <c r="AD54" i="1"/>
  <c r="AD18" i="1"/>
  <c r="AD60" i="1"/>
  <c r="AD42" i="1"/>
  <c r="AD59" i="1"/>
  <c r="AD32" i="1"/>
  <c r="AD23" i="1"/>
  <c r="AD69" i="1"/>
  <c r="AD26" i="1"/>
  <c r="U28" i="1"/>
  <c r="U68" i="1"/>
  <c r="U55" i="1"/>
  <c r="U49" i="1"/>
  <c r="U38" i="1"/>
  <c r="U10" i="1"/>
  <c r="U56" i="1"/>
  <c r="U43" i="1"/>
  <c r="U63" i="1"/>
  <c r="U50" i="1"/>
  <c r="U8" i="1"/>
  <c r="U34" i="1"/>
  <c r="U65" i="1"/>
  <c r="U53" i="1"/>
  <c r="U37" i="1"/>
  <c r="U12" i="1"/>
  <c r="U51" i="1"/>
  <c r="U70" i="1"/>
  <c r="U57" i="1"/>
  <c r="U44" i="1"/>
  <c r="U47" i="1"/>
  <c r="U14" i="1"/>
  <c r="U6" i="1"/>
  <c r="U29" i="1"/>
  <c r="U17" i="1"/>
  <c r="U72" i="1"/>
  <c r="U35" i="1"/>
  <c r="U22" i="1"/>
  <c r="U31" i="1"/>
  <c r="U36" i="1"/>
  <c r="U73" i="1"/>
  <c r="U46" i="1"/>
  <c r="U7" i="1"/>
  <c r="U16" i="1"/>
  <c r="U25" i="1"/>
  <c r="U11" i="1"/>
  <c r="U41" i="1"/>
  <c r="U9" i="1"/>
  <c r="U19" i="1"/>
  <c r="U48" i="1"/>
  <c r="U61" i="1"/>
  <c r="U52" i="1"/>
  <c r="U45" i="1"/>
  <c r="U3" i="1"/>
  <c r="U21" i="1"/>
  <c r="U62" i="1"/>
  <c r="U33" i="1"/>
  <c r="U27" i="1"/>
  <c r="U71" i="1"/>
  <c r="U75" i="1"/>
  <c r="U15" i="1"/>
  <c r="U66" i="1"/>
  <c r="U30" i="1"/>
  <c r="U58" i="1"/>
  <c r="U13" i="1"/>
  <c r="U39" i="1"/>
  <c r="U2" i="1"/>
  <c r="U20" i="1"/>
  <c r="U67" i="1"/>
  <c r="U24" i="1"/>
  <c r="U4" i="1"/>
  <c r="U64" i="1"/>
  <c r="U5" i="1"/>
  <c r="U74" i="1"/>
  <c r="U40" i="1"/>
  <c r="U54" i="1"/>
  <c r="U18" i="1"/>
  <c r="U60" i="1"/>
  <c r="U42" i="1"/>
  <c r="U59" i="1"/>
  <c r="U32" i="1"/>
  <c r="U23" i="1"/>
  <c r="U69" i="1"/>
  <c r="U26" i="1"/>
  <c r="AH2" i="1" l="1"/>
  <c r="Q2" i="1" s="1"/>
</calcChain>
</file>

<file path=xl/sharedStrings.xml><?xml version="1.0" encoding="utf-8"?>
<sst xmlns="http://schemas.openxmlformats.org/spreadsheetml/2006/main" count="1174" uniqueCount="141">
  <si>
    <t>UserType</t>
  </si>
  <si>
    <t>Term</t>
  </si>
  <si>
    <t>HeadCount</t>
  </si>
  <si>
    <t>Guest</t>
  </si>
  <si>
    <t>お得な特典付きプラン</t>
  </si>
  <si>
    <t>1泊</t>
  </si>
  <si>
    <t>1名</t>
  </si>
  <si>
    <t>Nexus_4_API_29</t>
  </si>
  <si>
    <t>縦</t>
  </si>
  <si>
    <t>Normal</t>
  </si>
  <si>
    <t>素泊まり</t>
  </si>
  <si>
    <t>9泊</t>
  </si>
  <si>
    <t>2名</t>
  </si>
  <si>
    <t>144文字</t>
  </si>
  <si>
    <t>Nexus_6_API_29</t>
  </si>
  <si>
    <t>横</t>
  </si>
  <si>
    <t>Premium</t>
  </si>
  <si>
    <t>ディナー付きプラン</t>
  </si>
  <si>
    <t>3泊</t>
  </si>
  <si>
    <t>4名</t>
  </si>
  <si>
    <t>Nexus_9_API_29</t>
  </si>
  <si>
    <t>貸し切り露天風呂プラン</t>
  </si>
  <si>
    <t>6名</t>
  </si>
  <si>
    <t>Nexus_10_API_29</t>
  </si>
  <si>
    <t>テーマパーク優待プラン</t>
  </si>
  <si>
    <t>5泊</t>
  </si>
  <si>
    <t>9名</t>
  </si>
  <si>
    <t>Pixel_3_XL_API_29</t>
  </si>
  <si>
    <t>カップル限定プラン</t>
  </si>
  <si>
    <t>2泊</t>
  </si>
  <si>
    <t>Pixel_4_XL_API_29</t>
  </si>
  <si>
    <t>お得なプラン</t>
  </si>
  <si>
    <t>Pixel_C_API_29</t>
  </si>
  <si>
    <t>エステ・マッサージプラン</t>
  </si>
  <si>
    <t>プレミアムプラン</t>
  </si>
  <si>
    <t>出張ビジネスプラン</t>
  </si>
  <si>
    <t>TC001</t>
    <phoneticPr fontId="18"/>
  </si>
  <si>
    <t>TC002</t>
    <phoneticPr fontId="18"/>
  </si>
  <si>
    <t>TC003</t>
    <phoneticPr fontId="18"/>
  </si>
  <si>
    <t>TC004</t>
    <phoneticPr fontId="18"/>
  </si>
  <si>
    <t>TC005</t>
    <phoneticPr fontId="18"/>
  </si>
  <si>
    <t>TC006</t>
    <phoneticPr fontId="18"/>
  </si>
  <si>
    <t>TC007</t>
    <phoneticPr fontId="18"/>
  </si>
  <si>
    <t>TC008</t>
    <phoneticPr fontId="18"/>
  </si>
  <si>
    <t>TC009</t>
    <phoneticPr fontId="18"/>
  </si>
  <si>
    <t>TC010</t>
    <phoneticPr fontId="18"/>
  </si>
  <si>
    <t>TC011</t>
    <phoneticPr fontId="18"/>
  </si>
  <si>
    <t>TC013</t>
    <phoneticPr fontId="18"/>
  </si>
  <si>
    <t>TC014</t>
    <phoneticPr fontId="18"/>
  </si>
  <si>
    <t>TC015</t>
    <phoneticPr fontId="18"/>
  </si>
  <si>
    <t>TC016</t>
    <phoneticPr fontId="18"/>
  </si>
  <si>
    <t>TC017</t>
    <phoneticPr fontId="18"/>
  </si>
  <si>
    <t>TC018</t>
    <phoneticPr fontId="18"/>
  </si>
  <si>
    <t>TC019</t>
    <phoneticPr fontId="18"/>
  </si>
  <si>
    <t>Nexus_4_API_29</t>
    <phoneticPr fontId="18"/>
  </si>
  <si>
    <t>off</t>
  </si>
  <si>
    <t>on</t>
  </si>
  <si>
    <t>希望しない</t>
    <rPh sb="0" eb="2">
      <t>キボウ</t>
    </rPh>
    <phoneticPr fontId="18"/>
  </si>
  <si>
    <t>メールでのご連絡</t>
  </si>
  <si>
    <t>メールでのご連絡</t>
    <rPh sb="6" eb="8">
      <t>レンラク</t>
    </rPh>
    <phoneticPr fontId="18"/>
  </si>
  <si>
    <t>電話でのご連絡</t>
  </si>
  <si>
    <t>電話でのご連絡</t>
    <rPh sb="0" eb="2">
      <t>デンワ</t>
    </rPh>
    <rPh sb="5" eb="7">
      <t>レンラク</t>
    </rPh>
    <phoneticPr fontId="18"/>
  </si>
  <si>
    <t>希望しない</t>
    <phoneticPr fontId="18"/>
  </si>
  <si>
    <t>WeekDay</t>
    <phoneticPr fontId="18"/>
  </si>
  <si>
    <t>WeekEnd</t>
    <phoneticPr fontId="18"/>
  </si>
  <si>
    <t>Breakfast</t>
    <phoneticPr fontId="18"/>
  </si>
  <si>
    <t>Early</t>
    <phoneticPr fontId="18"/>
  </si>
  <si>
    <t>Sight</t>
    <phoneticPr fontId="18"/>
  </si>
  <si>
    <t>bill</t>
    <phoneticPr fontId="18"/>
  </si>
  <si>
    <t>bill25</t>
    <phoneticPr fontId="18"/>
  </si>
  <si>
    <t>WeekDayBill</t>
    <phoneticPr fontId="18"/>
  </si>
  <si>
    <t>WeekEndBill</t>
    <phoneticPr fontId="18"/>
  </si>
  <si>
    <t>OptionBill</t>
    <phoneticPr fontId="18"/>
  </si>
  <si>
    <t>TC</t>
    <phoneticPr fontId="18"/>
  </si>
  <si>
    <t>number</t>
    <phoneticPr fontId="18"/>
  </si>
  <si>
    <t>部屋指定なし</t>
    <rPh sb="0" eb="4">
      <t>ヘヤシテイ</t>
    </rPh>
    <phoneticPr fontId="18"/>
  </si>
  <si>
    <t>スタンダードツイン</t>
    <phoneticPr fontId="18"/>
  </si>
  <si>
    <t>プレミアムツイン</t>
    <phoneticPr fontId="18"/>
  </si>
  <si>
    <t>シングル</t>
    <phoneticPr fontId="18"/>
  </si>
  <si>
    <t>氏名</t>
    <rPh sb="0" eb="2">
      <t>シメイ</t>
    </rPh>
    <phoneticPr fontId="18"/>
  </si>
  <si>
    <t>電話番号</t>
    <rPh sb="0" eb="4">
      <t>デンワバンゴウ</t>
    </rPh>
    <phoneticPr fontId="18"/>
  </si>
  <si>
    <t>メルアド</t>
    <phoneticPr fontId="18"/>
  </si>
  <si>
    <t>武田晴信</t>
    <phoneticPr fontId="18"/>
  </si>
  <si>
    <t>真田昌虎</t>
    <phoneticPr fontId="18"/>
  </si>
  <si>
    <t>masatora@example.com</t>
    <phoneticPr fontId="18"/>
  </si>
  <si>
    <t>12345678901</t>
    <phoneticPr fontId="18"/>
  </si>
  <si>
    <t>山本寛太</t>
    <phoneticPr fontId="18"/>
  </si>
  <si>
    <t>kanta@example.com</t>
    <phoneticPr fontId="18"/>
  </si>
  <si>
    <t>23456789012</t>
    <phoneticPr fontId="18"/>
  </si>
  <si>
    <t>武田信子</t>
    <phoneticPr fontId="18"/>
  </si>
  <si>
    <t>nobuko@example.com</t>
    <phoneticPr fontId="18"/>
  </si>
  <si>
    <t>34567890123</t>
    <phoneticPr fontId="18"/>
  </si>
  <si>
    <t>木村良樹</t>
    <phoneticPr fontId="18"/>
  </si>
  <si>
    <t>山田一郎</t>
    <phoneticPr fontId="18"/>
  </si>
  <si>
    <t>長尾景虎</t>
    <phoneticPr fontId="18"/>
  </si>
  <si>
    <t>直江愛子</t>
    <phoneticPr fontId="18"/>
  </si>
  <si>
    <t>宇佐美一昌</t>
    <phoneticPr fontId="18"/>
  </si>
  <si>
    <t>柿崎家時</t>
    <phoneticPr fontId="18"/>
  </si>
  <si>
    <t>45678901234</t>
    <phoneticPr fontId="18"/>
  </si>
  <si>
    <t>56789012345</t>
    <phoneticPr fontId="18"/>
  </si>
  <si>
    <t>67890123456</t>
    <phoneticPr fontId="18"/>
  </si>
  <si>
    <t>aiko@example.com</t>
    <phoneticPr fontId="18"/>
  </si>
  <si>
    <t>宿泊プラン</t>
    <rPh sb="0" eb="2">
      <t>シュクハク</t>
    </rPh>
    <phoneticPr fontId="18"/>
  </si>
  <si>
    <t>宿泊初日</t>
    <rPh sb="0" eb="4">
      <t>シュクハクショニチ</t>
    </rPh>
    <phoneticPr fontId="18"/>
  </si>
  <si>
    <t>連泊数</t>
    <rPh sb="0" eb="3">
      <t>レンパクスウ</t>
    </rPh>
    <phoneticPr fontId="18"/>
  </si>
  <si>
    <t>宿泊人数</t>
    <rPh sb="0" eb="4">
      <t>シュクハクニンズウ</t>
    </rPh>
    <phoneticPr fontId="18"/>
  </si>
  <si>
    <t>朝食</t>
    <rPh sb="0" eb="2">
      <t>チョウショク</t>
    </rPh>
    <phoneticPr fontId="18"/>
  </si>
  <si>
    <t>朝からチェックインプラン</t>
    <rPh sb="0" eb="1">
      <t>アサ</t>
    </rPh>
    <phoneticPr fontId="18"/>
  </si>
  <si>
    <t>お得な観光プラン</t>
    <rPh sb="1" eb="2">
      <t>トク</t>
    </rPh>
    <rPh sb="3" eb="5">
      <t>カンコウ</t>
    </rPh>
    <phoneticPr fontId="18"/>
  </si>
  <si>
    <t>連絡手段</t>
    <rPh sb="0" eb="4">
      <t>レンラクシュダン</t>
    </rPh>
    <phoneticPr fontId="18"/>
  </si>
  <si>
    <t>連絡事項</t>
    <rPh sb="0" eb="4">
      <t>レンラクジコウ</t>
    </rPh>
    <phoneticPr fontId="18"/>
  </si>
  <si>
    <t>デバイス</t>
    <phoneticPr fontId="18"/>
  </si>
  <si>
    <t>向き</t>
    <rPh sb="0" eb="1">
      <t>ム</t>
    </rPh>
    <phoneticPr fontId="18"/>
  </si>
  <si>
    <t>部屋タイプ</t>
    <rPh sb="0" eb="2">
      <t>ヘヤ</t>
    </rPh>
    <phoneticPr fontId="18"/>
  </si>
  <si>
    <t>合計金額</t>
    <rPh sb="0" eb="4">
      <t>ゴウケイキンガク</t>
    </rPh>
    <phoneticPr fontId="18"/>
  </si>
  <si>
    <t>スタンダードツイン</t>
  </si>
  <si>
    <t>シングル</t>
  </si>
  <si>
    <t>プレミアムツイン</t>
  </si>
  <si>
    <t>TC012</t>
    <phoneticPr fontId="18"/>
  </si>
  <si>
    <t>TC020</t>
    <phoneticPr fontId="18"/>
  </si>
  <si>
    <t>TC021</t>
    <phoneticPr fontId="18"/>
  </si>
  <si>
    <t>カップル限定プラン</t>
    <phoneticPr fontId="18"/>
  </si>
  <si>
    <t>144文字</t>
    <phoneticPr fontId="18"/>
  </si>
  <si>
    <t>プレミアムツイン</t>
    <phoneticPr fontId="18"/>
  </si>
  <si>
    <t>テーマパーク優待プラン</t>
    <phoneticPr fontId="18"/>
  </si>
  <si>
    <t>お得な特典付きプラン</t>
    <phoneticPr fontId="18"/>
  </si>
  <si>
    <t>スタンダードツイン</t>
    <phoneticPr fontId="18"/>
  </si>
  <si>
    <t>エステ・マッサージプラン</t>
    <phoneticPr fontId="18"/>
  </si>
  <si>
    <t>貸し切り露天風呂プラン</t>
    <phoneticPr fontId="18"/>
  </si>
  <si>
    <t>出張ビジネスプラン</t>
    <phoneticPr fontId="18"/>
  </si>
  <si>
    <t>素泊まり</t>
    <phoneticPr fontId="18"/>
  </si>
  <si>
    <t>Wednesday</t>
  </si>
  <si>
    <t>Monday</t>
  </si>
  <si>
    <t>Saturday</t>
  </si>
  <si>
    <t>Thursday</t>
  </si>
  <si>
    <t>Sunday</t>
  </si>
  <si>
    <t>Tuesday</t>
  </si>
  <si>
    <t>Friday</t>
  </si>
  <si>
    <t>ディナー付きプラン</t>
    <phoneticPr fontId="18"/>
  </si>
  <si>
    <t>メールでのご連絡</t>
    <phoneticPr fontId="18"/>
  </si>
  <si>
    <t>プレミアムプラン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</si>
</sst>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Fill="1" applyBorder="1">
      <alignment vertical="center"/>
    </xf>
    <xf numFmtId="0" fontId="19" fillId="0" borderId="16" xfId="42" applyBorder="1">
      <alignment vertical="center"/>
    </xf>
    <xf numFmtId="0" fontId="0" fillId="0" borderId="16" xfId="0" quotePrefix="1" applyBorder="1">
      <alignment vertical="center"/>
    </xf>
    <xf numFmtId="0" fontId="0" fillId="0" borderId="16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0" xfId="0" quotePrefix="1" applyBorder="1">
      <alignment vertical="center"/>
    </xf>
    <xf numFmtId="0" fontId="19" fillId="0" borderId="0" xfId="42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1" xfId="0" quotePrefix="1" applyFill="1" applyBorder="1">
      <alignment vertical="center"/>
    </xf>
    <xf numFmtId="0" fontId="0" fillId="0" borderId="16" xfId="0" quotePrefix="1" applyFill="1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obuko@example.com" TargetMode="External"/><Relationship Id="rId2" Type="http://schemas.openxmlformats.org/officeDocument/2006/relationships/hyperlink" Target="mailto:nobuko@example.com" TargetMode="External"/><Relationship Id="rId1" Type="http://schemas.openxmlformats.org/officeDocument/2006/relationships/hyperlink" Target="mailto:kanta@exampl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iko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5"/>
  <sheetViews>
    <sheetView tabSelected="1" topLeftCell="A68" zoomScale="70" zoomScaleNormal="70" workbookViewId="0">
      <selection activeCell="L52" sqref="L52"/>
    </sheetView>
  </sheetViews>
  <sheetFormatPr defaultRowHeight="18" x14ac:dyDescent="0.45"/>
  <cols>
    <col min="1" max="1" width="3.3984375" customWidth="1"/>
    <col min="3" max="3" width="9.296875" bestFit="1" customWidth="1"/>
    <col min="4" max="4" width="24.09765625" bestFit="1" customWidth="1"/>
    <col min="5" max="5" width="17.8984375" bestFit="1" customWidth="1"/>
    <col min="6" max="6" width="5.796875" bestFit="1" customWidth="1"/>
    <col min="7" max="7" width="10.5" bestFit="1" customWidth="1"/>
    <col min="8" max="8" width="9.3984375" bestFit="1" customWidth="1"/>
    <col min="9" max="9" width="19.19921875" bestFit="1" customWidth="1"/>
    <col min="10" max="10" width="17.19921875" bestFit="1" customWidth="1"/>
    <col min="11" max="11" width="11.296875" customWidth="1"/>
    <col min="12" max="12" width="16.296875" bestFit="1" customWidth="1"/>
    <col min="13" max="13" width="16.296875" customWidth="1"/>
    <col min="14" max="14" width="23.59765625" bestFit="1" customWidth="1"/>
    <col min="15" max="15" width="9.3984375" bestFit="1" customWidth="1"/>
    <col min="16" max="16" width="19.19921875" bestFit="1" customWidth="1"/>
    <col min="17" max="17" width="9" bestFit="1" customWidth="1"/>
    <col min="18" max="18" width="17.8984375" bestFit="1" customWidth="1"/>
    <col min="19" max="19" width="12.59765625" bestFit="1" customWidth="1"/>
    <col min="23" max="23" width="7.09765625" bestFit="1" customWidth="1"/>
    <col min="26" max="26" width="5.59765625" bestFit="1" customWidth="1"/>
    <col min="27" max="27" width="5.8984375" bestFit="1" customWidth="1"/>
    <col min="28" max="28" width="19.19921875" bestFit="1" customWidth="1"/>
    <col min="29" max="30" width="6.5" bestFit="1" customWidth="1"/>
    <col min="31" max="31" width="12.5" bestFit="1" customWidth="1"/>
  </cols>
  <sheetData>
    <row r="1" spans="1:34" ht="18.600000000000001" thickBot="1" x14ac:dyDescent="0.5">
      <c r="A1" t="s">
        <v>74</v>
      </c>
      <c r="B1" t="s">
        <v>73</v>
      </c>
      <c r="C1" t="s">
        <v>0</v>
      </c>
      <c r="D1" t="s">
        <v>102</v>
      </c>
      <c r="E1" t="s">
        <v>103</v>
      </c>
      <c r="F1" t="s">
        <v>1</v>
      </c>
      <c r="G1" t="s">
        <v>2</v>
      </c>
      <c r="H1" t="s">
        <v>106</v>
      </c>
      <c r="I1" t="s">
        <v>107</v>
      </c>
      <c r="J1" t="s">
        <v>108</v>
      </c>
      <c r="K1" t="s">
        <v>79</v>
      </c>
      <c r="L1" t="s">
        <v>109</v>
      </c>
      <c r="M1" t="s">
        <v>80</v>
      </c>
      <c r="N1" t="s">
        <v>81</v>
      </c>
      <c r="O1" t="s">
        <v>110</v>
      </c>
      <c r="P1" t="s">
        <v>113</v>
      </c>
      <c r="Q1" t="s">
        <v>114</v>
      </c>
      <c r="R1" t="s">
        <v>111</v>
      </c>
      <c r="S1" t="s">
        <v>112</v>
      </c>
      <c r="U1" t="s">
        <v>63</v>
      </c>
      <c r="V1" t="s">
        <v>64</v>
      </c>
      <c r="W1" t="s">
        <v>104</v>
      </c>
      <c r="X1" t="s">
        <v>105</v>
      </c>
      <c r="Y1" t="s">
        <v>65</v>
      </c>
      <c r="Z1" t="s">
        <v>66</v>
      </c>
      <c r="AA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</row>
    <row r="2" spans="1:34" x14ac:dyDescent="0.45">
      <c r="A2" s="1">
        <v>28</v>
      </c>
      <c r="B2" s="2" t="s">
        <v>36</v>
      </c>
      <c r="C2" s="2" t="s">
        <v>3</v>
      </c>
      <c r="D2" s="2" t="s">
        <v>121</v>
      </c>
      <c r="E2" s="2" t="s">
        <v>132</v>
      </c>
      <c r="F2" s="2" t="s">
        <v>29</v>
      </c>
      <c r="G2" s="2" t="s">
        <v>12</v>
      </c>
      <c r="H2" s="2" t="s">
        <v>56</v>
      </c>
      <c r="I2" s="2" t="s">
        <v>56</v>
      </c>
      <c r="J2" s="2" t="s">
        <v>56</v>
      </c>
      <c r="K2" s="2" t="s">
        <v>94</v>
      </c>
      <c r="L2" s="2" t="s">
        <v>62</v>
      </c>
      <c r="M2" s="2"/>
      <c r="N2" s="2"/>
      <c r="O2" s="2" t="s">
        <v>122</v>
      </c>
      <c r="P2" s="2" t="s">
        <v>123</v>
      </c>
      <c r="Q2" s="2">
        <f>AH2</f>
        <v>40000</v>
      </c>
      <c r="R2" s="2" t="s">
        <v>23</v>
      </c>
      <c r="S2" s="3" t="s">
        <v>15</v>
      </c>
      <c r="U2">
        <f t="shared" ref="U2:U33" si="0">W2-V2</f>
        <v>2</v>
      </c>
      <c r="V2">
        <v>0</v>
      </c>
      <c r="W2">
        <v>2</v>
      </c>
      <c r="X2">
        <v>2</v>
      </c>
      <c r="Y2">
        <v>1</v>
      </c>
      <c r="Z2">
        <v>1</v>
      </c>
      <c r="AA2">
        <v>1</v>
      </c>
      <c r="AB2" t="s">
        <v>77</v>
      </c>
      <c r="AC2">
        <v>8000</v>
      </c>
      <c r="AD2">
        <f t="shared" ref="AD2:AD33" si="1">AC2*1.25</f>
        <v>10000</v>
      </c>
      <c r="AE2">
        <f>AC2*U2*X2</f>
        <v>32000</v>
      </c>
      <c r="AF2">
        <f>AD2*V2*X2</f>
        <v>0</v>
      </c>
      <c r="AG2">
        <f>1000*Y2*X2*W2+1000*AA2*X2+1000*Z2*X2</f>
        <v>8000</v>
      </c>
      <c r="AH2">
        <f t="shared" ref="AH2" si="2">AE2+AF2+AG2</f>
        <v>40000</v>
      </c>
    </row>
    <row r="3" spans="1:34" ht="18.600000000000001" thickBot="1" x14ac:dyDescent="0.5">
      <c r="A3" s="7">
        <v>63</v>
      </c>
      <c r="B3" s="8"/>
      <c r="C3" s="8" t="s">
        <v>3</v>
      </c>
      <c r="D3" s="8" t="s">
        <v>124</v>
      </c>
      <c r="E3" s="8" t="s">
        <v>133</v>
      </c>
      <c r="F3" s="8" t="s">
        <v>25</v>
      </c>
      <c r="G3" s="8" t="s">
        <v>26</v>
      </c>
      <c r="H3" s="8" t="s">
        <v>56</v>
      </c>
      <c r="I3" s="8" t="s">
        <v>56</v>
      </c>
      <c r="J3" s="8" t="s">
        <v>56</v>
      </c>
      <c r="K3" s="8" t="s">
        <v>94</v>
      </c>
      <c r="L3" s="8" t="s">
        <v>62</v>
      </c>
      <c r="M3" s="8"/>
      <c r="N3" s="8"/>
      <c r="O3" s="8" t="s">
        <v>13</v>
      </c>
      <c r="P3" s="8" t="s">
        <v>75</v>
      </c>
      <c r="Q3" s="8">
        <f>AH3</f>
        <v>558000</v>
      </c>
      <c r="R3" s="8" t="s">
        <v>23</v>
      </c>
      <c r="S3" s="9" t="s">
        <v>15</v>
      </c>
      <c r="U3">
        <f t="shared" si="0"/>
        <v>3</v>
      </c>
      <c r="V3">
        <v>2</v>
      </c>
      <c r="W3">
        <v>5</v>
      </c>
      <c r="X3">
        <v>9</v>
      </c>
      <c r="Y3">
        <v>1</v>
      </c>
      <c r="Z3">
        <v>1</v>
      </c>
      <c r="AA3">
        <v>1</v>
      </c>
      <c r="AB3" t="s">
        <v>75</v>
      </c>
      <c r="AC3">
        <v>10000</v>
      </c>
      <c r="AD3">
        <f t="shared" si="1"/>
        <v>12500</v>
      </c>
      <c r="AE3">
        <f t="shared" ref="AE3:AE66" si="3">AC3*U3*X3</f>
        <v>270000</v>
      </c>
      <c r="AF3">
        <f t="shared" ref="AF3:AF66" si="4">AD3*V3*X3</f>
        <v>225000</v>
      </c>
      <c r="AG3">
        <f t="shared" ref="AG3:AG66" si="5">1000*Y3*X3*W3+1000*AA3*X3+1000*Z3*X3</f>
        <v>63000</v>
      </c>
      <c r="AH3">
        <f>AE3+AF3+AG3</f>
        <v>558000</v>
      </c>
    </row>
    <row r="4" spans="1:34" x14ac:dyDescent="0.45">
      <c r="A4" s="1">
        <v>1</v>
      </c>
      <c r="B4" s="2" t="s">
        <v>37</v>
      </c>
      <c r="C4" s="2" t="s">
        <v>3</v>
      </c>
      <c r="D4" s="2" t="s">
        <v>125</v>
      </c>
      <c r="E4" s="2" t="s">
        <v>132</v>
      </c>
      <c r="F4" s="2" t="s">
        <v>5</v>
      </c>
      <c r="G4" s="2" t="s">
        <v>6</v>
      </c>
      <c r="H4" s="2" t="s">
        <v>55</v>
      </c>
      <c r="I4" s="2" t="s">
        <v>55</v>
      </c>
      <c r="J4" s="2" t="s">
        <v>55</v>
      </c>
      <c r="K4" s="2" t="s">
        <v>82</v>
      </c>
      <c r="L4" s="2" t="s">
        <v>57</v>
      </c>
      <c r="M4" s="2"/>
      <c r="N4" s="2"/>
      <c r="O4" s="2" t="s">
        <v>55</v>
      </c>
      <c r="P4" s="2" t="s">
        <v>126</v>
      </c>
      <c r="Q4" s="2">
        <f>AH4</f>
        <v>7000</v>
      </c>
      <c r="R4" s="2" t="s">
        <v>54</v>
      </c>
      <c r="S4" s="3" t="s">
        <v>8</v>
      </c>
      <c r="U4">
        <f t="shared" si="0"/>
        <v>1</v>
      </c>
      <c r="V4">
        <v>0</v>
      </c>
      <c r="W4">
        <v>1</v>
      </c>
      <c r="X4">
        <v>1</v>
      </c>
      <c r="Y4">
        <v>0</v>
      </c>
      <c r="Z4">
        <v>0</v>
      </c>
      <c r="AA4">
        <v>0</v>
      </c>
      <c r="AB4" t="s">
        <v>76</v>
      </c>
      <c r="AC4">
        <v>7000</v>
      </c>
      <c r="AD4">
        <f t="shared" si="1"/>
        <v>8750</v>
      </c>
      <c r="AE4">
        <f t="shared" si="3"/>
        <v>7000</v>
      </c>
      <c r="AF4">
        <f t="shared" si="4"/>
        <v>0</v>
      </c>
      <c r="AG4">
        <f t="shared" si="5"/>
        <v>0</v>
      </c>
      <c r="AH4">
        <f t="shared" ref="AH4:AH66" si="6">AE4+AF4+AG4</f>
        <v>7000</v>
      </c>
    </row>
    <row r="5" spans="1:34" x14ac:dyDescent="0.45">
      <c r="A5" s="4">
        <v>54</v>
      </c>
      <c r="B5" s="5"/>
      <c r="C5" s="5" t="s">
        <v>3</v>
      </c>
      <c r="D5" s="5" t="s">
        <v>127</v>
      </c>
      <c r="E5" s="5" t="s">
        <v>132</v>
      </c>
      <c r="F5" s="5" t="s">
        <v>5</v>
      </c>
      <c r="G5" s="5" t="s">
        <v>22</v>
      </c>
      <c r="H5" s="5" t="s">
        <v>56</v>
      </c>
      <c r="I5" s="5" t="s">
        <v>56</v>
      </c>
      <c r="J5" s="5" t="s">
        <v>55</v>
      </c>
      <c r="K5" s="5" t="s">
        <v>83</v>
      </c>
      <c r="L5" s="5" t="s">
        <v>62</v>
      </c>
      <c r="M5" s="5"/>
      <c r="N5" s="5"/>
      <c r="O5" s="5" t="s">
        <v>13</v>
      </c>
      <c r="P5" s="5" t="s">
        <v>75</v>
      </c>
      <c r="Q5" s="5">
        <f t="shared" ref="Q5:Q68" si="7">AH5</f>
        <v>66000</v>
      </c>
      <c r="R5" s="5" t="s">
        <v>7</v>
      </c>
      <c r="S5" s="6" t="s">
        <v>15</v>
      </c>
      <c r="U5">
        <f t="shared" si="0"/>
        <v>1</v>
      </c>
      <c r="V5">
        <v>0</v>
      </c>
      <c r="W5">
        <v>1</v>
      </c>
      <c r="X5">
        <v>6</v>
      </c>
      <c r="Y5">
        <v>1</v>
      </c>
      <c r="Z5">
        <v>1</v>
      </c>
      <c r="AA5">
        <v>0</v>
      </c>
      <c r="AB5" t="s">
        <v>75</v>
      </c>
      <c r="AC5">
        <v>9000</v>
      </c>
      <c r="AD5">
        <f t="shared" si="1"/>
        <v>11250</v>
      </c>
      <c r="AE5">
        <f>AC5*U5*X5</f>
        <v>54000</v>
      </c>
      <c r="AF5">
        <f t="shared" si="4"/>
        <v>0</v>
      </c>
      <c r="AG5">
        <f t="shared" si="5"/>
        <v>12000</v>
      </c>
      <c r="AH5">
        <f t="shared" si="6"/>
        <v>66000</v>
      </c>
    </row>
    <row r="6" spans="1:34" ht="18.600000000000001" thickBot="1" x14ac:dyDescent="0.5">
      <c r="A6" s="7">
        <v>55</v>
      </c>
      <c r="B6" s="8"/>
      <c r="C6" s="8" t="s">
        <v>3</v>
      </c>
      <c r="D6" s="8" t="s">
        <v>128</v>
      </c>
      <c r="E6" s="8" t="s">
        <v>134</v>
      </c>
      <c r="F6" s="8" t="s">
        <v>18</v>
      </c>
      <c r="G6" s="8" t="s">
        <v>22</v>
      </c>
      <c r="H6" s="8" t="s">
        <v>56</v>
      </c>
      <c r="I6" s="8" t="s">
        <v>56</v>
      </c>
      <c r="J6" s="8" t="s">
        <v>56</v>
      </c>
      <c r="K6" s="8" t="s">
        <v>83</v>
      </c>
      <c r="L6" s="8" t="s">
        <v>62</v>
      </c>
      <c r="M6" s="8"/>
      <c r="N6" s="8"/>
      <c r="O6" s="8" t="s">
        <v>55</v>
      </c>
      <c r="P6" s="8" t="s">
        <v>75</v>
      </c>
      <c r="Q6" s="8">
        <f t="shared" si="7"/>
        <v>205500</v>
      </c>
      <c r="R6" s="8" t="s">
        <v>7</v>
      </c>
      <c r="S6" s="9" t="s">
        <v>8</v>
      </c>
      <c r="U6">
        <f t="shared" si="0"/>
        <v>2</v>
      </c>
      <c r="V6">
        <v>1</v>
      </c>
      <c r="W6">
        <v>3</v>
      </c>
      <c r="X6">
        <v>6</v>
      </c>
      <c r="Y6">
        <v>1</v>
      </c>
      <c r="Z6">
        <v>1</v>
      </c>
      <c r="AA6">
        <v>1</v>
      </c>
      <c r="AB6" t="s">
        <v>75</v>
      </c>
      <c r="AC6">
        <v>9000</v>
      </c>
      <c r="AD6">
        <f t="shared" si="1"/>
        <v>11250</v>
      </c>
      <c r="AE6">
        <f t="shared" si="3"/>
        <v>108000</v>
      </c>
      <c r="AF6">
        <f t="shared" si="4"/>
        <v>67500</v>
      </c>
      <c r="AG6">
        <f t="shared" si="5"/>
        <v>30000</v>
      </c>
      <c r="AH6">
        <f t="shared" si="6"/>
        <v>205500</v>
      </c>
    </row>
    <row r="7" spans="1:34" ht="18.600000000000001" thickBot="1" x14ac:dyDescent="0.5">
      <c r="A7" s="17">
        <v>56</v>
      </c>
      <c r="B7" s="18" t="s">
        <v>38</v>
      </c>
      <c r="C7" s="18" t="s">
        <v>3</v>
      </c>
      <c r="D7" s="18" t="s">
        <v>33</v>
      </c>
      <c r="E7" s="18" t="s">
        <v>135</v>
      </c>
      <c r="F7" s="18" t="s">
        <v>11</v>
      </c>
      <c r="G7" s="18" t="s">
        <v>22</v>
      </c>
      <c r="H7" s="18" t="s">
        <v>55</v>
      </c>
      <c r="I7" s="18" t="s">
        <v>55</v>
      </c>
      <c r="J7" s="18" t="s">
        <v>56</v>
      </c>
      <c r="K7" s="18" t="s">
        <v>86</v>
      </c>
      <c r="L7" s="18" t="s">
        <v>62</v>
      </c>
      <c r="M7" s="18"/>
      <c r="N7" s="18"/>
      <c r="O7" s="18" t="s">
        <v>55</v>
      </c>
      <c r="P7" s="18" t="s">
        <v>75</v>
      </c>
      <c r="Q7" s="18">
        <f t="shared" si="7"/>
        <v>532500</v>
      </c>
      <c r="R7" s="18" t="s">
        <v>14</v>
      </c>
      <c r="S7" s="19" t="s">
        <v>8</v>
      </c>
      <c r="U7">
        <f t="shared" si="0"/>
        <v>6</v>
      </c>
      <c r="V7">
        <v>3</v>
      </c>
      <c r="W7">
        <v>9</v>
      </c>
      <c r="X7">
        <v>6</v>
      </c>
      <c r="Y7">
        <v>0</v>
      </c>
      <c r="Z7">
        <v>0</v>
      </c>
      <c r="AA7">
        <v>1</v>
      </c>
      <c r="AB7" t="s">
        <v>75</v>
      </c>
      <c r="AC7">
        <v>9000</v>
      </c>
      <c r="AD7">
        <f t="shared" si="1"/>
        <v>11250</v>
      </c>
      <c r="AE7">
        <f t="shared" si="3"/>
        <v>324000</v>
      </c>
      <c r="AF7">
        <f t="shared" si="4"/>
        <v>202500</v>
      </c>
      <c r="AG7">
        <f t="shared" si="5"/>
        <v>6000</v>
      </c>
      <c r="AH7">
        <f t="shared" si="6"/>
        <v>532500</v>
      </c>
    </row>
    <row r="8" spans="1:34" x14ac:dyDescent="0.45">
      <c r="A8" s="1">
        <v>2</v>
      </c>
      <c r="B8" s="2" t="s">
        <v>39</v>
      </c>
      <c r="C8" s="2" t="s">
        <v>3</v>
      </c>
      <c r="D8" s="2" t="s">
        <v>129</v>
      </c>
      <c r="E8" s="2" t="s">
        <v>136</v>
      </c>
      <c r="F8" s="2" t="s">
        <v>11</v>
      </c>
      <c r="G8" s="2" t="s">
        <v>6</v>
      </c>
      <c r="H8" s="2" t="s">
        <v>55</v>
      </c>
      <c r="I8" s="2" t="s">
        <v>55</v>
      </c>
      <c r="J8" s="2" t="s">
        <v>55</v>
      </c>
      <c r="K8" s="14" t="s">
        <v>83</v>
      </c>
      <c r="L8" s="2" t="s">
        <v>59</v>
      </c>
      <c r="M8" s="2"/>
      <c r="N8" s="14" t="s">
        <v>84</v>
      </c>
      <c r="O8" s="2" t="s">
        <v>55</v>
      </c>
      <c r="P8" s="2" t="s">
        <v>116</v>
      </c>
      <c r="Q8" s="2">
        <f t="shared" si="7"/>
        <v>71250</v>
      </c>
      <c r="R8" s="2" t="s">
        <v>20</v>
      </c>
      <c r="S8" s="3" t="s">
        <v>15</v>
      </c>
      <c r="U8">
        <f t="shared" si="0"/>
        <v>7</v>
      </c>
      <c r="V8">
        <v>2</v>
      </c>
      <c r="W8">
        <v>9</v>
      </c>
      <c r="X8">
        <v>1</v>
      </c>
      <c r="Y8">
        <v>0</v>
      </c>
      <c r="Z8">
        <v>0</v>
      </c>
      <c r="AA8">
        <v>0</v>
      </c>
      <c r="AB8" t="s">
        <v>78</v>
      </c>
      <c r="AC8">
        <v>7500</v>
      </c>
      <c r="AD8">
        <f t="shared" si="1"/>
        <v>9375</v>
      </c>
      <c r="AE8">
        <f t="shared" si="3"/>
        <v>52500</v>
      </c>
      <c r="AF8">
        <f t="shared" si="4"/>
        <v>18750</v>
      </c>
      <c r="AG8">
        <f t="shared" si="5"/>
        <v>0</v>
      </c>
      <c r="AH8">
        <f t="shared" si="6"/>
        <v>71250</v>
      </c>
    </row>
    <row r="9" spans="1:34" x14ac:dyDescent="0.45">
      <c r="A9" s="4">
        <v>3</v>
      </c>
      <c r="B9" s="5"/>
      <c r="C9" s="5" t="s">
        <v>3</v>
      </c>
      <c r="D9" s="5" t="s">
        <v>128</v>
      </c>
      <c r="E9" s="5" t="s">
        <v>135</v>
      </c>
      <c r="F9" s="5" t="s">
        <v>5</v>
      </c>
      <c r="G9" s="5" t="s">
        <v>6</v>
      </c>
      <c r="H9" s="5" t="s">
        <v>55</v>
      </c>
      <c r="I9" s="5" t="s">
        <v>56</v>
      </c>
      <c r="J9" s="5" t="s">
        <v>55</v>
      </c>
      <c r="K9" s="5" t="s">
        <v>83</v>
      </c>
      <c r="L9" s="5" t="s">
        <v>61</v>
      </c>
      <c r="M9" s="15" t="s">
        <v>85</v>
      </c>
      <c r="N9" s="5"/>
      <c r="O9" s="5" t="s">
        <v>55</v>
      </c>
      <c r="P9" s="5" t="s">
        <v>75</v>
      </c>
      <c r="Q9" s="5">
        <f t="shared" si="7"/>
        <v>12250</v>
      </c>
      <c r="R9" s="5" t="s">
        <v>20</v>
      </c>
      <c r="S9" s="6" t="s">
        <v>8</v>
      </c>
      <c r="U9">
        <f t="shared" si="0"/>
        <v>0</v>
      </c>
      <c r="V9">
        <v>1</v>
      </c>
      <c r="W9">
        <v>1</v>
      </c>
      <c r="X9">
        <v>1</v>
      </c>
      <c r="Y9">
        <v>0</v>
      </c>
      <c r="Z9">
        <v>1</v>
      </c>
      <c r="AA9">
        <v>0</v>
      </c>
      <c r="AB9" t="s">
        <v>75</v>
      </c>
      <c r="AC9">
        <v>9000</v>
      </c>
      <c r="AD9">
        <f t="shared" si="1"/>
        <v>11250</v>
      </c>
      <c r="AE9">
        <f t="shared" si="3"/>
        <v>0</v>
      </c>
      <c r="AF9">
        <f t="shared" si="4"/>
        <v>11250</v>
      </c>
      <c r="AG9">
        <f t="shared" si="5"/>
        <v>1000</v>
      </c>
      <c r="AH9">
        <f t="shared" si="6"/>
        <v>12250</v>
      </c>
    </row>
    <row r="10" spans="1:34" ht="18.600000000000001" thickBot="1" x14ac:dyDescent="0.5">
      <c r="A10" s="7">
        <v>29</v>
      </c>
      <c r="B10" s="8"/>
      <c r="C10" s="8" t="s">
        <v>3</v>
      </c>
      <c r="D10" s="8" t="s">
        <v>130</v>
      </c>
      <c r="E10" s="8" t="s">
        <v>131</v>
      </c>
      <c r="F10" s="8" t="s">
        <v>5</v>
      </c>
      <c r="G10" s="8" t="s">
        <v>12</v>
      </c>
      <c r="H10" s="8" t="s">
        <v>56</v>
      </c>
      <c r="I10" s="8" t="s">
        <v>56</v>
      </c>
      <c r="J10" s="8" t="s">
        <v>56</v>
      </c>
      <c r="K10" s="8" t="s">
        <v>95</v>
      </c>
      <c r="L10" s="8" t="s">
        <v>62</v>
      </c>
      <c r="M10" s="8"/>
      <c r="N10" s="8"/>
      <c r="O10" s="8" t="s">
        <v>13</v>
      </c>
      <c r="P10" s="8" t="s">
        <v>116</v>
      </c>
      <c r="Q10" s="8">
        <f t="shared" si="7"/>
        <v>17000</v>
      </c>
      <c r="R10" s="8" t="s">
        <v>20</v>
      </c>
      <c r="S10" s="9" t="s">
        <v>15</v>
      </c>
      <c r="U10">
        <f t="shared" si="0"/>
        <v>1</v>
      </c>
      <c r="V10">
        <v>0</v>
      </c>
      <c r="W10">
        <v>1</v>
      </c>
      <c r="X10">
        <v>2</v>
      </c>
      <c r="Y10">
        <v>1</v>
      </c>
      <c r="Z10">
        <v>1</v>
      </c>
      <c r="AA10">
        <v>1</v>
      </c>
      <c r="AB10" t="s">
        <v>78</v>
      </c>
      <c r="AC10">
        <v>5500</v>
      </c>
      <c r="AD10">
        <f t="shared" si="1"/>
        <v>6875</v>
      </c>
      <c r="AE10">
        <f t="shared" si="3"/>
        <v>11000</v>
      </c>
      <c r="AF10">
        <f t="shared" si="4"/>
        <v>0</v>
      </c>
      <c r="AG10">
        <f t="shared" si="5"/>
        <v>6000</v>
      </c>
      <c r="AH10">
        <f t="shared" si="6"/>
        <v>17000</v>
      </c>
    </row>
    <row r="11" spans="1:34" x14ac:dyDescent="0.45">
      <c r="A11" s="1">
        <v>30</v>
      </c>
      <c r="B11" s="2" t="s">
        <v>40</v>
      </c>
      <c r="C11" s="2" t="s">
        <v>3</v>
      </c>
      <c r="D11" s="2" t="s">
        <v>121</v>
      </c>
      <c r="E11" s="2" t="s">
        <v>135</v>
      </c>
      <c r="F11" s="2" t="s">
        <v>29</v>
      </c>
      <c r="G11" s="2" t="s">
        <v>12</v>
      </c>
      <c r="H11" s="2" t="s">
        <v>55</v>
      </c>
      <c r="I11" s="2" t="s">
        <v>56</v>
      </c>
      <c r="J11" s="2" t="s">
        <v>56</v>
      </c>
      <c r="K11" s="14" t="s">
        <v>96</v>
      </c>
      <c r="L11" s="2" t="s">
        <v>60</v>
      </c>
      <c r="M11" s="20" t="s">
        <v>98</v>
      </c>
      <c r="N11" s="2"/>
      <c r="O11" s="2" t="s">
        <v>55</v>
      </c>
      <c r="P11" s="2" t="s">
        <v>117</v>
      </c>
      <c r="Q11" s="2">
        <f t="shared" si="7"/>
        <v>40000</v>
      </c>
      <c r="R11" s="2" t="s">
        <v>27</v>
      </c>
      <c r="S11" s="3" t="s">
        <v>8</v>
      </c>
      <c r="U11">
        <f t="shared" si="0"/>
        <v>1</v>
      </c>
      <c r="V11">
        <v>1</v>
      </c>
      <c r="W11">
        <v>2</v>
      </c>
      <c r="X11">
        <v>2</v>
      </c>
      <c r="Y11">
        <v>0</v>
      </c>
      <c r="Z11">
        <v>1</v>
      </c>
      <c r="AA11">
        <v>1</v>
      </c>
      <c r="AB11" t="s">
        <v>77</v>
      </c>
      <c r="AC11">
        <v>8000</v>
      </c>
      <c r="AD11">
        <f t="shared" si="1"/>
        <v>10000</v>
      </c>
      <c r="AE11">
        <f t="shared" si="3"/>
        <v>16000</v>
      </c>
      <c r="AF11">
        <f t="shared" si="4"/>
        <v>20000</v>
      </c>
      <c r="AG11">
        <f t="shared" si="5"/>
        <v>4000</v>
      </c>
      <c r="AH11">
        <f t="shared" si="6"/>
        <v>40000</v>
      </c>
    </row>
    <row r="12" spans="1:34" x14ac:dyDescent="0.45">
      <c r="A12" s="4">
        <v>31</v>
      </c>
      <c r="B12" s="5"/>
      <c r="C12" s="5" t="s">
        <v>3</v>
      </c>
      <c r="D12" s="5" t="s">
        <v>10</v>
      </c>
      <c r="E12" s="5" t="s">
        <v>136</v>
      </c>
      <c r="F12" s="5" t="s">
        <v>5</v>
      </c>
      <c r="G12" s="5" t="s">
        <v>12</v>
      </c>
      <c r="H12" s="5" t="s">
        <v>55</v>
      </c>
      <c r="I12" s="5" t="s">
        <v>56</v>
      </c>
      <c r="J12" s="5" t="s">
        <v>56</v>
      </c>
      <c r="K12" s="5" t="s">
        <v>96</v>
      </c>
      <c r="L12" s="5" t="s">
        <v>62</v>
      </c>
      <c r="M12" s="5"/>
      <c r="N12" s="5"/>
      <c r="O12" s="5" t="s">
        <v>13</v>
      </c>
      <c r="P12" s="5" t="s">
        <v>116</v>
      </c>
      <c r="Q12" s="5">
        <f t="shared" si="7"/>
        <v>15000</v>
      </c>
      <c r="R12" s="5" t="s">
        <v>27</v>
      </c>
      <c r="S12" s="6" t="s">
        <v>8</v>
      </c>
      <c r="U12">
        <f t="shared" si="0"/>
        <v>1</v>
      </c>
      <c r="V12">
        <v>0</v>
      </c>
      <c r="W12">
        <v>1</v>
      </c>
      <c r="X12">
        <v>2</v>
      </c>
      <c r="Y12">
        <v>0</v>
      </c>
      <c r="Z12">
        <v>1</v>
      </c>
      <c r="AA12">
        <v>1</v>
      </c>
      <c r="AB12" t="s">
        <v>78</v>
      </c>
      <c r="AC12">
        <v>5500</v>
      </c>
      <c r="AD12">
        <f t="shared" si="1"/>
        <v>6875</v>
      </c>
      <c r="AE12">
        <f t="shared" si="3"/>
        <v>11000</v>
      </c>
      <c r="AF12">
        <f t="shared" si="4"/>
        <v>0</v>
      </c>
      <c r="AG12">
        <f t="shared" si="5"/>
        <v>4000</v>
      </c>
      <c r="AH12">
        <f t="shared" si="6"/>
        <v>15000</v>
      </c>
    </row>
    <row r="13" spans="1:34" x14ac:dyDescent="0.45">
      <c r="A13" s="4">
        <v>57</v>
      </c>
      <c r="B13" s="5"/>
      <c r="C13" s="5" t="s">
        <v>3</v>
      </c>
      <c r="D13" s="5" t="s">
        <v>21</v>
      </c>
      <c r="E13" s="5" t="s">
        <v>132</v>
      </c>
      <c r="F13" s="5" t="s">
        <v>18</v>
      </c>
      <c r="G13" s="5" t="s">
        <v>22</v>
      </c>
      <c r="H13" s="5" t="s">
        <v>55</v>
      </c>
      <c r="I13" s="5" t="s">
        <v>56</v>
      </c>
      <c r="J13" s="5" t="s">
        <v>55</v>
      </c>
      <c r="K13" s="5" t="s">
        <v>89</v>
      </c>
      <c r="L13" s="5" t="s">
        <v>58</v>
      </c>
      <c r="M13" s="5"/>
      <c r="N13" s="16" t="s">
        <v>90</v>
      </c>
      <c r="O13" s="5" t="s">
        <v>55</v>
      </c>
      <c r="P13" s="5" t="s">
        <v>75</v>
      </c>
      <c r="Q13" s="5">
        <f t="shared" si="7"/>
        <v>168000</v>
      </c>
      <c r="R13" s="5" t="s">
        <v>27</v>
      </c>
      <c r="S13" s="6" t="s">
        <v>15</v>
      </c>
      <c r="U13">
        <f t="shared" si="0"/>
        <v>3</v>
      </c>
      <c r="V13">
        <v>0</v>
      </c>
      <c r="W13">
        <v>3</v>
      </c>
      <c r="X13">
        <v>6</v>
      </c>
      <c r="Y13">
        <v>0</v>
      </c>
      <c r="Z13">
        <v>1</v>
      </c>
      <c r="AA13">
        <v>0</v>
      </c>
      <c r="AB13" t="s">
        <v>75</v>
      </c>
      <c r="AC13">
        <v>9000</v>
      </c>
      <c r="AD13">
        <f t="shared" si="1"/>
        <v>11250</v>
      </c>
      <c r="AE13">
        <f t="shared" si="3"/>
        <v>162000</v>
      </c>
      <c r="AF13">
        <f t="shared" si="4"/>
        <v>0</v>
      </c>
      <c r="AG13">
        <f t="shared" si="5"/>
        <v>6000</v>
      </c>
      <c r="AH13">
        <f t="shared" si="6"/>
        <v>168000</v>
      </c>
    </row>
    <row r="14" spans="1:34" ht="18.600000000000001" thickBot="1" x14ac:dyDescent="0.5">
      <c r="A14" s="7">
        <v>64</v>
      </c>
      <c r="B14" s="8"/>
      <c r="C14" s="8" t="s">
        <v>3</v>
      </c>
      <c r="D14" s="8" t="s">
        <v>124</v>
      </c>
      <c r="E14" s="8" t="s">
        <v>134</v>
      </c>
      <c r="F14" s="8" t="s">
        <v>25</v>
      </c>
      <c r="G14" s="8" t="s">
        <v>26</v>
      </c>
      <c r="H14" s="8" t="s">
        <v>55</v>
      </c>
      <c r="I14" s="8" t="s">
        <v>55</v>
      </c>
      <c r="J14" s="8" t="s">
        <v>55</v>
      </c>
      <c r="K14" s="8" t="s">
        <v>95</v>
      </c>
      <c r="L14" s="8" t="s">
        <v>58</v>
      </c>
      <c r="M14" s="8"/>
      <c r="N14" s="11" t="s">
        <v>101</v>
      </c>
      <c r="O14" s="8" t="s">
        <v>13</v>
      </c>
      <c r="P14" s="8" t="s">
        <v>75</v>
      </c>
      <c r="Q14" s="8">
        <f t="shared" si="7"/>
        <v>495000</v>
      </c>
      <c r="R14" s="8" t="s">
        <v>27</v>
      </c>
      <c r="S14" s="9" t="s">
        <v>15</v>
      </c>
      <c r="U14">
        <f t="shared" si="0"/>
        <v>3</v>
      </c>
      <c r="V14">
        <v>2</v>
      </c>
      <c r="W14">
        <v>5</v>
      </c>
      <c r="X14">
        <v>9</v>
      </c>
      <c r="Y14">
        <v>0</v>
      </c>
      <c r="Z14">
        <v>0</v>
      </c>
      <c r="AA14">
        <v>0</v>
      </c>
      <c r="AB14" t="s">
        <v>75</v>
      </c>
      <c r="AC14">
        <v>10000</v>
      </c>
      <c r="AD14">
        <f t="shared" si="1"/>
        <v>12500</v>
      </c>
      <c r="AE14">
        <f t="shared" si="3"/>
        <v>270000</v>
      </c>
      <c r="AF14">
        <f t="shared" si="4"/>
        <v>225000</v>
      </c>
      <c r="AG14">
        <f t="shared" si="5"/>
        <v>0</v>
      </c>
      <c r="AH14">
        <f t="shared" si="6"/>
        <v>495000</v>
      </c>
    </row>
    <row r="15" spans="1:34" x14ac:dyDescent="0.45">
      <c r="A15" s="1">
        <v>4</v>
      </c>
      <c r="B15" s="2" t="s">
        <v>41</v>
      </c>
      <c r="C15" s="2" t="s">
        <v>3</v>
      </c>
      <c r="D15" s="2" t="s">
        <v>4</v>
      </c>
      <c r="E15" s="2" t="s">
        <v>133</v>
      </c>
      <c r="F15" s="2" t="s">
        <v>5</v>
      </c>
      <c r="G15" s="2" t="s">
        <v>6</v>
      </c>
      <c r="H15" s="2" t="s">
        <v>56</v>
      </c>
      <c r="I15" s="2" t="s">
        <v>56</v>
      </c>
      <c r="J15" s="2" t="s">
        <v>56</v>
      </c>
      <c r="K15" s="14" t="s">
        <v>86</v>
      </c>
      <c r="L15" s="2" t="s">
        <v>60</v>
      </c>
      <c r="M15" s="20" t="s">
        <v>88</v>
      </c>
      <c r="N15" s="2"/>
      <c r="O15" s="2" t="s">
        <v>13</v>
      </c>
      <c r="P15" s="2" t="s">
        <v>115</v>
      </c>
      <c r="Q15" s="2">
        <f t="shared" si="7"/>
        <v>11750</v>
      </c>
      <c r="R15" s="2" t="s">
        <v>30</v>
      </c>
      <c r="S15" s="3" t="s">
        <v>15</v>
      </c>
      <c r="U15">
        <f t="shared" si="0"/>
        <v>0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t="s">
        <v>76</v>
      </c>
      <c r="AC15">
        <v>7000</v>
      </c>
      <c r="AD15">
        <f t="shared" si="1"/>
        <v>8750</v>
      </c>
      <c r="AE15">
        <f t="shared" si="3"/>
        <v>0</v>
      </c>
      <c r="AF15">
        <f t="shared" si="4"/>
        <v>8750</v>
      </c>
      <c r="AG15">
        <f t="shared" si="5"/>
        <v>3000</v>
      </c>
      <c r="AH15">
        <f t="shared" si="6"/>
        <v>11750</v>
      </c>
    </row>
    <row r="16" spans="1:34" x14ac:dyDescent="0.45">
      <c r="A16" s="4">
        <v>5</v>
      </c>
      <c r="B16" s="5"/>
      <c r="C16" s="5" t="s">
        <v>3</v>
      </c>
      <c r="D16" s="5" t="s">
        <v>24</v>
      </c>
      <c r="E16" s="5" t="s">
        <v>135</v>
      </c>
      <c r="F16" s="5" t="s">
        <v>25</v>
      </c>
      <c r="G16" s="5" t="s">
        <v>6</v>
      </c>
      <c r="H16" s="5" t="s">
        <v>55</v>
      </c>
      <c r="I16" s="5" t="s">
        <v>56</v>
      </c>
      <c r="J16" s="5" t="s">
        <v>56</v>
      </c>
      <c r="K16" s="10" t="s">
        <v>86</v>
      </c>
      <c r="L16" s="5" t="s">
        <v>62</v>
      </c>
      <c r="M16" s="5"/>
      <c r="N16" s="5"/>
      <c r="O16" s="5" t="s">
        <v>13</v>
      </c>
      <c r="P16" s="5" t="s">
        <v>75</v>
      </c>
      <c r="Q16" s="5">
        <f t="shared" si="7"/>
        <v>54500</v>
      </c>
      <c r="R16" s="5" t="s">
        <v>30</v>
      </c>
      <c r="S16" s="6" t="s">
        <v>15</v>
      </c>
      <c r="U16">
        <f t="shared" si="0"/>
        <v>4</v>
      </c>
      <c r="V16">
        <v>1</v>
      </c>
      <c r="W16">
        <v>5</v>
      </c>
      <c r="X16">
        <v>1</v>
      </c>
      <c r="Y16">
        <v>0</v>
      </c>
      <c r="Z16">
        <v>1</v>
      </c>
      <c r="AA16">
        <v>1</v>
      </c>
      <c r="AB16" t="s">
        <v>75</v>
      </c>
      <c r="AC16">
        <v>10000</v>
      </c>
      <c r="AD16">
        <f t="shared" si="1"/>
        <v>12500</v>
      </c>
      <c r="AE16">
        <f t="shared" si="3"/>
        <v>40000</v>
      </c>
      <c r="AF16">
        <f t="shared" si="4"/>
        <v>12500</v>
      </c>
      <c r="AG16">
        <f t="shared" si="5"/>
        <v>2000</v>
      </c>
      <c r="AH16">
        <f t="shared" si="6"/>
        <v>54500</v>
      </c>
    </row>
    <row r="17" spans="1:34" x14ac:dyDescent="0.45">
      <c r="A17" s="4">
        <v>6</v>
      </c>
      <c r="B17" s="5"/>
      <c r="C17" s="5" t="s">
        <v>3</v>
      </c>
      <c r="D17" s="5" t="s">
        <v>35</v>
      </c>
      <c r="E17" s="5" t="s">
        <v>134</v>
      </c>
      <c r="F17" s="5" t="s">
        <v>5</v>
      </c>
      <c r="G17" s="5" t="s">
        <v>6</v>
      </c>
      <c r="H17" s="5" t="s">
        <v>56</v>
      </c>
      <c r="I17" s="5" t="s">
        <v>56</v>
      </c>
      <c r="J17" s="5" t="s">
        <v>55</v>
      </c>
      <c r="K17" s="5" t="s">
        <v>86</v>
      </c>
      <c r="L17" s="5" t="s">
        <v>58</v>
      </c>
      <c r="M17" s="5"/>
      <c r="N17" s="16" t="s">
        <v>87</v>
      </c>
      <c r="O17" s="5" t="s">
        <v>13</v>
      </c>
      <c r="P17" s="5" t="s">
        <v>116</v>
      </c>
      <c r="Q17" s="5">
        <f t="shared" si="7"/>
        <v>9500</v>
      </c>
      <c r="R17" s="5" t="s">
        <v>30</v>
      </c>
      <c r="S17" s="6" t="s">
        <v>8</v>
      </c>
      <c r="U17">
        <f t="shared" si="0"/>
        <v>1</v>
      </c>
      <c r="V17">
        <v>0</v>
      </c>
      <c r="W17">
        <v>1</v>
      </c>
      <c r="X17">
        <v>1</v>
      </c>
      <c r="Y17">
        <v>1</v>
      </c>
      <c r="Z17">
        <v>1</v>
      </c>
      <c r="AA17">
        <v>0</v>
      </c>
      <c r="AB17" t="s">
        <v>78</v>
      </c>
      <c r="AC17">
        <v>7500</v>
      </c>
      <c r="AD17">
        <f t="shared" si="1"/>
        <v>9375</v>
      </c>
      <c r="AE17">
        <f t="shared" si="3"/>
        <v>7500</v>
      </c>
      <c r="AF17">
        <f t="shared" si="4"/>
        <v>0</v>
      </c>
      <c r="AG17">
        <f t="shared" si="5"/>
        <v>2000</v>
      </c>
      <c r="AH17">
        <f t="shared" si="6"/>
        <v>9500</v>
      </c>
    </row>
    <row r="18" spans="1:34" x14ac:dyDescent="0.45">
      <c r="A18" s="4">
        <v>33</v>
      </c>
      <c r="B18" s="5"/>
      <c r="C18" s="5" t="s">
        <v>3</v>
      </c>
      <c r="D18" s="5" t="s">
        <v>28</v>
      </c>
      <c r="E18" s="5" t="s">
        <v>137</v>
      </c>
      <c r="F18" s="5" t="s">
        <v>29</v>
      </c>
      <c r="G18" s="5" t="s">
        <v>12</v>
      </c>
      <c r="H18" s="5" t="s">
        <v>56</v>
      </c>
      <c r="I18" s="5" t="s">
        <v>56</v>
      </c>
      <c r="J18" s="5" t="s">
        <v>56</v>
      </c>
      <c r="K18" s="5" t="s">
        <v>97</v>
      </c>
      <c r="L18" s="5" t="s">
        <v>60</v>
      </c>
      <c r="M18" s="15" t="s">
        <v>99</v>
      </c>
      <c r="N18" s="5"/>
      <c r="O18" s="5" t="s">
        <v>55</v>
      </c>
      <c r="P18" s="5" t="s">
        <v>117</v>
      </c>
      <c r="Q18" s="5">
        <f t="shared" si="7"/>
        <v>44000</v>
      </c>
      <c r="R18" s="5" t="s">
        <v>30</v>
      </c>
      <c r="S18" s="6" t="s">
        <v>8</v>
      </c>
      <c r="U18">
        <f t="shared" si="0"/>
        <v>1</v>
      </c>
      <c r="V18">
        <v>1</v>
      </c>
      <c r="W18">
        <v>2</v>
      </c>
      <c r="X18">
        <v>2</v>
      </c>
      <c r="Y18">
        <v>1</v>
      </c>
      <c r="Z18">
        <v>1</v>
      </c>
      <c r="AA18">
        <v>1</v>
      </c>
      <c r="AB18" t="s">
        <v>77</v>
      </c>
      <c r="AC18">
        <v>8000</v>
      </c>
      <c r="AD18">
        <f t="shared" si="1"/>
        <v>10000</v>
      </c>
      <c r="AE18">
        <f t="shared" si="3"/>
        <v>16000</v>
      </c>
      <c r="AF18">
        <f t="shared" si="4"/>
        <v>20000</v>
      </c>
      <c r="AG18">
        <f t="shared" si="5"/>
        <v>8000</v>
      </c>
      <c r="AH18">
        <f t="shared" si="6"/>
        <v>44000</v>
      </c>
    </row>
    <row r="19" spans="1:34" ht="18.600000000000001" thickBot="1" x14ac:dyDescent="0.5">
      <c r="A19" s="7">
        <v>32</v>
      </c>
      <c r="B19" s="8"/>
      <c r="C19" s="8" t="s">
        <v>3</v>
      </c>
      <c r="D19" s="8" t="s">
        <v>10</v>
      </c>
      <c r="E19" s="8" t="s">
        <v>135</v>
      </c>
      <c r="F19" s="8" t="s">
        <v>5</v>
      </c>
      <c r="G19" s="8" t="s">
        <v>12</v>
      </c>
      <c r="H19" s="8" t="s">
        <v>56</v>
      </c>
      <c r="I19" s="8" t="s">
        <v>55</v>
      </c>
      <c r="J19" s="8" t="s">
        <v>55</v>
      </c>
      <c r="K19" s="13" t="s">
        <v>97</v>
      </c>
      <c r="L19" s="8" t="s">
        <v>60</v>
      </c>
      <c r="M19" s="21" t="s">
        <v>99</v>
      </c>
      <c r="N19" s="8"/>
      <c r="O19" s="8" t="s">
        <v>13</v>
      </c>
      <c r="P19" s="8" t="s">
        <v>116</v>
      </c>
      <c r="Q19" s="8">
        <f t="shared" si="7"/>
        <v>15750</v>
      </c>
      <c r="R19" s="8" t="s">
        <v>30</v>
      </c>
      <c r="S19" s="9" t="s">
        <v>15</v>
      </c>
      <c r="U19">
        <f t="shared" si="0"/>
        <v>0</v>
      </c>
      <c r="V19">
        <v>1</v>
      </c>
      <c r="W19">
        <v>1</v>
      </c>
      <c r="X19">
        <v>2</v>
      </c>
      <c r="Y19">
        <v>1</v>
      </c>
      <c r="Z19">
        <v>0</v>
      </c>
      <c r="AA19">
        <v>0</v>
      </c>
      <c r="AB19" t="s">
        <v>78</v>
      </c>
      <c r="AC19">
        <v>5500</v>
      </c>
      <c r="AD19">
        <f t="shared" si="1"/>
        <v>6875</v>
      </c>
      <c r="AE19">
        <f t="shared" si="3"/>
        <v>0</v>
      </c>
      <c r="AF19">
        <f t="shared" si="4"/>
        <v>13750</v>
      </c>
      <c r="AG19">
        <f t="shared" si="5"/>
        <v>2000</v>
      </c>
      <c r="AH19">
        <f t="shared" si="6"/>
        <v>15750</v>
      </c>
    </row>
    <row r="20" spans="1:34" x14ac:dyDescent="0.45">
      <c r="A20" s="1">
        <v>7</v>
      </c>
      <c r="B20" s="2" t="s">
        <v>42</v>
      </c>
      <c r="C20" s="2" t="s">
        <v>3</v>
      </c>
      <c r="D20" s="2" t="s">
        <v>35</v>
      </c>
      <c r="E20" s="2" t="s">
        <v>132</v>
      </c>
      <c r="F20" s="2" t="s">
        <v>5</v>
      </c>
      <c r="G20" s="2" t="s">
        <v>6</v>
      </c>
      <c r="H20" s="2" t="s">
        <v>56</v>
      </c>
      <c r="I20" s="2" t="s">
        <v>55</v>
      </c>
      <c r="J20" s="2" t="s">
        <v>56</v>
      </c>
      <c r="K20" s="14" t="s">
        <v>89</v>
      </c>
      <c r="L20" s="2" t="s">
        <v>60</v>
      </c>
      <c r="M20" s="20" t="s">
        <v>91</v>
      </c>
      <c r="N20" s="2"/>
      <c r="O20" s="2" t="s">
        <v>55</v>
      </c>
      <c r="P20" s="2" t="s">
        <v>116</v>
      </c>
      <c r="Q20" s="2">
        <f t="shared" si="7"/>
        <v>9500</v>
      </c>
      <c r="R20" s="2" t="s">
        <v>32</v>
      </c>
      <c r="S20" s="3" t="s">
        <v>15</v>
      </c>
      <c r="U20">
        <f t="shared" si="0"/>
        <v>1</v>
      </c>
      <c r="V20">
        <v>0</v>
      </c>
      <c r="W20">
        <v>1</v>
      </c>
      <c r="X20">
        <v>1</v>
      </c>
      <c r="Y20">
        <v>1</v>
      </c>
      <c r="Z20">
        <v>0</v>
      </c>
      <c r="AA20">
        <v>1</v>
      </c>
      <c r="AB20" t="s">
        <v>78</v>
      </c>
      <c r="AC20">
        <v>7500</v>
      </c>
      <c r="AD20">
        <f t="shared" si="1"/>
        <v>9375</v>
      </c>
      <c r="AE20">
        <f t="shared" si="3"/>
        <v>7500</v>
      </c>
      <c r="AF20">
        <f t="shared" si="4"/>
        <v>0</v>
      </c>
      <c r="AG20">
        <f t="shared" si="5"/>
        <v>2000</v>
      </c>
      <c r="AH20">
        <f t="shared" si="6"/>
        <v>9500</v>
      </c>
    </row>
    <row r="21" spans="1:34" x14ac:dyDescent="0.45">
      <c r="A21" s="4">
        <v>8</v>
      </c>
      <c r="B21" s="5"/>
      <c r="C21" s="5" t="s">
        <v>3</v>
      </c>
      <c r="D21" s="5" t="s">
        <v>21</v>
      </c>
      <c r="E21" s="5" t="s">
        <v>133</v>
      </c>
      <c r="F21" s="5" t="s">
        <v>18</v>
      </c>
      <c r="G21" s="5" t="s">
        <v>6</v>
      </c>
      <c r="H21" s="5" t="s">
        <v>55</v>
      </c>
      <c r="I21" s="5" t="s">
        <v>56</v>
      </c>
      <c r="J21" s="5" t="s">
        <v>56</v>
      </c>
      <c r="K21" s="5" t="s">
        <v>89</v>
      </c>
      <c r="L21" s="5" t="s">
        <v>58</v>
      </c>
      <c r="M21" s="5"/>
      <c r="N21" s="16" t="s">
        <v>90</v>
      </c>
      <c r="O21" s="5" t="s">
        <v>13</v>
      </c>
      <c r="P21" s="5" t="s">
        <v>75</v>
      </c>
      <c r="Q21" s="5">
        <f t="shared" si="7"/>
        <v>33500</v>
      </c>
      <c r="R21" s="5" t="s">
        <v>32</v>
      </c>
      <c r="S21" s="6" t="s">
        <v>8</v>
      </c>
      <c r="U21">
        <f t="shared" si="0"/>
        <v>1</v>
      </c>
      <c r="V21">
        <v>2</v>
      </c>
      <c r="W21">
        <v>3</v>
      </c>
      <c r="X21">
        <v>1</v>
      </c>
      <c r="Y21">
        <v>0</v>
      </c>
      <c r="Z21">
        <v>1</v>
      </c>
      <c r="AA21">
        <v>1</v>
      </c>
      <c r="AB21" t="s">
        <v>75</v>
      </c>
      <c r="AC21">
        <v>9000</v>
      </c>
      <c r="AD21">
        <f t="shared" si="1"/>
        <v>11250</v>
      </c>
      <c r="AE21">
        <f t="shared" si="3"/>
        <v>9000</v>
      </c>
      <c r="AF21">
        <f t="shared" si="4"/>
        <v>22500</v>
      </c>
      <c r="AG21">
        <f t="shared" si="5"/>
        <v>2000</v>
      </c>
      <c r="AH21">
        <f t="shared" si="6"/>
        <v>33500</v>
      </c>
    </row>
    <row r="22" spans="1:34" ht="18.600000000000001" thickBot="1" x14ac:dyDescent="0.5">
      <c r="A22" s="7">
        <v>34</v>
      </c>
      <c r="B22" s="8"/>
      <c r="C22" s="8" t="s">
        <v>3</v>
      </c>
      <c r="D22" s="8" t="s">
        <v>28</v>
      </c>
      <c r="E22" s="8" t="s">
        <v>134</v>
      </c>
      <c r="F22" s="8" t="s">
        <v>5</v>
      </c>
      <c r="G22" s="8" t="s">
        <v>12</v>
      </c>
      <c r="H22" s="8" t="s">
        <v>55</v>
      </c>
      <c r="I22" s="8" t="s">
        <v>55</v>
      </c>
      <c r="J22" s="8" t="s">
        <v>56</v>
      </c>
      <c r="K22" s="8" t="s">
        <v>82</v>
      </c>
      <c r="L22" s="8" t="s">
        <v>60</v>
      </c>
      <c r="M22" s="12" t="s">
        <v>100</v>
      </c>
      <c r="N22" s="8"/>
      <c r="O22" s="8" t="s">
        <v>55</v>
      </c>
      <c r="P22" s="8" t="s">
        <v>117</v>
      </c>
      <c r="Q22" s="8">
        <f t="shared" si="7"/>
        <v>18000</v>
      </c>
      <c r="R22" s="8" t="s">
        <v>32</v>
      </c>
      <c r="S22" s="9" t="s">
        <v>8</v>
      </c>
      <c r="U22">
        <f t="shared" si="0"/>
        <v>1</v>
      </c>
      <c r="V22">
        <v>0</v>
      </c>
      <c r="W22">
        <v>1</v>
      </c>
      <c r="X22">
        <v>2</v>
      </c>
      <c r="Y22">
        <v>0</v>
      </c>
      <c r="Z22">
        <v>0</v>
      </c>
      <c r="AA22">
        <v>1</v>
      </c>
      <c r="AB22" t="s">
        <v>77</v>
      </c>
      <c r="AC22">
        <v>8000</v>
      </c>
      <c r="AD22">
        <f t="shared" si="1"/>
        <v>10000</v>
      </c>
      <c r="AE22">
        <f t="shared" si="3"/>
        <v>16000</v>
      </c>
      <c r="AF22">
        <f t="shared" si="4"/>
        <v>0</v>
      </c>
      <c r="AG22">
        <f t="shared" si="5"/>
        <v>2000</v>
      </c>
      <c r="AH22">
        <f t="shared" si="6"/>
        <v>18000</v>
      </c>
    </row>
    <row r="23" spans="1:34" x14ac:dyDescent="0.45">
      <c r="A23" s="1">
        <v>9</v>
      </c>
      <c r="B23" s="2" t="s">
        <v>43</v>
      </c>
      <c r="C23" s="2" t="s">
        <v>9</v>
      </c>
      <c r="D23" s="2" t="s">
        <v>4</v>
      </c>
      <c r="E23" s="2" t="s">
        <v>137</v>
      </c>
      <c r="F23" s="2" t="s">
        <v>5</v>
      </c>
      <c r="G23" s="2" t="s">
        <v>6</v>
      </c>
      <c r="H23" s="2" t="s">
        <v>56</v>
      </c>
      <c r="I23" s="2" t="s">
        <v>56</v>
      </c>
      <c r="J23" s="2" t="s">
        <v>55</v>
      </c>
      <c r="K23" s="2" t="s">
        <v>92</v>
      </c>
      <c r="L23" s="2" t="s">
        <v>60</v>
      </c>
      <c r="M23" s="2"/>
      <c r="N23" s="2"/>
      <c r="O23" s="2" t="s">
        <v>13</v>
      </c>
      <c r="P23" s="2" t="s">
        <v>115</v>
      </c>
      <c r="Q23" s="2">
        <f t="shared" si="7"/>
        <v>9000</v>
      </c>
      <c r="R23" s="2" t="s">
        <v>23</v>
      </c>
      <c r="S23" s="3" t="s">
        <v>15</v>
      </c>
      <c r="U23">
        <f t="shared" si="0"/>
        <v>1</v>
      </c>
      <c r="V23">
        <v>0</v>
      </c>
      <c r="W23">
        <v>1</v>
      </c>
      <c r="X23">
        <v>1</v>
      </c>
      <c r="Y23">
        <v>1</v>
      </c>
      <c r="Z23">
        <v>1</v>
      </c>
      <c r="AA23">
        <v>0</v>
      </c>
      <c r="AB23" t="s">
        <v>76</v>
      </c>
      <c r="AC23">
        <v>7000</v>
      </c>
      <c r="AD23">
        <f t="shared" si="1"/>
        <v>8750</v>
      </c>
      <c r="AE23">
        <f t="shared" si="3"/>
        <v>7000</v>
      </c>
      <c r="AF23">
        <f t="shared" si="4"/>
        <v>0</v>
      </c>
      <c r="AG23">
        <f t="shared" si="5"/>
        <v>2000</v>
      </c>
      <c r="AH23">
        <f t="shared" si="6"/>
        <v>9000</v>
      </c>
    </row>
    <row r="24" spans="1:34" x14ac:dyDescent="0.45">
      <c r="A24" s="4">
        <v>10</v>
      </c>
      <c r="B24" s="5"/>
      <c r="C24" s="5" t="s">
        <v>9</v>
      </c>
      <c r="D24" s="5" t="s">
        <v>24</v>
      </c>
      <c r="E24" s="5" t="s">
        <v>132</v>
      </c>
      <c r="F24" s="5" t="s">
        <v>5</v>
      </c>
      <c r="G24" s="5" t="s">
        <v>6</v>
      </c>
      <c r="H24" s="5" t="s">
        <v>55</v>
      </c>
      <c r="I24" s="5" t="s">
        <v>56</v>
      </c>
      <c r="J24" s="5" t="s">
        <v>56</v>
      </c>
      <c r="K24" s="5" t="s">
        <v>92</v>
      </c>
      <c r="L24" s="5" t="s">
        <v>60</v>
      </c>
      <c r="M24" s="5"/>
      <c r="N24" s="5"/>
      <c r="O24" s="5" t="s">
        <v>55</v>
      </c>
      <c r="P24" s="5" t="s">
        <v>75</v>
      </c>
      <c r="Q24" s="5">
        <f t="shared" si="7"/>
        <v>12000</v>
      </c>
      <c r="R24" s="5" t="s">
        <v>23</v>
      </c>
      <c r="S24" s="6" t="s">
        <v>8</v>
      </c>
      <c r="U24">
        <f t="shared" si="0"/>
        <v>1</v>
      </c>
      <c r="V24">
        <v>0</v>
      </c>
      <c r="W24">
        <v>1</v>
      </c>
      <c r="X24">
        <v>1</v>
      </c>
      <c r="Y24">
        <v>0</v>
      </c>
      <c r="Z24">
        <v>1</v>
      </c>
      <c r="AA24">
        <v>1</v>
      </c>
      <c r="AB24" t="s">
        <v>75</v>
      </c>
      <c r="AC24">
        <v>10000</v>
      </c>
      <c r="AD24">
        <f t="shared" si="1"/>
        <v>12500</v>
      </c>
      <c r="AE24">
        <f t="shared" si="3"/>
        <v>10000</v>
      </c>
      <c r="AF24">
        <f t="shared" si="4"/>
        <v>0</v>
      </c>
      <c r="AG24">
        <f t="shared" si="5"/>
        <v>2000</v>
      </c>
      <c r="AH24">
        <f t="shared" si="6"/>
        <v>12000</v>
      </c>
    </row>
    <row r="25" spans="1:34" x14ac:dyDescent="0.45">
      <c r="A25" s="4">
        <v>47</v>
      </c>
      <c r="B25" s="5"/>
      <c r="C25" s="5" t="s">
        <v>9</v>
      </c>
      <c r="D25" s="5" t="s">
        <v>138</v>
      </c>
      <c r="E25" s="5" t="s">
        <v>135</v>
      </c>
      <c r="F25" s="5" t="s">
        <v>18</v>
      </c>
      <c r="G25" s="5" t="s">
        <v>19</v>
      </c>
      <c r="H25" s="5" t="s">
        <v>56</v>
      </c>
      <c r="I25" s="5" t="s">
        <v>55</v>
      </c>
      <c r="J25" s="5" t="s">
        <v>55</v>
      </c>
      <c r="K25" s="5" t="s">
        <v>92</v>
      </c>
      <c r="L25" s="5" t="s">
        <v>58</v>
      </c>
      <c r="M25" s="5"/>
      <c r="N25" s="5"/>
      <c r="O25" s="5" t="s">
        <v>13</v>
      </c>
      <c r="P25" s="5" t="s">
        <v>75</v>
      </c>
      <c r="Q25" s="5">
        <f t="shared" si="7"/>
        <v>122500</v>
      </c>
      <c r="R25" s="5" t="s">
        <v>23</v>
      </c>
      <c r="S25" s="6" t="s">
        <v>15</v>
      </c>
      <c r="U25">
        <f t="shared" si="0"/>
        <v>2</v>
      </c>
      <c r="V25">
        <v>1</v>
      </c>
      <c r="W25">
        <v>3</v>
      </c>
      <c r="X25">
        <v>4</v>
      </c>
      <c r="Y25">
        <v>1</v>
      </c>
      <c r="Z25">
        <v>0</v>
      </c>
      <c r="AA25">
        <v>0</v>
      </c>
      <c r="AB25" t="s">
        <v>75</v>
      </c>
      <c r="AC25">
        <v>8500</v>
      </c>
      <c r="AD25">
        <f t="shared" si="1"/>
        <v>10625</v>
      </c>
      <c r="AE25">
        <f t="shared" si="3"/>
        <v>68000</v>
      </c>
      <c r="AF25">
        <f t="shared" si="4"/>
        <v>42500</v>
      </c>
      <c r="AG25">
        <f t="shared" si="5"/>
        <v>12000</v>
      </c>
      <c r="AH25">
        <f t="shared" si="6"/>
        <v>122500</v>
      </c>
    </row>
    <row r="26" spans="1:34" ht="18.600000000000001" thickBot="1" x14ac:dyDescent="0.5">
      <c r="A26" s="7">
        <v>58</v>
      </c>
      <c r="B26" s="8"/>
      <c r="C26" s="8" t="s">
        <v>9</v>
      </c>
      <c r="D26" s="8" t="s">
        <v>127</v>
      </c>
      <c r="E26" s="8" t="s">
        <v>137</v>
      </c>
      <c r="F26" s="8" t="s">
        <v>5</v>
      </c>
      <c r="G26" s="8" t="s">
        <v>22</v>
      </c>
      <c r="H26" s="8" t="s">
        <v>55</v>
      </c>
      <c r="I26" s="8" t="s">
        <v>56</v>
      </c>
      <c r="J26" s="8" t="s">
        <v>55</v>
      </c>
      <c r="K26" s="8" t="s">
        <v>92</v>
      </c>
      <c r="L26" s="8" t="s">
        <v>60</v>
      </c>
      <c r="M26" s="8"/>
      <c r="N26" s="8"/>
      <c r="O26" s="8" t="s">
        <v>13</v>
      </c>
      <c r="P26" s="8" t="s">
        <v>75</v>
      </c>
      <c r="Q26" s="8">
        <f t="shared" si="7"/>
        <v>60000</v>
      </c>
      <c r="R26" s="8" t="s">
        <v>23</v>
      </c>
      <c r="S26" s="9" t="s">
        <v>15</v>
      </c>
      <c r="U26">
        <f t="shared" si="0"/>
        <v>1</v>
      </c>
      <c r="V26">
        <v>0</v>
      </c>
      <c r="W26">
        <v>1</v>
      </c>
      <c r="X26">
        <v>6</v>
      </c>
      <c r="Y26">
        <v>0</v>
      </c>
      <c r="Z26">
        <v>1</v>
      </c>
      <c r="AA26">
        <v>0</v>
      </c>
      <c r="AB26" t="s">
        <v>75</v>
      </c>
      <c r="AC26">
        <v>9000</v>
      </c>
      <c r="AD26">
        <f t="shared" si="1"/>
        <v>11250</v>
      </c>
      <c r="AE26">
        <f t="shared" si="3"/>
        <v>54000</v>
      </c>
      <c r="AF26">
        <f t="shared" si="4"/>
        <v>0</v>
      </c>
      <c r="AG26">
        <f t="shared" si="5"/>
        <v>6000</v>
      </c>
      <c r="AH26">
        <f t="shared" si="6"/>
        <v>60000</v>
      </c>
    </row>
    <row r="27" spans="1:34" x14ac:dyDescent="0.45">
      <c r="A27" s="1">
        <v>11</v>
      </c>
      <c r="B27" s="2" t="s">
        <v>44</v>
      </c>
      <c r="C27" s="2" t="s">
        <v>9</v>
      </c>
      <c r="D27" s="2" t="s">
        <v>130</v>
      </c>
      <c r="E27" s="2" t="s">
        <v>133</v>
      </c>
      <c r="F27" s="2" t="s">
        <v>5</v>
      </c>
      <c r="G27" s="2" t="s">
        <v>6</v>
      </c>
      <c r="H27" s="2" t="s">
        <v>56</v>
      </c>
      <c r="I27" s="2" t="s">
        <v>55</v>
      </c>
      <c r="J27" s="2" t="s">
        <v>56</v>
      </c>
      <c r="K27" s="2" t="s">
        <v>92</v>
      </c>
      <c r="L27" s="2" t="s">
        <v>60</v>
      </c>
      <c r="M27" s="2"/>
      <c r="N27" s="2"/>
      <c r="O27" s="2" t="s">
        <v>55</v>
      </c>
      <c r="P27" s="2" t="s">
        <v>78</v>
      </c>
      <c r="Q27" s="2">
        <f t="shared" si="7"/>
        <v>8875</v>
      </c>
      <c r="R27" s="2" t="s">
        <v>7</v>
      </c>
      <c r="S27" s="3" t="s">
        <v>15</v>
      </c>
      <c r="U27">
        <f t="shared" si="0"/>
        <v>0</v>
      </c>
      <c r="V27">
        <v>1</v>
      </c>
      <c r="W27">
        <v>1</v>
      </c>
      <c r="X27">
        <v>1</v>
      </c>
      <c r="Y27">
        <v>1</v>
      </c>
      <c r="Z27">
        <v>0</v>
      </c>
      <c r="AA27">
        <v>1</v>
      </c>
      <c r="AB27" t="s">
        <v>78</v>
      </c>
      <c r="AC27">
        <v>5500</v>
      </c>
      <c r="AD27">
        <f t="shared" si="1"/>
        <v>6875</v>
      </c>
      <c r="AE27">
        <f t="shared" si="3"/>
        <v>0</v>
      </c>
      <c r="AF27">
        <f t="shared" si="4"/>
        <v>6875</v>
      </c>
      <c r="AG27">
        <f t="shared" si="5"/>
        <v>2000</v>
      </c>
      <c r="AH27">
        <f t="shared" si="6"/>
        <v>8875</v>
      </c>
    </row>
    <row r="28" spans="1:34" ht="18.600000000000001" thickBot="1" x14ac:dyDescent="0.5">
      <c r="A28" s="7">
        <v>35</v>
      </c>
      <c r="B28" s="8"/>
      <c r="C28" s="8" t="s">
        <v>9</v>
      </c>
      <c r="D28" s="8" t="s">
        <v>129</v>
      </c>
      <c r="E28" s="8" t="s">
        <v>131</v>
      </c>
      <c r="F28" s="8" t="s">
        <v>11</v>
      </c>
      <c r="G28" s="8" t="s">
        <v>12</v>
      </c>
      <c r="H28" s="8" t="s">
        <v>56</v>
      </c>
      <c r="I28" s="8" t="s">
        <v>56</v>
      </c>
      <c r="J28" s="8" t="s">
        <v>56</v>
      </c>
      <c r="K28" s="8" t="s">
        <v>92</v>
      </c>
      <c r="L28" s="8" t="s">
        <v>60</v>
      </c>
      <c r="M28" s="8"/>
      <c r="N28" s="8"/>
      <c r="O28" s="8" t="s">
        <v>13</v>
      </c>
      <c r="P28" s="8" t="s">
        <v>116</v>
      </c>
      <c r="Q28" s="8">
        <f t="shared" si="7"/>
        <v>164500</v>
      </c>
      <c r="R28" s="8" t="s">
        <v>7</v>
      </c>
      <c r="S28" s="9" t="s">
        <v>8</v>
      </c>
      <c r="U28">
        <f t="shared" si="0"/>
        <v>7</v>
      </c>
      <c r="V28">
        <v>2</v>
      </c>
      <c r="W28">
        <v>9</v>
      </c>
      <c r="X28">
        <v>2</v>
      </c>
      <c r="Y28">
        <v>1</v>
      </c>
      <c r="Z28">
        <v>1</v>
      </c>
      <c r="AA28">
        <v>1</v>
      </c>
      <c r="AB28" t="s">
        <v>78</v>
      </c>
      <c r="AC28">
        <v>7500</v>
      </c>
      <c r="AD28">
        <f t="shared" si="1"/>
        <v>9375</v>
      </c>
      <c r="AE28">
        <f t="shared" si="3"/>
        <v>105000</v>
      </c>
      <c r="AF28">
        <f t="shared" si="4"/>
        <v>37500</v>
      </c>
      <c r="AG28">
        <f t="shared" si="5"/>
        <v>22000</v>
      </c>
      <c r="AH28">
        <f t="shared" si="6"/>
        <v>164500</v>
      </c>
    </row>
    <row r="29" spans="1:34" x14ac:dyDescent="0.45">
      <c r="A29" s="1">
        <v>36</v>
      </c>
      <c r="B29" s="2" t="s">
        <v>45</v>
      </c>
      <c r="C29" s="2" t="s">
        <v>9</v>
      </c>
      <c r="D29" s="2" t="s">
        <v>121</v>
      </c>
      <c r="E29" s="2" t="s">
        <v>134</v>
      </c>
      <c r="F29" s="2" t="s">
        <v>29</v>
      </c>
      <c r="G29" s="2" t="s">
        <v>12</v>
      </c>
      <c r="H29" s="2" t="s">
        <v>56</v>
      </c>
      <c r="I29" s="2" t="s">
        <v>56</v>
      </c>
      <c r="J29" s="2" t="s">
        <v>56</v>
      </c>
      <c r="K29" s="14" t="s">
        <v>92</v>
      </c>
      <c r="L29" s="2" t="s">
        <v>62</v>
      </c>
      <c r="M29" s="2"/>
      <c r="N29" s="2"/>
      <c r="O29" s="2" t="s">
        <v>13</v>
      </c>
      <c r="P29" s="2" t="s">
        <v>77</v>
      </c>
      <c r="Q29" s="2">
        <f t="shared" si="7"/>
        <v>40000</v>
      </c>
      <c r="R29" s="2" t="s">
        <v>14</v>
      </c>
      <c r="S29" s="3" t="s">
        <v>15</v>
      </c>
      <c r="U29">
        <f t="shared" si="0"/>
        <v>2</v>
      </c>
      <c r="V29">
        <v>0</v>
      </c>
      <c r="W29">
        <v>2</v>
      </c>
      <c r="X29">
        <v>2</v>
      </c>
      <c r="Y29">
        <v>1</v>
      </c>
      <c r="Z29">
        <v>1</v>
      </c>
      <c r="AA29">
        <v>1</v>
      </c>
      <c r="AB29" t="s">
        <v>77</v>
      </c>
      <c r="AC29">
        <v>8000</v>
      </c>
      <c r="AD29">
        <f t="shared" si="1"/>
        <v>10000</v>
      </c>
      <c r="AE29">
        <f t="shared" si="3"/>
        <v>32000</v>
      </c>
      <c r="AF29">
        <f t="shared" si="4"/>
        <v>0</v>
      </c>
      <c r="AG29">
        <f t="shared" si="5"/>
        <v>8000</v>
      </c>
      <c r="AH29">
        <f t="shared" si="6"/>
        <v>40000</v>
      </c>
    </row>
    <row r="30" spans="1:34" ht="18.600000000000001" thickBot="1" x14ac:dyDescent="0.5">
      <c r="A30" s="7">
        <v>37</v>
      </c>
      <c r="B30" s="8"/>
      <c r="C30" s="8" t="s">
        <v>9</v>
      </c>
      <c r="D30" s="8" t="s">
        <v>10</v>
      </c>
      <c r="E30" s="8" t="s">
        <v>132</v>
      </c>
      <c r="F30" s="8" t="s">
        <v>11</v>
      </c>
      <c r="G30" s="8" t="s">
        <v>12</v>
      </c>
      <c r="H30" s="8" t="s">
        <v>56</v>
      </c>
      <c r="I30" s="8" t="s">
        <v>56</v>
      </c>
      <c r="J30" s="8" t="s">
        <v>56</v>
      </c>
      <c r="K30" s="8" t="s">
        <v>92</v>
      </c>
      <c r="L30" s="8" t="s">
        <v>139</v>
      </c>
      <c r="M30" s="8"/>
      <c r="N30" s="8"/>
      <c r="O30" s="8" t="s">
        <v>13</v>
      </c>
      <c r="P30" s="8" t="s">
        <v>116</v>
      </c>
      <c r="Q30" s="8">
        <f t="shared" si="7"/>
        <v>126500</v>
      </c>
      <c r="R30" s="8" t="s">
        <v>14</v>
      </c>
      <c r="S30" s="9" t="s">
        <v>15</v>
      </c>
      <c r="U30">
        <f t="shared" si="0"/>
        <v>7</v>
      </c>
      <c r="V30">
        <v>2</v>
      </c>
      <c r="W30">
        <v>9</v>
      </c>
      <c r="X30">
        <v>2</v>
      </c>
      <c r="Y30">
        <v>1</v>
      </c>
      <c r="Z30">
        <v>1</v>
      </c>
      <c r="AA30">
        <v>1</v>
      </c>
      <c r="AB30" t="s">
        <v>78</v>
      </c>
      <c r="AC30">
        <v>5500</v>
      </c>
      <c r="AD30">
        <f t="shared" si="1"/>
        <v>6875</v>
      </c>
      <c r="AE30">
        <f t="shared" si="3"/>
        <v>77000</v>
      </c>
      <c r="AF30">
        <f t="shared" si="4"/>
        <v>27500</v>
      </c>
      <c r="AG30">
        <f t="shared" si="5"/>
        <v>22000</v>
      </c>
      <c r="AH30">
        <f t="shared" si="6"/>
        <v>126500</v>
      </c>
    </row>
    <row r="31" spans="1:34" x14ac:dyDescent="0.45">
      <c r="A31" s="1">
        <v>12</v>
      </c>
      <c r="B31" s="2" t="s">
        <v>46</v>
      </c>
      <c r="C31" s="2" t="s">
        <v>9</v>
      </c>
      <c r="D31" s="2" t="s">
        <v>4</v>
      </c>
      <c r="E31" s="2" t="s">
        <v>134</v>
      </c>
      <c r="F31" s="2" t="s">
        <v>5</v>
      </c>
      <c r="G31" s="2" t="s">
        <v>6</v>
      </c>
      <c r="H31" s="2" t="s">
        <v>55</v>
      </c>
      <c r="I31" s="2" t="s">
        <v>55</v>
      </c>
      <c r="J31" s="2" t="s">
        <v>55</v>
      </c>
      <c r="K31" s="14" t="s">
        <v>92</v>
      </c>
      <c r="L31" s="2" t="s">
        <v>60</v>
      </c>
      <c r="M31" s="2"/>
      <c r="N31" s="2"/>
      <c r="O31" s="2" t="s">
        <v>13</v>
      </c>
      <c r="P31" s="2" t="s">
        <v>115</v>
      </c>
      <c r="Q31" s="2">
        <f t="shared" si="7"/>
        <v>7000</v>
      </c>
      <c r="R31" s="2" t="s">
        <v>20</v>
      </c>
      <c r="S31" s="3" t="s">
        <v>15</v>
      </c>
      <c r="U31">
        <f t="shared" si="0"/>
        <v>1</v>
      </c>
      <c r="V31">
        <v>0</v>
      </c>
      <c r="W31">
        <v>1</v>
      </c>
      <c r="X31">
        <v>1</v>
      </c>
      <c r="Y31">
        <v>0</v>
      </c>
      <c r="Z31">
        <v>0</v>
      </c>
      <c r="AA31">
        <v>0</v>
      </c>
      <c r="AB31" t="s">
        <v>76</v>
      </c>
      <c r="AC31">
        <v>7000</v>
      </c>
      <c r="AD31">
        <f t="shared" si="1"/>
        <v>8750</v>
      </c>
      <c r="AE31">
        <f t="shared" si="3"/>
        <v>7000</v>
      </c>
      <c r="AF31">
        <f t="shared" si="4"/>
        <v>0</v>
      </c>
      <c r="AG31">
        <f t="shared" si="5"/>
        <v>0</v>
      </c>
      <c r="AH31">
        <f t="shared" si="6"/>
        <v>7000</v>
      </c>
    </row>
    <row r="32" spans="1:34" x14ac:dyDescent="0.45">
      <c r="A32" s="4">
        <v>13</v>
      </c>
      <c r="B32" s="5"/>
      <c r="C32" s="5" t="s">
        <v>9</v>
      </c>
      <c r="D32" s="5" t="s">
        <v>17</v>
      </c>
      <c r="E32" s="5" t="s">
        <v>137</v>
      </c>
      <c r="F32" s="5" t="s">
        <v>5</v>
      </c>
      <c r="G32" s="5" t="s">
        <v>6</v>
      </c>
      <c r="H32" s="5" t="s">
        <v>55</v>
      </c>
      <c r="I32" s="5" t="s">
        <v>56</v>
      </c>
      <c r="J32" s="5" t="s">
        <v>56</v>
      </c>
      <c r="K32" s="5" t="s">
        <v>92</v>
      </c>
      <c r="L32" s="5" t="s">
        <v>62</v>
      </c>
      <c r="M32" s="5"/>
      <c r="N32" s="5"/>
      <c r="O32" s="5" t="s">
        <v>55</v>
      </c>
      <c r="P32" s="5" t="s">
        <v>75</v>
      </c>
      <c r="Q32" s="5">
        <f t="shared" si="7"/>
        <v>10500</v>
      </c>
      <c r="R32" s="5" t="s">
        <v>20</v>
      </c>
      <c r="S32" s="6" t="s">
        <v>8</v>
      </c>
      <c r="U32">
        <f t="shared" si="0"/>
        <v>1</v>
      </c>
      <c r="V32">
        <v>0</v>
      </c>
      <c r="W32">
        <v>1</v>
      </c>
      <c r="X32">
        <v>1</v>
      </c>
      <c r="Y32">
        <v>0</v>
      </c>
      <c r="Z32">
        <v>1</v>
      </c>
      <c r="AA32">
        <v>1</v>
      </c>
      <c r="AB32" t="s">
        <v>75</v>
      </c>
      <c r="AC32">
        <v>8500</v>
      </c>
      <c r="AD32">
        <f t="shared" si="1"/>
        <v>10625</v>
      </c>
      <c r="AE32">
        <f t="shared" si="3"/>
        <v>8500</v>
      </c>
      <c r="AF32">
        <f t="shared" si="4"/>
        <v>0</v>
      </c>
      <c r="AG32">
        <f t="shared" si="5"/>
        <v>2000</v>
      </c>
      <c r="AH32">
        <f t="shared" si="6"/>
        <v>10500</v>
      </c>
    </row>
    <row r="33" spans="1:34" x14ac:dyDescent="0.45">
      <c r="A33" s="4">
        <v>38</v>
      </c>
      <c r="B33" s="5"/>
      <c r="C33" s="5" t="s">
        <v>9</v>
      </c>
      <c r="D33" s="5" t="s">
        <v>28</v>
      </c>
      <c r="E33" s="5" t="s">
        <v>133</v>
      </c>
      <c r="F33" s="5" t="s">
        <v>29</v>
      </c>
      <c r="G33" s="5" t="s">
        <v>12</v>
      </c>
      <c r="H33" s="5" t="s">
        <v>56</v>
      </c>
      <c r="I33" s="5" t="s">
        <v>56</v>
      </c>
      <c r="J33" s="5" t="s">
        <v>56</v>
      </c>
      <c r="K33" s="5" t="s">
        <v>92</v>
      </c>
      <c r="L33" s="5" t="s">
        <v>62</v>
      </c>
      <c r="M33" s="5"/>
      <c r="N33" s="5"/>
      <c r="O33" s="5" t="s">
        <v>13</v>
      </c>
      <c r="P33" s="5" t="s">
        <v>117</v>
      </c>
      <c r="Q33" s="5">
        <f t="shared" si="7"/>
        <v>48000</v>
      </c>
      <c r="R33" s="5" t="s">
        <v>20</v>
      </c>
      <c r="S33" s="6" t="s">
        <v>8</v>
      </c>
      <c r="U33">
        <f t="shared" si="0"/>
        <v>0</v>
      </c>
      <c r="V33">
        <v>2</v>
      </c>
      <c r="W33">
        <v>2</v>
      </c>
      <c r="X33">
        <v>2</v>
      </c>
      <c r="Y33">
        <v>1</v>
      </c>
      <c r="Z33">
        <v>1</v>
      </c>
      <c r="AA33">
        <v>1</v>
      </c>
      <c r="AB33" t="s">
        <v>77</v>
      </c>
      <c r="AC33">
        <v>8000</v>
      </c>
      <c r="AD33">
        <f t="shared" si="1"/>
        <v>10000</v>
      </c>
      <c r="AE33">
        <f t="shared" si="3"/>
        <v>0</v>
      </c>
      <c r="AF33">
        <f t="shared" si="4"/>
        <v>40000</v>
      </c>
      <c r="AG33">
        <f t="shared" si="5"/>
        <v>8000</v>
      </c>
      <c r="AH33">
        <f t="shared" si="6"/>
        <v>48000</v>
      </c>
    </row>
    <row r="34" spans="1:34" ht="18.600000000000001" thickBot="1" x14ac:dyDescent="0.5">
      <c r="A34" s="7">
        <v>65</v>
      </c>
      <c r="B34" s="8"/>
      <c r="C34" s="8" t="s">
        <v>9</v>
      </c>
      <c r="D34" s="8" t="s">
        <v>24</v>
      </c>
      <c r="E34" s="8" t="s">
        <v>136</v>
      </c>
      <c r="F34" s="8" t="s">
        <v>25</v>
      </c>
      <c r="G34" s="8" t="s">
        <v>26</v>
      </c>
      <c r="H34" s="8" t="s">
        <v>56</v>
      </c>
      <c r="I34" s="8" t="s">
        <v>56</v>
      </c>
      <c r="J34" s="8" t="s">
        <v>56</v>
      </c>
      <c r="K34" s="8" t="s">
        <v>92</v>
      </c>
      <c r="L34" s="8" t="s">
        <v>62</v>
      </c>
      <c r="M34" s="8"/>
      <c r="N34" s="8"/>
      <c r="O34" s="8" t="s">
        <v>55</v>
      </c>
      <c r="P34" s="8" t="s">
        <v>75</v>
      </c>
      <c r="Q34" s="8">
        <f t="shared" si="7"/>
        <v>535500</v>
      </c>
      <c r="R34" s="8" t="s">
        <v>20</v>
      </c>
      <c r="S34" s="9" t="s">
        <v>8</v>
      </c>
      <c r="U34">
        <f t="shared" ref="U34:U65" si="8">W34-V34</f>
        <v>4</v>
      </c>
      <c r="V34">
        <v>1</v>
      </c>
      <c r="W34">
        <v>5</v>
      </c>
      <c r="X34">
        <v>9</v>
      </c>
      <c r="Y34">
        <v>1</v>
      </c>
      <c r="Z34">
        <v>1</v>
      </c>
      <c r="AA34">
        <v>1</v>
      </c>
      <c r="AB34" t="s">
        <v>75</v>
      </c>
      <c r="AC34">
        <v>10000</v>
      </c>
      <c r="AD34">
        <f t="shared" ref="AD34:AD65" si="9">AC34*1.25</f>
        <v>12500</v>
      </c>
      <c r="AE34">
        <f t="shared" si="3"/>
        <v>360000</v>
      </c>
      <c r="AF34">
        <f t="shared" si="4"/>
        <v>112500</v>
      </c>
      <c r="AG34">
        <f t="shared" si="5"/>
        <v>63000</v>
      </c>
      <c r="AH34">
        <f t="shared" si="6"/>
        <v>535500</v>
      </c>
    </row>
    <row r="35" spans="1:34" ht="18.600000000000001" thickBot="1" x14ac:dyDescent="0.5">
      <c r="A35" s="17">
        <v>48</v>
      </c>
      <c r="B35" s="18" t="s">
        <v>118</v>
      </c>
      <c r="C35" s="18" t="s">
        <v>9</v>
      </c>
      <c r="D35" s="18" t="s">
        <v>17</v>
      </c>
      <c r="E35" s="18" t="s">
        <v>134</v>
      </c>
      <c r="F35" s="18" t="s">
        <v>5</v>
      </c>
      <c r="G35" s="18" t="s">
        <v>19</v>
      </c>
      <c r="H35" s="18" t="s">
        <v>56</v>
      </c>
      <c r="I35" s="18" t="s">
        <v>56</v>
      </c>
      <c r="J35" s="18" t="s">
        <v>56</v>
      </c>
      <c r="K35" s="18" t="s">
        <v>92</v>
      </c>
      <c r="L35" s="18" t="s">
        <v>62</v>
      </c>
      <c r="M35" s="18"/>
      <c r="N35" s="18"/>
      <c r="O35" s="18" t="s">
        <v>55</v>
      </c>
      <c r="P35" s="18" t="s">
        <v>75</v>
      </c>
      <c r="Q35" s="18">
        <f t="shared" si="7"/>
        <v>46000</v>
      </c>
      <c r="R35" s="18" t="s">
        <v>27</v>
      </c>
      <c r="S35" s="19" t="s">
        <v>8</v>
      </c>
      <c r="U35">
        <f t="shared" si="8"/>
        <v>1</v>
      </c>
      <c r="V35">
        <v>0</v>
      </c>
      <c r="W35">
        <v>1</v>
      </c>
      <c r="X35">
        <v>4</v>
      </c>
      <c r="Y35">
        <v>1</v>
      </c>
      <c r="Z35">
        <v>1</v>
      </c>
      <c r="AA35">
        <v>1</v>
      </c>
      <c r="AB35" t="s">
        <v>75</v>
      </c>
      <c r="AC35">
        <v>8500</v>
      </c>
      <c r="AD35">
        <f t="shared" si="9"/>
        <v>10625</v>
      </c>
      <c r="AE35">
        <f t="shared" si="3"/>
        <v>34000</v>
      </c>
      <c r="AF35">
        <f t="shared" si="4"/>
        <v>0</v>
      </c>
      <c r="AG35">
        <f t="shared" si="5"/>
        <v>12000</v>
      </c>
      <c r="AH35">
        <f t="shared" si="6"/>
        <v>46000</v>
      </c>
    </row>
    <row r="36" spans="1:34" x14ac:dyDescent="0.45">
      <c r="A36" s="1">
        <v>15</v>
      </c>
      <c r="B36" s="2" t="s">
        <v>47</v>
      </c>
      <c r="C36" s="2" t="s">
        <v>9</v>
      </c>
      <c r="D36" s="2" t="s">
        <v>31</v>
      </c>
      <c r="E36" s="2" t="s">
        <v>134</v>
      </c>
      <c r="F36" s="2" t="s">
        <v>5</v>
      </c>
      <c r="G36" s="2" t="s">
        <v>6</v>
      </c>
      <c r="H36" s="2" t="s">
        <v>55</v>
      </c>
      <c r="I36" s="2" t="s">
        <v>55</v>
      </c>
      <c r="J36" s="2" t="s">
        <v>56</v>
      </c>
      <c r="K36" s="2" t="s">
        <v>92</v>
      </c>
      <c r="L36" s="2" t="s">
        <v>60</v>
      </c>
      <c r="M36" s="2"/>
      <c r="N36" s="2"/>
      <c r="O36" s="2" t="s">
        <v>13</v>
      </c>
      <c r="P36" s="2" t="s">
        <v>75</v>
      </c>
      <c r="Q36" s="2">
        <f t="shared" si="7"/>
        <v>7000</v>
      </c>
      <c r="R36" s="2" t="s">
        <v>30</v>
      </c>
      <c r="S36" s="3" t="s">
        <v>8</v>
      </c>
      <c r="U36">
        <f t="shared" si="8"/>
        <v>1</v>
      </c>
      <c r="V36">
        <v>0</v>
      </c>
      <c r="W36">
        <v>1</v>
      </c>
      <c r="X36">
        <v>1</v>
      </c>
      <c r="Y36">
        <v>0</v>
      </c>
      <c r="Z36">
        <v>0</v>
      </c>
      <c r="AA36">
        <v>1</v>
      </c>
      <c r="AB36" t="s">
        <v>75</v>
      </c>
      <c r="AC36">
        <v>6000</v>
      </c>
      <c r="AD36">
        <f t="shared" si="9"/>
        <v>7500</v>
      </c>
      <c r="AE36">
        <f t="shared" si="3"/>
        <v>6000</v>
      </c>
      <c r="AF36">
        <f t="shared" si="4"/>
        <v>0</v>
      </c>
      <c r="AG36">
        <f t="shared" si="5"/>
        <v>1000</v>
      </c>
      <c r="AH36">
        <f t="shared" si="6"/>
        <v>7000</v>
      </c>
    </row>
    <row r="37" spans="1:34" x14ac:dyDescent="0.45">
      <c r="A37" s="4">
        <v>14</v>
      </c>
      <c r="B37" s="5"/>
      <c r="C37" s="5" t="s">
        <v>9</v>
      </c>
      <c r="D37" s="5" t="s">
        <v>128</v>
      </c>
      <c r="E37" s="5" t="s">
        <v>136</v>
      </c>
      <c r="F37" s="5" t="s">
        <v>5</v>
      </c>
      <c r="G37" s="5" t="s">
        <v>6</v>
      </c>
      <c r="H37" s="5" t="s">
        <v>56</v>
      </c>
      <c r="I37" s="5" t="s">
        <v>56</v>
      </c>
      <c r="J37" s="5" t="s">
        <v>55</v>
      </c>
      <c r="K37" s="10" t="s">
        <v>92</v>
      </c>
      <c r="L37" s="5" t="s">
        <v>60</v>
      </c>
      <c r="M37" s="5"/>
      <c r="N37" s="5"/>
      <c r="O37" s="5" t="s">
        <v>13</v>
      </c>
      <c r="P37" s="5" t="s">
        <v>75</v>
      </c>
      <c r="Q37" s="5">
        <f t="shared" si="7"/>
        <v>11000</v>
      </c>
      <c r="R37" s="5" t="s">
        <v>30</v>
      </c>
      <c r="S37" s="6" t="s">
        <v>15</v>
      </c>
      <c r="U37">
        <f t="shared" si="8"/>
        <v>1</v>
      </c>
      <c r="V37">
        <v>0</v>
      </c>
      <c r="W37">
        <v>1</v>
      </c>
      <c r="X37">
        <v>1</v>
      </c>
      <c r="Y37">
        <v>1</v>
      </c>
      <c r="Z37">
        <v>1</v>
      </c>
      <c r="AA37">
        <v>0</v>
      </c>
      <c r="AB37" t="s">
        <v>75</v>
      </c>
      <c r="AC37">
        <v>9000</v>
      </c>
      <c r="AD37">
        <f t="shared" si="9"/>
        <v>11250</v>
      </c>
      <c r="AE37">
        <f t="shared" si="3"/>
        <v>9000</v>
      </c>
      <c r="AF37">
        <f t="shared" si="4"/>
        <v>0</v>
      </c>
      <c r="AG37">
        <f t="shared" si="5"/>
        <v>2000</v>
      </c>
      <c r="AH37">
        <f t="shared" si="6"/>
        <v>11000</v>
      </c>
    </row>
    <row r="38" spans="1:34" x14ac:dyDescent="0.45">
      <c r="A38" s="4">
        <v>39</v>
      </c>
      <c r="B38" s="5"/>
      <c r="C38" s="5" t="s">
        <v>9</v>
      </c>
      <c r="D38" s="5" t="s">
        <v>28</v>
      </c>
      <c r="E38" s="5" t="s">
        <v>131</v>
      </c>
      <c r="F38" s="5" t="s">
        <v>29</v>
      </c>
      <c r="G38" s="5" t="s">
        <v>12</v>
      </c>
      <c r="H38" s="5" t="s">
        <v>55</v>
      </c>
      <c r="I38" s="5" t="s">
        <v>55</v>
      </c>
      <c r="J38" s="5" t="s">
        <v>55</v>
      </c>
      <c r="K38" s="5" t="s">
        <v>92</v>
      </c>
      <c r="L38" s="5" t="s">
        <v>62</v>
      </c>
      <c r="M38" s="5"/>
      <c r="N38" s="5"/>
      <c r="O38" s="5" t="s">
        <v>13</v>
      </c>
      <c r="P38" s="5" t="s">
        <v>117</v>
      </c>
      <c r="Q38" s="5">
        <f t="shared" si="7"/>
        <v>32000</v>
      </c>
      <c r="R38" s="5" t="s">
        <v>30</v>
      </c>
      <c r="S38" s="6" t="s">
        <v>15</v>
      </c>
      <c r="U38">
        <f t="shared" si="8"/>
        <v>2</v>
      </c>
      <c r="V38">
        <v>0</v>
      </c>
      <c r="W38">
        <v>2</v>
      </c>
      <c r="X38">
        <v>2</v>
      </c>
      <c r="Y38">
        <v>0</v>
      </c>
      <c r="Z38">
        <v>0</v>
      </c>
      <c r="AA38">
        <v>0</v>
      </c>
      <c r="AB38" t="s">
        <v>77</v>
      </c>
      <c r="AC38">
        <v>8000</v>
      </c>
      <c r="AD38">
        <f t="shared" si="9"/>
        <v>10000</v>
      </c>
      <c r="AE38">
        <f t="shared" si="3"/>
        <v>32000</v>
      </c>
      <c r="AF38">
        <f t="shared" si="4"/>
        <v>0</v>
      </c>
      <c r="AG38">
        <f t="shared" si="5"/>
        <v>0</v>
      </c>
      <c r="AH38">
        <f t="shared" si="6"/>
        <v>32000</v>
      </c>
    </row>
    <row r="39" spans="1:34" ht="18.600000000000001" thickBot="1" x14ac:dyDescent="0.5">
      <c r="A39" s="7">
        <v>49</v>
      </c>
      <c r="B39" s="8"/>
      <c r="C39" s="8" t="s">
        <v>9</v>
      </c>
      <c r="D39" s="8" t="s">
        <v>17</v>
      </c>
      <c r="E39" s="8" t="s">
        <v>132</v>
      </c>
      <c r="F39" s="8" t="s">
        <v>18</v>
      </c>
      <c r="G39" s="8" t="s">
        <v>19</v>
      </c>
      <c r="H39" s="8" t="s">
        <v>55</v>
      </c>
      <c r="I39" s="8" t="s">
        <v>56</v>
      </c>
      <c r="J39" s="8" t="s">
        <v>55</v>
      </c>
      <c r="K39" s="8" t="s">
        <v>92</v>
      </c>
      <c r="L39" s="8" t="s">
        <v>62</v>
      </c>
      <c r="M39" s="8"/>
      <c r="N39" s="8"/>
      <c r="O39" s="8" t="s">
        <v>55</v>
      </c>
      <c r="P39" s="8" t="s">
        <v>75</v>
      </c>
      <c r="Q39" s="8">
        <f t="shared" si="7"/>
        <v>106000</v>
      </c>
      <c r="R39" s="8" t="s">
        <v>30</v>
      </c>
      <c r="S39" s="9" t="s">
        <v>8</v>
      </c>
      <c r="U39">
        <f t="shared" si="8"/>
        <v>3</v>
      </c>
      <c r="V39">
        <v>0</v>
      </c>
      <c r="W39">
        <v>3</v>
      </c>
      <c r="X39">
        <v>4</v>
      </c>
      <c r="Y39">
        <v>0</v>
      </c>
      <c r="Z39">
        <v>1</v>
      </c>
      <c r="AA39">
        <v>0</v>
      </c>
      <c r="AB39" t="s">
        <v>75</v>
      </c>
      <c r="AC39">
        <v>8500</v>
      </c>
      <c r="AD39">
        <f t="shared" si="9"/>
        <v>10625</v>
      </c>
      <c r="AE39">
        <f t="shared" si="3"/>
        <v>102000</v>
      </c>
      <c r="AF39">
        <f t="shared" si="4"/>
        <v>0</v>
      </c>
      <c r="AG39">
        <f t="shared" si="5"/>
        <v>4000</v>
      </c>
      <c r="AH39">
        <f t="shared" si="6"/>
        <v>106000</v>
      </c>
    </row>
    <row r="40" spans="1:34" x14ac:dyDescent="0.45">
      <c r="A40" s="1">
        <v>16</v>
      </c>
      <c r="B40" s="2" t="s">
        <v>48</v>
      </c>
      <c r="C40" s="2" t="s">
        <v>9</v>
      </c>
      <c r="D40" s="2" t="s">
        <v>24</v>
      </c>
      <c r="E40" s="2" t="s">
        <v>137</v>
      </c>
      <c r="F40" s="2" t="s">
        <v>25</v>
      </c>
      <c r="G40" s="2" t="s">
        <v>6</v>
      </c>
      <c r="H40" s="2" t="s">
        <v>56</v>
      </c>
      <c r="I40" s="2" t="s">
        <v>55</v>
      </c>
      <c r="J40" s="2" t="s">
        <v>55</v>
      </c>
      <c r="K40" s="2" t="s">
        <v>92</v>
      </c>
      <c r="L40" s="2" t="s">
        <v>62</v>
      </c>
      <c r="M40" s="2"/>
      <c r="N40" s="2"/>
      <c r="O40" s="2" t="s">
        <v>13</v>
      </c>
      <c r="P40" s="2" t="s">
        <v>75</v>
      </c>
      <c r="Q40" s="2">
        <f t="shared" si="7"/>
        <v>60000</v>
      </c>
      <c r="R40" s="2" t="s">
        <v>32</v>
      </c>
      <c r="S40" s="3" t="s">
        <v>15</v>
      </c>
      <c r="U40">
        <f t="shared" si="8"/>
        <v>3</v>
      </c>
      <c r="V40">
        <v>2</v>
      </c>
      <c r="W40">
        <v>5</v>
      </c>
      <c r="X40">
        <v>1</v>
      </c>
      <c r="Y40">
        <v>1</v>
      </c>
      <c r="Z40">
        <v>0</v>
      </c>
      <c r="AA40">
        <v>0</v>
      </c>
      <c r="AB40" t="s">
        <v>75</v>
      </c>
      <c r="AC40">
        <v>10000</v>
      </c>
      <c r="AD40">
        <f t="shared" si="9"/>
        <v>12500</v>
      </c>
      <c r="AE40">
        <f t="shared" si="3"/>
        <v>30000</v>
      </c>
      <c r="AF40">
        <f t="shared" si="4"/>
        <v>25000</v>
      </c>
      <c r="AG40">
        <f t="shared" si="5"/>
        <v>5000</v>
      </c>
      <c r="AH40">
        <f t="shared" si="6"/>
        <v>60000</v>
      </c>
    </row>
    <row r="41" spans="1:34" x14ac:dyDescent="0.45">
      <c r="A41" s="4">
        <v>40</v>
      </c>
      <c r="B41" s="5"/>
      <c r="C41" s="5" t="s">
        <v>9</v>
      </c>
      <c r="D41" s="5" t="s">
        <v>28</v>
      </c>
      <c r="E41" s="5" t="s">
        <v>135</v>
      </c>
      <c r="F41" s="5" t="s">
        <v>29</v>
      </c>
      <c r="G41" s="5" t="s">
        <v>12</v>
      </c>
      <c r="H41" s="5" t="s">
        <v>55</v>
      </c>
      <c r="I41" s="5" t="s">
        <v>55</v>
      </c>
      <c r="J41" s="5" t="s">
        <v>56</v>
      </c>
      <c r="K41" s="10" t="s">
        <v>92</v>
      </c>
      <c r="L41" s="5" t="s">
        <v>60</v>
      </c>
      <c r="M41" s="5"/>
      <c r="N41" s="5"/>
      <c r="O41" s="5" t="s">
        <v>13</v>
      </c>
      <c r="P41" s="5" t="s">
        <v>117</v>
      </c>
      <c r="Q41" s="5">
        <f t="shared" si="7"/>
        <v>38000</v>
      </c>
      <c r="R41" s="5" t="s">
        <v>32</v>
      </c>
      <c r="S41" s="6" t="s">
        <v>15</v>
      </c>
      <c r="U41">
        <f t="shared" si="8"/>
        <v>1</v>
      </c>
      <c r="V41">
        <v>1</v>
      </c>
      <c r="W41">
        <v>2</v>
      </c>
      <c r="X41">
        <v>2</v>
      </c>
      <c r="Y41">
        <v>0</v>
      </c>
      <c r="Z41">
        <v>0</v>
      </c>
      <c r="AA41">
        <v>1</v>
      </c>
      <c r="AB41" t="s">
        <v>77</v>
      </c>
      <c r="AC41">
        <v>8000</v>
      </c>
      <c r="AD41">
        <f t="shared" si="9"/>
        <v>10000</v>
      </c>
      <c r="AE41">
        <f t="shared" si="3"/>
        <v>16000</v>
      </c>
      <c r="AF41">
        <f t="shared" si="4"/>
        <v>20000</v>
      </c>
      <c r="AG41">
        <f t="shared" si="5"/>
        <v>2000</v>
      </c>
      <c r="AH41">
        <f t="shared" si="6"/>
        <v>38000</v>
      </c>
    </row>
    <row r="42" spans="1:34" x14ac:dyDescent="0.45">
      <c r="A42" s="4">
        <v>41</v>
      </c>
      <c r="B42" s="5"/>
      <c r="C42" s="5" t="s">
        <v>9</v>
      </c>
      <c r="D42" s="5" t="s">
        <v>10</v>
      </c>
      <c r="E42" s="5" t="s">
        <v>137</v>
      </c>
      <c r="F42" s="5" t="s">
        <v>5</v>
      </c>
      <c r="G42" s="5" t="s">
        <v>12</v>
      </c>
      <c r="H42" s="5" t="s">
        <v>56</v>
      </c>
      <c r="I42" s="5" t="s">
        <v>56</v>
      </c>
      <c r="J42" s="5" t="s">
        <v>55</v>
      </c>
      <c r="K42" s="5" t="s">
        <v>92</v>
      </c>
      <c r="L42" s="5" t="s">
        <v>60</v>
      </c>
      <c r="M42" s="5"/>
      <c r="N42" s="5"/>
      <c r="O42" s="5" t="s">
        <v>55</v>
      </c>
      <c r="P42" s="5" t="s">
        <v>116</v>
      </c>
      <c r="Q42" s="5">
        <f t="shared" si="7"/>
        <v>15000</v>
      </c>
      <c r="R42" s="5" t="s">
        <v>32</v>
      </c>
      <c r="S42" s="6" t="s">
        <v>15</v>
      </c>
      <c r="U42">
        <f t="shared" si="8"/>
        <v>1</v>
      </c>
      <c r="V42">
        <v>0</v>
      </c>
      <c r="W42">
        <v>1</v>
      </c>
      <c r="X42">
        <v>2</v>
      </c>
      <c r="Y42">
        <v>1</v>
      </c>
      <c r="Z42">
        <v>1</v>
      </c>
      <c r="AA42">
        <v>0</v>
      </c>
      <c r="AB42" t="s">
        <v>78</v>
      </c>
      <c r="AC42">
        <v>5500</v>
      </c>
      <c r="AD42">
        <f t="shared" si="9"/>
        <v>6875</v>
      </c>
      <c r="AE42">
        <f t="shared" si="3"/>
        <v>11000</v>
      </c>
      <c r="AF42">
        <f t="shared" si="4"/>
        <v>0</v>
      </c>
      <c r="AG42">
        <f t="shared" si="5"/>
        <v>4000</v>
      </c>
      <c r="AH42">
        <f t="shared" si="6"/>
        <v>15000</v>
      </c>
    </row>
    <row r="43" spans="1:34" x14ac:dyDescent="0.45">
      <c r="A43" s="4">
        <v>50</v>
      </c>
      <c r="B43" s="5"/>
      <c r="C43" s="5" t="s">
        <v>9</v>
      </c>
      <c r="D43" s="5" t="s">
        <v>17</v>
      </c>
      <c r="E43" s="5" t="s">
        <v>131</v>
      </c>
      <c r="F43" s="5" t="s">
        <v>5</v>
      </c>
      <c r="G43" s="5" t="s">
        <v>19</v>
      </c>
      <c r="H43" s="5" t="s">
        <v>55</v>
      </c>
      <c r="I43" s="5" t="s">
        <v>56</v>
      </c>
      <c r="J43" s="5" t="s">
        <v>56</v>
      </c>
      <c r="K43" s="5" t="s">
        <v>92</v>
      </c>
      <c r="L43" s="5" t="s">
        <v>62</v>
      </c>
      <c r="M43" s="5"/>
      <c r="N43" s="5"/>
      <c r="O43" s="5" t="s">
        <v>13</v>
      </c>
      <c r="P43" s="5" t="s">
        <v>75</v>
      </c>
      <c r="Q43" s="5">
        <f t="shared" si="7"/>
        <v>42000</v>
      </c>
      <c r="R43" s="5" t="s">
        <v>32</v>
      </c>
      <c r="S43" s="6" t="s">
        <v>8</v>
      </c>
      <c r="U43">
        <f t="shared" si="8"/>
        <v>1</v>
      </c>
      <c r="V43">
        <v>0</v>
      </c>
      <c r="W43">
        <v>1</v>
      </c>
      <c r="X43">
        <v>4</v>
      </c>
      <c r="Y43">
        <v>0</v>
      </c>
      <c r="Z43">
        <v>1</v>
      </c>
      <c r="AA43">
        <v>1</v>
      </c>
      <c r="AB43" t="s">
        <v>75</v>
      </c>
      <c r="AC43">
        <v>8500</v>
      </c>
      <c r="AD43">
        <f t="shared" si="9"/>
        <v>10625</v>
      </c>
      <c r="AE43">
        <f t="shared" si="3"/>
        <v>34000</v>
      </c>
      <c r="AF43">
        <f t="shared" si="4"/>
        <v>0</v>
      </c>
      <c r="AG43">
        <f t="shared" si="5"/>
        <v>8000</v>
      </c>
      <c r="AH43">
        <f t="shared" si="6"/>
        <v>42000</v>
      </c>
    </row>
    <row r="44" spans="1:34" x14ac:dyDescent="0.45">
      <c r="A44" s="4">
        <v>59</v>
      </c>
      <c r="B44" s="5"/>
      <c r="C44" s="5" t="s">
        <v>9</v>
      </c>
      <c r="D44" s="5" t="s">
        <v>33</v>
      </c>
      <c r="E44" s="5" t="s">
        <v>136</v>
      </c>
      <c r="F44" s="5" t="s">
        <v>5</v>
      </c>
      <c r="G44" s="5" t="s">
        <v>22</v>
      </c>
      <c r="H44" s="5" t="s">
        <v>56</v>
      </c>
      <c r="I44" s="5" t="s">
        <v>55</v>
      </c>
      <c r="J44" s="5" t="s">
        <v>56</v>
      </c>
      <c r="K44" s="5" t="s">
        <v>92</v>
      </c>
      <c r="L44" s="5" t="s">
        <v>62</v>
      </c>
      <c r="M44" s="5"/>
      <c r="N44" s="5"/>
      <c r="O44" s="5" t="s">
        <v>55</v>
      </c>
      <c r="P44" s="5" t="s">
        <v>75</v>
      </c>
      <c r="Q44" s="5">
        <f t="shared" si="7"/>
        <v>66000</v>
      </c>
      <c r="R44" s="5" t="s">
        <v>32</v>
      </c>
      <c r="S44" s="6" t="s">
        <v>15</v>
      </c>
      <c r="U44">
        <f t="shared" si="8"/>
        <v>1</v>
      </c>
      <c r="V44">
        <v>0</v>
      </c>
      <c r="W44">
        <v>1</v>
      </c>
      <c r="X44">
        <v>6</v>
      </c>
      <c r="Y44">
        <v>1</v>
      </c>
      <c r="Z44">
        <v>0</v>
      </c>
      <c r="AA44">
        <v>1</v>
      </c>
      <c r="AB44" t="s">
        <v>75</v>
      </c>
      <c r="AC44">
        <v>9000</v>
      </c>
      <c r="AD44">
        <f t="shared" si="9"/>
        <v>11250</v>
      </c>
      <c r="AE44">
        <f t="shared" si="3"/>
        <v>54000</v>
      </c>
      <c r="AF44">
        <f t="shared" si="4"/>
        <v>0</v>
      </c>
      <c r="AG44">
        <f t="shared" si="5"/>
        <v>12000</v>
      </c>
      <c r="AH44">
        <f t="shared" si="6"/>
        <v>66000</v>
      </c>
    </row>
    <row r="45" spans="1:34" x14ac:dyDescent="0.45">
      <c r="A45" s="4">
        <v>66</v>
      </c>
      <c r="B45" s="5"/>
      <c r="C45" s="5" t="s">
        <v>9</v>
      </c>
      <c r="D45" s="5" t="s">
        <v>31</v>
      </c>
      <c r="E45" s="5" t="s">
        <v>133</v>
      </c>
      <c r="F45" s="5" t="s">
        <v>11</v>
      </c>
      <c r="G45" s="5" t="s">
        <v>26</v>
      </c>
      <c r="H45" s="5" t="s">
        <v>55</v>
      </c>
      <c r="I45" s="5" t="s">
        <v>55</v>
      </c>
      <c r="J45" s="5" t="s">
        <v>55</v>
      </c>
      <c r="K45" s="10" t="s">
        <v>92</v>
      </c>
      <c r="L45" s="5" t="s">
        <v>60</v>
      </c>
      <c r="M45" s="5"/>
      <c r="N45" s="5"/>
      <c r="O45" s="5" t="s">
        <v>55</v>
      </c>
      <c r="P45" s="5" t="s">
        <v>75</v>
      </c>
      <c r="Q45" s="5">
        <f t="shared" si="7"/>
        <v>540000</v>
      </c>
      <c r="R45" s="5" t="s">
        <v>32</v>
      </c>
      <c r="S45" s="6" t="s">
        <v>8</v>
      </c>
      <c r="U45">
        <f t="shared" si="8"/>
        <v>5</v>
      </c>
      <c r="V45">
        <v>4</v>
      </c>
      <c r="W45">
        <v>9</v>
      </c>
      <c r="X45">
        <v>9</v>
      </c>
      <c r="Y45">
        <v>0</v>
      </c>
      <c r="Z45">
        <v>0</v>
      </c>
      <c r="AA45">
        <v>0</v>
      </c>
      <c r="AB45" t="s">
        <v>75</v>
      </c>
      <c r="AC45">
        <v>6000</v>
      </c>
      <c r="AD45">
        <f t="shared" si="9"/>
        <v>7500</v>
      </c>
      <c r="AE45">
        <f t="shared" si="3"/>
        <v>270000</v>
      </c>
      <c r="AF45">
        <f t="shared" si="4"/>
        <v>270000</v>
      </c>
      <c r="AG45">
        <f t="shared" si="5"/>
        <v>0</v>
      </c>
      <c r="AH45">
        <f t="shared" si="6"/>
        <v>540000</v>
      </c>
    </row>
    <row r="46" spans="1:34" ht="18.600000000000001" thickBot="1" x14ac:dyDescent="0.5">
      <c r="A46" s="7">
        <v>67</v>
      </c>
      <c r="B46" s="8"/>
      <c r="C46" s="8" t="s">
        <v>9</v>
      </c>
      <c r="D46" s="8" t="s">
        <v>4</v>
      </c>
      <c r="E46" s="8" t="s">
        <v>135</v>
      </c>
      <c r="F46" s="8" t="s">
        <v>11</v>
      </c>
      <c r="G46" s="8" t="s">
        <v>26</v>
      </c>
      <c r="H46" s="8" t="s">
        <v>55</v>
      </c>
      <c r="I46" s="8" t="s">
        <v>56</v>
      </c>
      <c r="J46" s="8" t="s">
        <v>56</v>
      </c>
      <c r="K46" s="8" t="s">
        <v>92</v>
      </c>
      <c r="L46" s="8" t="s">
        <v>58</v>
      </c>
      <c r="M46" s="8"/>
      <c r="N46" s="8"/>
      <c r="O46" s="8" t="s">
        <v>55</v>
      </c>
      <c r="P46" s="8" t="s">
        <v>115</v>
      </c>
      <c r="Q46" s="8">
        <f t="shared" si="7"/>
        <v>632250</v>
      </c>
      <c r="R46" s="8" t="s">
        <v>32</v>
      </c>
      <c r="S46" s="9" t="s">
        <v>8</v>
      </c>
      <c r="U46">
        <f t="shared" si="8"/>
        <v>6</v>
      </c>
      <c r="V46">
        <v>3</v>
      </c>
      <c r="W46">
        <v>9</v>
      </c>
      <c r="X46">
        <v>9</v>
      </c>
      <c r="Y46">
        <v>0</v>
      </c>
      <c r="Z46">
        <v>1</v>
      </c>
      <c r="AA46">
        <v>1</v>
      </c>
      <c r="AB46" t="s">
        <v>76</v>
      </c>
      <c r="AC46">
        <v>7000</v>
      </c>
      <c r="AD46">
        <f t="shared" si="9"/>
        <v>8750</v>
      </c>
      <c r="AE46">
        <f t="shared" si="3"/>
        <v>378000</v>
      </c>
      <c r="AF46">
        <f t="shared" si="4"/>
        <v>236250</v>
      </c>
      <c r="AG46">
        <f t="shared" si="5"/>
        <v>18000</v>
      </c>
      <c r="AH46">
        <f t="shared" si="6"/>
        <v>632250</v>
      </c>
    </row>
    <row r="47" spans="1:34" x14ac:dyDescent="0.45">
      <c r="A47" s="1">
        <v>17</v>
      </c>
      <c r="B47" s="2" t="s">
        <v>49</v>
      </c>
      <c r="C47" s="2" t="s">
        <v>16</v>
      </c>
      <c r="D47" s="2" t="s">
        <v>10</v>
      </c>
      <c r="E47" s="2" t="s">
        <v>134</v>
      </c>
      <c r="F47" s="2" t="s">
        <v>11</v>
      </c>
      <c r="G47" s="2" t="s">
        <v>6</v>
      </c>
      <c r="H47" s="2" t="s">
        <v>55</v>
      </c>
      <c r="I47" s="2" t="s">
        <v>55</v>
      </c>
      <c r="J47" s="2" t="s">
        <v>55</v>
      </c>
      <c r="K47" s="2" t="s">
        <v>93</v>
      </c>
      <c r="L47" s="2" t="s">
        <v>60</v>
      </c>
      <c r="M47" s="2"/>
      <c r="N47" s="2"/>
      <c r="O47" s="2" t="s">
        <v>55</v>
      </c>
      <c r="P47" s="2" t="s">
        <v>116</v>
      </c>
      <c r="Q47" s="2">
        <f t="shared" si="7"/>
        <v>52250</v>
      </c>
      <c r="R47" s="2" t="s">
        <v>23</v>
      </c>
      <c r="S47" s="3" t="s">
        <v>8</v>
      </c>
      <c r="U47">
        <f t="shared" si="8"/>
        <v>7</v>
      </c>
      <c r="V47">
        <v>2</v>
      </c>
      <c r="W47">
        <v>9</v>
      </c>
      <c r="X47">
        <v>1</v>
      </c>
      <c r="Y47">
        <v>0</v>
      </c>
      <c r="Z47">
        <v>0</v>
      </c>
      <c r="AA47">
        <v>0</v>
      </c>
      <c r="AB47" t="s">
        <v>78</v>
      </c>
      <c r="AC47">
        <v>5500</v>
      </c>
      <c r="AD47">
        <f t="shared" si="9"/>
        <v>6875</v>
      </c>
      <c r="AE47">
        <f t="shared" si="3"/>
        <v>38500</v>
      </c>
      <c r="AF47">
        <f t="shared" si="4"/>
        <v>13750</v>
      </c>
      <c r="AG47">
        <f t="shared" si="5"/>
        <v>0</v>
      </c>
      <c r="AH47">
        <f t="shared" si="6"/>
        <v>52250</v>
      </c>
    </row>
    <row r="48" spans="1:34" x14ac:dyDescent="0.45">
      <c r="A48" s="4">
        <v>42</v>
      </c>
      <c r="B48" s="5"/>
      <c r="C48" s="5" t="s">
        <v>16</v>
      </c>
      <c r="D48" s="5" t="s">
        <v>35</v>
      </c>
      <c r="E48" s="5" t="s">
        <v>135</v>
      </c>
      <c r="F48" s="5" t="s">
        <v>5</v>
      </c>
      <c r="G48" s="5" t="s">
        <v>12</v>
      </c>
      <c r="H48" s="5" t="s">
        <v>56</v>
      </c>
      <c r="I48" s="5" t="s">
        <v>56</v>
      </c>
      <c r="J48" s="5" t="s">
        <v>55</v>
      </c>
      <c r="K48" s="5" t="s">
        <v>93</v>
      </c>
      <c r="L48" s="5" t="s">
        <v>60</v>
      </c>
      <c r="M48" s="5"/>
      <c r="N48" s="5"/>
      <c r="O48" s="5" t="s">
        <v>55</v>
      </c>
      <c r="P48" s="5" t="s">
        <v>116</v>
      </c>
      <c r="Q48" s="5">
        <f t="shared" si="7"/>
        <v>22750</v>
      </c>
      <c r="R48" s="5" t="s">
        <v>23</v>
      </c>
      <c r="S48" s="6" t="s">
        <v>8</v>
      </c>
      <c r="U48">
        <f t="shared" si="8"/>
        <v>0</v>
      </c>
      <c r="V48">
        <v>1</v>
      </c>
      <c r="W48">
        <v>1</v>
      </c>
      <c r="X48">
        <v>2</v>
      </c>
      <c r="Y48">
        <v>1</v>
      </c>
      <c r="Z48">
        <v>1</v>
      </c>
      <c r="AA48">
        <v>0</v>
      </c>
      <c r="AB48" t="s">
        <v>78</v>
      </c>
      <c r="AC48">
        <v>7500</v>
      </c>
      <c r="AD48">
        <f t="shared" si="9"/>
        <v>9375</v>
      </c>
      <c r="AE48">
        <f t="shared" si="3"/>
        <v>0</v>
      </c>
      <c r="AF48">
        <f t="shared" si="4"/>
        <v>18750</v>
      </c>
      <c r="AG48">
        <f t="shared" si="5"/>
        <v>4000</v>
      </c>
      <c r="AH48">
        <f t="shared" si="6"/>
        <v>22750</v>
      </c>
    </row>
    <row r="49" spans="1:34" x14ac:dyDescent="0.45">
      <c r="A49" s="4">
        <v>60</v>
      </c>
      <c r="B49" s="5"/>
      <c r="C49" s="5" t="s">
        <v>16</v>
      </c>
      <c r="D49" s="5" t="s">
        <v>21</v>
      </c>
      <c r="E49" s="5" t="s">
        <v>131</v>
      </c>
      <c r="F49" s="5" t="s">
        <v>18</v>
      </c>
      <c r="G49" s="5" t="s">
        <v>22</v>
      </c>
      <c r="H49" s="5" t="s">
        <v>56</v>
      </c>
      <c r="I49" s="5" t="s">
        <v>55</v>
      </c>
      <c r="J49" s="5" t="s">
        <v>56</v>
      </c>
      <c r="K49" s="5" t="s">
        <v>93</v>
      </c>
      <c r="L49" s="5" t="s">
        <v>62</v>
      </c>
      <c r="M49" s="5"/>
      <c r="N49" s="5"/>
      <c r="O49" s="5" t="s">
        <v>55</v>
      </c>
      <c r="P49" s="5" t="s">
        <v>75</v>
      </c>
      <c r="Q49" s="5">
        <f t="shared" si="7"/>
        <v>186000</v>
      </c>
      <c r="R49" s="5" t="s">
        <v>23</v>
      </c>
      <c r="S49" s="6" t="s">
        <v>15</v>
      </c>
      <c r="U49">
        <f t="shared" si="8"/>
        <v>3</v>
      </c>
      <c r="V49">
        <v>0</v>
      </c>
      <c r="W49">
        <v>3</v>
      </c>
      <c r="X49">
        <v>6</v>
      </c>
      <c r="Y49">
        <v>1</v>
      </c>
      <c r="Z49">
        <v>0</v>
      </c>
      <c r="AA49">
        <v>1</v>
      </c>
      <c r="AB49" t="s">
        <v>75</v>
      </c>
      <c r="AC49">
        <v>9000</v>
      </c>
      <c r="AD49">
        <f t="shared" si="9"/>
        <v>11250</v>
      </c>
      <c r="AE49">
        <f t="shared" si="3"/>
        <v>162000</v>
      </c>
      <c r="AF49">
        <f t="shared" si="4"/>
        <v>0</v>
      </c>
      <c r="AG49">
        <f t="shared" si="5"/>
        <v>24000</v>
      </c>
      <c r="AH49">
        <f t="shared" si="6"/>
        <v>186000</v>
      </c>
    </row>
    <row r="50" spans="1:34" x14ac:dyDescent="0.45">
      <c r="A50" s="4">
        <v>68</v>
      </c>
      <c r="B50" s="5"/>
      <c r="C50" s="5" t="s">
        <v>16</v>
      </c>
      <c r="D50" s="5" t="s">
        <v>31</v>
      </c>
      <c r="E50" s="5" t="s">
        <v>131</v>
      </c>
      <c r="F50" s="5" t="s">
        <v>5</v>
      </c>
      <c r="G50" s="5" t="s">
        <v>26</v>
      </c>
      <c r="H50" s="5" t="s">
        <v>56</v>
      </c>
      <c r="I50" s="5" t="s">
        <v>55</v>
      </c>
      <c r="J50" s="5" t="s">
        <v>55</v>
      </c>
      <c r="K50" s="5" t="s">
        <v>93</v>
      </c>
      <c r="L50" s="5" t="s">
        <v>60</v>
      </c>
      <c r="M50" s="5"/>
      <c r="N50" s="5"/>
      <c r="O50" s="5" t="s">
        <v>13</v>
      </c>
      <c r="P50" s="5" t="s">
        <v>75</v>
      </c>
      <c r="Q50" s="5">
        <f t="shared" si="7"/>
        <v>63000</v>
      </c>
      <c r="R50" s="5" t="s">
        <v>23</v>
      </c>
      <c r="S50" s="6" t="s">
        <v>15</v>
      </c>
      <c r="U50">
        <f t="shared" si="8"/>
        <v>1</v>
      </c>
      <c r="V50">
        <v>0</v>
      </c>
      <c r="W50">
        <v>1</v>
      </c>
      <c r="X50">
        <v>9</v>
      </c>
      <c r="Y50">
        <v>1</v>
      </c>
      <c r="Z50">
        <v>0</v>
      </c>
      <c r="AA50">
        <v>0</v>
      </c>
      <c r="AB50" t="s">
        <v>75</v>
      </c>
      <c r="AC50">
        <v>6000</v>
      </c>
      <c r="AD50">
        <f t="shared" si="9"/>
        <v>7500</v>
      </c>
      <c r="AE50">
        <f t="shared" si="3"/>
        <v>54000</v>
      </c>
      <c r="AF50">
        <f t="shared" si="4"/>
        <v>0</v>
      </c>
      <c r="AG50">
        <f t="shared" si="5"/>
        <v>9000</v>
      </c>
      <c r="AH50">
        <f t="shared" si="6"/>
        <v>63000</v>
      </c>
    </row>
    <row r="51" spans="1:34" ht="18.600000000000001" thickBot="1" x14ac:dyDescent="0.5">
      <c r="A51" s="7">
        <v>69</v>
      </c>
      <c r="B51" s="8"/>
      <c r="C51" s="8" t="s">
        <v>16</v>
      </c>
      <c r="D51" s="8" t="s">
        <v>140</v>
      </c>
      <c r="E51" s="8" t="s">
        <v>136</v>
      </c>
      <c r="F51" s="8" t="s">
        <v>5</v>
      </c>
      <c r="G51" s="8" t="s">
        <v>26</v>
      </c>
      <c r="H51" s="8" t="s">
        <v>56</v>
      </c>
      <c r="I51" s="8" t="s">
        <v>55</v>
      </c>
      <c r="J51" s="8" t="s">
        <v>56</v>
      </c>
      <c r="K51" s="8" t="s">
        <v>93</v>
      </c>
      <c r="L51" s="8" t="s">
        <v>62</v>
      </c>
      <c r="M51" s="8"/>
      <c r="N51" s="8"/>
      <c r="O51" s="8" t="s">
        <v>55</v>
      </c>
      <c r="P51" s="8" t="s">
        <v>77</v>
      </c>
      <c r="Q51" s="8">
        <f t="shared" si="7"/>
        <v>108000</v>
      </c>
      <c r="R51" s="8" t="s">
        <v>23</v>
      </c>
      <c r="S51" s="9" t="s">
        <v>8</v>
      </c>
      <c r="U51">
        <f t="shared" si="8"/>
        <v>1</v>
      </c>
      <c r="V51">
        <v>0</v>
      </c>
      <c r="W51">
        <v>1</v>
      </c>
      <c r="X51">
        <v>9</v>
      </c>
      <c r="Y51">
        <v>1</v>
      </c>
      <c r="Z51">
        <v>0</v>
      </c>
      <c r="AA51">
        <v>1</v>
      </c>
      <c r="AB51" t="s">
        <v>77</v>
      </c>
      <c r="AC51">
        <v>10000</v>
      </c>
      <c r="AD51">
        <f t="shared" si="9"/>
        <v>12500</v>
      </c>
      <c r="AE51">
        <f t="shared" si="3"/>
        <v>90000</v>
      </c>
      <c r="AF51">
        <f t="shared" si="4"/>
        <v>0</v>
      </c>
      <c r="AG51">
        <f t="shared" si="5"/>
        <v>18000</v>
      </c>
      <c r="AH51">
        <f t="shared" si="6"/>
        <v>108000</v>
      </c>
    </row>
    <row r="52" spans="1:34" x14ac:dyDescent="0.45">
      <c r="A52" s="1">
        <v>18</v>
      </c>
      <c r="B52" s="2" t="s">
        <v>50</v>
      </c>
      <c r="C52" s="2" t="s">
        <v>16</v>
      </c>
      <c r="D52" s="2" t="s">
        <v>31</v>
      </c>
      <c r="E52" s="2" t="s">
        <v>135</v>
      </c>
      <c r="F52" s="2" t="s">
        <v>5</v>
      </c>
      <c r="G52" s="2" t="s">
        <v>6</v>
      </c>
      <c r="H52" s="2" t="s">
        <v>56</v>
      </c>
      <c r="I52" s="2" t="s">
        <v>56</v>
      </c>
      <c r="J52" s="2" t="s">
        <v>56</v>
      </c>
      <c r="K52" s="2" t="s">
        <v>93</v>
      </c>
      <c r="L52" s="2" t="s">
        <v>139</v>
      </c>
      <c r="M52" s="2"/>
      <c r="N52" s="2"/>
      <c r="O52" s="2" t="s">
        <v>13</v>
      </c>
      <c r="P52" s="2" t="s">
        <v>75</v>
      </c>
      <c r="Q52" s="2">
        <f t="shared" si="7"/>
        <v>10500</v>
      </c>
      <c r="R52" s="2" t="s">
        <v>7</v>
      </c>
      <c r="S52" s="3" t="s">
        <v>15</v>
      </c>
      <c r="U52">
        <f t="shared" si="8"/>
        <v>0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 t="s">
        <v>75</v>
      </c>
      <c r="AC52">
        <v>6000</v>
      </c>
      <c r="AD52">
        <f t="shared" si="9"/>
        <v>7500</v>
      </c>
      <c r="AE52">
        <f t="shared" si="3"/>
        <v>0</v>
      </c>
      <c r="AF52">
        <f t="shared" si="4"/>
        <v>7500</v>
      </c>
      <c r="AG52">
        <f t="shared" si="5"/>
        <v>3000</v>
      </c>
      <c r="AH52">
        <f t="shared" si="6"/>
        <v>10500</v>
      </c>
    </row>
    <row r="53" spans="1:34" x14ac:dyDescent="0.45">
      <c r="A53" s="4">
        <v>43</v>
      </c>
      <c r="B53" s="5"/>
      <c r="C53" s="5" t="s">
        <v>16</v>
      </c>
      <c r="D53" s="5" t="s">
        <v>28</v>
      </c>
      <c r="E53" s="5" t="s">
        <v>136</v>
      </c>
      <c r="F53" s="5" t="s">
        <v>29</v>
      </c>
      <c r="G53" s="5" t="s">
        <v>12</v>
      </c>
      <c r="H53" s="5" t="s">
        <v>56</v>
      </c>
      <c r="I53" s="5" t="s">
        <v>56</v>
      </c>
      <c r="J53" s="5" t="s">
        <v>56</v>
      </c>
      <c r="K53" s="5" t="s">
        <v>93</v>
      </c>
      <c r="L53" s="5" t="s">
        <v>58</v>
      </c>
      <c r="M53" s="5"/>
      <c r="N53" s="5"/>
      <c r="O53" s="5" t="s">
        <v>55</v>
      </c>
      <c r="P53" s="5" t="s">
        <v>117</v>
      </c>
      <c r="Q53" s="5">
        <f t="shared" si="7"/>
        <v>40000</v>
      </c>
      <c r="R53" s="5" t="s">
        <v>7</v>
      </c>
      <c r="S53" s="6" t="s">
        <v>15</v>
      </c>
      <c r="U53">
        <f t="shared" si="8"/>
        <v>2</v>
      </c>
      <c r="V53">
        <v>0</v>
      </c>
      <c r="W53">
        <v>2</v>
      </c>
      <c r="X53">
        <v>2</v>
      </c>
      <c r="Y53">
        <v>1</v>
      </c>
      <c r="Z53">
        <v>1</v>
      </c>
      <c r="AA53">
        <v>1</v>
      </c>
      <c r="AB53" t="s">
        <v>77</v>
      </c>
      <c r="AC53">
        <v>8000</v>
      </c>
      <c r="AD53">
        <f t="shared" si="9"/>
        <v>10000</v>
      </c>
      <c r="AE53">
        <f t="shared" si="3"/>
        <v>32000</v>
      </c>
      <c r="AF53">
        <f t="shared" si="4"/>
        <v>0</v>
      </c>
      <c r="AG53">
        <f t="shared" si="5"/>
        <v>8000</v>
      </c>
      <c r="AH53">
        <f t="shared" si="6"/>
        <v>40000</v>
      </c>
    </row>
    <row r="54" spans="1:34" x14ac:dyDescent="0.45">
      <c r="A54" s="4">
        <v>51</v>
      </c>
      <c r="B54" s="5"/>
      <c r="C54" s="5" t="s">
        <v>16</v>
      </c>
      <c r="D54" s="5" t="s">
        <v>17</v>
      </c>
      <c r="E54" s="5" t="s">
        <v>137</v>
      </c>
      <c r="F54" s="5" t="s">
        <v>18</v>
      </c>
      <c r="G54" s="5" t="s">
        <v>19</v>
      </c>
      <c r="H54" s="5" t="s">
        <v>56</v>
      </c>
      <c r="I54" s="5" t="s">
        <v>56</v>
      </c>
      <c r="J54" s="5" t="s">
        <v>56</v>
      </c>
      <c r="K54" s="5" t="s">
        <v>93</v>
      </c>
      <c r="L54" s="5" t="s">
        <v>62</v>
      </c>
      <c r="M54" s="5"/>
      <c r="N54" s="5"/>
      <c r="O54" s="5" t="s">
        <v>55</v>
      </c>
      <c r="P54" s="5" t="s">
        <v>75</v>
      </c>
      <c r="Q54" s="5">
        <f t="shared" si="7"/>
        <v>139000</v>
      </c>
      <c r="R54" s="5" t="s">
        <v>7</v>
      </c>
      <c r="S54" s="6" t="s">
        <v>15</v>
      </c>
      <c r="U54">
        <f t="shared" si="8"/>
        <v>1</v>
      </c>
      <c r="V54">
        <v>2</v>
      </c>
      <c r="W54">
        <v>3</v>
      </c>
      <c r="X54">
        <v>4</v>
      </c>
      <c r="Y54">
        <v>1</v>
      </c>
      <c r="Z54">
        <v>1</v>
      </c>
      <c r="AA54">
        <v>1</v>
      </c>
      <c r="AB54" t="s">
        <v>75</v>
      </c>
      <c r="AC54">
        <v>8500</v>
      </c>
      <c r="AD54">
        <f t="shared" si="9"/>
        <v>10625</v>
      </c>
      <c r="AE54">
        <f t="shared" si="3"/>
        <v>34000</v>
      </c>
      <c r="AF54">
        <f t="shared" si="4"/>
        <v>85000</v>
      </c>
      <c r="AG54">
        <f t="shared" si="5"/>
        <v>20000</v>
      </c>
      <c r="AH54">
        <f t="shared" si="6"/>
        <v>139000</v>
      </c>
    </row>
    <row r="55" spans="1:34" x14ac:dyDescent="0.45">
      <c r="A55" s="4">
        <v>71</v>
      </c>
      <c r="B55" s="5"/>
      <c r="C55" s="5" t="s">
        <v>16</v>
      </c>
      <c r="D55" s="5" t="s">
        <v>24</v>
      </c>
      <c r="E55" s="5" t="s">
        <v>131</v>
      </c>
      <c r="F55" s="5" t="s">
        <v>25</v>
      </c>
      <c r="G55" s="5" t="s">
        <v>26</v>
      </c>
      <c r="H55" s="5" t="s">
        <v>55</v>
      </c>
      <c r="I55" s="5" t="s">
        <v>55</v>
      </c>
      <c r="J55" s="5" t="s">
        <v>55</v>
      </c>
      <c r="K55" s="5" t="s">
        <v>93</v>
      </c>
      <c r="L55" s="5" t="s">
        <v>62</v>
      </c>
      <c r="M55" s="5"/>
      <c r="N55" s="5"/>
      <c r="O55" s="5" t="s">
        <v>55</v>
      </c>
      <c r="P55" s="5" t="s">
        <v>75</v>
      </c>
      <c r="Q55" s="5">
        <f t="shared" si="7"/>
        <v>495000</v>
      </c>
      <c r="R55" s="5" t="s">
        <v>7</v>
      </c>
      <c r="S55" s="6" t="s">
        <v>8</v>
      </c>
      <c r="U55">
        <f t="shared" si="8"/>
        <v>3</v>
      </c>
      <c r="V55">
        <v>2</v>
      </c>
      <c r="W55">
        <v>5</v>
      </c>
      <c r="X55">
        <v>9</v>
      </c>
      <c r="Y55">
        <v>0</v>
      </c>
      <c r="Z55">
        <v>0</v>
      </c>
      <c r="AA55">
        <v>0</v>
      </c>
      <c r="AB55" t="s">
        <v>75</v>
      </c>
      <c r="AC55">
        <v>10000</v>
      </c>
      <c r="AD55">
        <f t="shared" si="9"/>
        <v>12500</v>
      </c>
      <c r="AE55">
        <f t="shared" si="3"/>
        <v>270000</v>
      </c>
      <c r="AF55">
        <f t="shared" si="4"/>
        <v>225000</v>
      </c>
      <c r="AG55">
        <f t="shared" si="5"/>
        <v>0</v>
      </c>
      <c r="AH55">
        <f t="shared" si="6"/>
        <v>495000</v>
      </c>
    </row>
    <row r="56" spans="1:34" ht="18.600000000000001" thickBot="1" x14ac:dyDescent="0.5">
      <c r="A56" s="7">
        <v>70</v>
      </c>
      <c r="B56" s="8"/>
      <c r="C56" s="8" t="s">
        <v>16</v>
      </c>
      <c r="D56" s="8" t="s">
        <v>34</v>
      </c>
      <c r="E56" s="8" t="s">
        <v>131</v>
      </c>
      <c r="F56" s="8" t="s">
        <v>5</v>
      </c>
      <c r="G56" s="8" t="s">
        <v>26</v>
      </c>
      <c r="H56" s="8" t="s">
        <v>55</v>
      </c>
      <c r="I56" s="8" t="s">
        <v>56</v>
      </c>
      <c r="J56" s="8" t="s">
        <v>55</v>
      </c>
      <c r="K56" s="13" t="s">
        <v>93</v>
      </c>
      <c r="L56" s="8" t="s">
        <v>58</v>
      </c>
      <c r="M56" s="8"/>
      <c r="N56" s="8"/>
      <c r="O56" s="8" t="s">
        <v>55</v>
      </c>
      <c r="P56" s="8" t="s">
        <v>117</v>
      </c>
      <c r="Q56" s="8">
        <f t="shared" si="7"/>
        <v>99000</v>
      </c>
      <c r="R56" s="8" t="s">
        <v>7</v>
      </c>
      <c r="S56" s="9" t="s">
        <v>15</v>
      </c>
      <c r="U56">
        <f t="shared" si="8"/>
        <v>1</v>
      </c>
      <c r="V56">
        <v>0</v>
      </c>
      <c r="W56">
        <v>1</v>
      </c>
      <c r="X56">
        <v>9</v>
      </c>
      <c r="Y56">
        <v>0</v>
      </c>
      <c r="Z56">
        <v>1</v>
      </c>
      <c r="AA56">
        <v>0</v>
      </c>
      <c r="AB56" t="s">
        <v>77</v>
      </c>
      <c r="AC56">
        <v>10000</v>
      </c>
      <c r="AD56">
        <f t="shared" si="9"/>
        <v>12500</v>
      </c>
      <c r="AE56">
        <f t="shared" si="3"/>
        <v>90000</v>
      </c>
      <c r="AF56">
        <f t="shared" si="4"/>
        <v>0</v>
      </c>
      <c r="AG56">
        <f t="shared" si="5"/>
        <v>9000</v>
      </c>
      <c r="AH56">
        <f t="shared" si="6"/>
        <v>99000</v>
      </c>
    </row>
    <row r="57" spans="1:34" x14ac:dyDescent="0.45">
      <c r="A57" s="1">
        <v>21</v>
      </c>
      <c r="B57" s="2" t="s">
        <v>51</v>
      </c>
      <c r="C57" s="2" t="s">
        <v>16</v>
      </c>
      <c r="D57" s="2" t="s">
        <v>31</v>
      </c>
      <c r="E57" s="2" t="s">
        <v>136</v>
      </c>
      <c r="F57" s="2" t="s">
        <v>5</v>
      </c>
      <c r="G57" s="2" t="s">
        <v>6</v>
      </c>
      <c r="H57" s="2" t="s">
        <v>56</v>
      </c>
      <c r="I57" s="2" t="s">
        <v>55</v>
      </c>
      <c r="J57" s="2" t="s">
        <v>55</v>
      </c>
      <c r="K57" s="14" t="s">
        <v>93</v>
      </c>
      <c r="L57" s="2" t="s">
        <v>62</v>
      </c>
      <c r="M57" s="2"/>
      <c r="N57" s="2"/>
      <c r="O57" s="2" t="s">
        <v>13</v>
      </c>
      <c r="P57" s="2" t="s">
        <v>75</v>
      </c>
      <c r="Q57" s="2">
        <f t="shared" si="7"/>
        <v>7000</v>
      </c>
      <c r="R57" s="2" t="s">
        <v>14</v>
      </c>
      <c r="S57" s="3" t="s">
        <v>8</v>
      </c>
      <c r="U57">
        <f t="shared" si="8"/>
        <v>1</v>
      </c>
      <c r="V57">
        <v>0</v>
      </c>
      <c r="W57">
        <v>1</v>
      </c>
      <c r="X57">
        <v>1</v>
      </c>
      <c r="Y57">
        <v>1</v>
      </c>
      <c r="Z57">
        <v>0</v>
      </c>
      <c r="AA57">
        <v>0</v>
      </c>
      <c r="AB57" t="s">
        <v>75</v>
      </c>
      <c r="AC57">
        <v>6000</v>
      </c>
      <c r="AD57">
        <f t="shared" si="9"/>
        <v>7500</v>
      </c>
      <c r="AE57">
        <f t="shared" si="3"/>
        <v>6000</v>
      </c>
      <c r="AF57">
        <f t="shared" si="4"/>
        <v>0</v>
      </c>
      <c r="AG57">
        <f t="shared" si="5"/>
        <v>1000</v>
      </c>
      <c r="AH57">
        <f t="shared" si="6"/>
        <v>7000</v>
      </c>
    </row>
    <row r="58" spans="1:34" x14ac:dyDescent="0.45">
      <c r="A58" s="4">
        <v>19</v>
      </c>
      <c r="B58" s="5"/>
      <c r="C58" s="5" t="s">
        <v>16</v>
      </c>
      <c r="D58" s="5" t="s">
        <v>24</v>
      </c>
      <c r="E58" s="5" t="s">
        <v>132</v>
      </c>
      <c r="F58" s="5" t="s">
        <v>25</v>
      </c>
      <c r="G58" s="5" t="s">
        <v>6</v>
      </c>
      <c r="H58" s="5" t="s">
        <v>56</v>
      </c>
      <c r="I58" s="5" t="s">
        <v>56</v>
      </c>
      <c r="J58" s="5" t="s">
        <v>55</v>
      </c>
      <c r="K58" s="10" t="s">
        <v>93</v>
      </c>
      <c r="L58" s="5" t="s">
        <v>60</v>
      </c>
      <c r="M58" s="5"/>
      <c r="N58" s="5"/>
      <c r="O58" s="5" t="s">
        <v>55</v>
      </c>
      <c r="P58" s="5" t="s">
        <v>75</v>
      </c>
      <c r="Q58" s="5">
        <f t="shared" si="7"/>
        <v>56000</v>
      </c>
      <c r="R58" s="5" t="s">
        <v>14</v>
      </c>
      <c r="S58" s="6" t="s">
        <v>15</v>
      </c>
      <c r="U58">
        <f t="shared" si="8"/>
        <v>5</v>
      </c>
      <c r="V58">
        <v>0</v>
      </c>
      <c r="W58">
        <v>5</v>
      </c>
      <c r="X58">
        <v>1</v>
      </c>
      <c r="Y58">
        <v>1</v>
      </c>
      <c r="Z58">
        <v>1</v>
      </c>
      <c r="AA58">
        <v>0</v>
      </c>
      <c r="AB58" t="s">
        <v>75</v>
      </c>
      <c r="AC58">
        <v>10000</v>
      </c>
      <c r="AD58">
        <f t="shared" si="9"/>
        <v>12500</v>
      </c>
      <c r="AE58">
        <f t="shared" si="3"/>
        <v>50000</v>
      </c>
      <c r="AF58">
        <f t="shared" si="4"/>
        <v>0</v>
      </c>
      <c r="AG58">
        <f t="shared" si="5"/>
        <v>6000</v>
      </c>
      <c r="AH58">
        <f t="shared" si="6"/>
        <v>56000</v>
      </c>
    </row>
    <row r="59" spans="1:34" x14ac:dyDescent="0.45">
      <c r="A59" s="4">
        <v>22</v>
      </c>
      <c r="B59" s="5"/>
      <c r="C59" s="5" t="s">
        <v>16</v>
      </c>
      <c r="D59" s="5" t="s">
        <v>35</v>
      </c>
      <c r="E59" s="5" t="s">
        <v>137</v>
      </c>
      <c r="F59" s="5" t="s">
        <v>5</v>
      </c>
      <c r="G59" s="5" t="s">
        <v>6</v>
      </c>
      <c r="H59" s="5" t="s">
        <v>56</v>
      </c>
      <c r="I59" s="5" t="s">
        <v>56</v>
      </c>
      <c r="J59" s="5" t="s">
        <v>56</v>
      </c>
      <c r="K59" s="5" t="s">
        <v>93</v>
      </c>
      <c r="L59" s="5" t="s">
        <v>62</v>
      </c>
      <c r="M59" s="5"/>
      <c r="N59" s="5"/>
      <c r="O59" s="5" t="s">
        <v>55</v>
      </c>
      <c r="P59" s="5" t="s">
        <v>116</v>
      </c>
      <c r="Q59" s="5">
        <f t="shared" si="7"/>
        <v>10500</v>
      </c>
      <c r="R59" s="5" t="s">
        <v>14</v>
      </c>
      <c r="S59" s="6" t="s">
        <v>8</v>
      </c>
      <c r="U59">
        <f t="shared" si="8"/>
        <v>1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 t="s">
        <v>78</v>
      </c>
      <c r="AC59">
        <v>7500</v>
      </c>
      <c r="AD59">
        <f t="shared" si="9"/>
        <v>9375</v>
      </c>
      <c r="AE59">
        <f t="shared" si="3"/>
        <v>7500</v>
      </c>
      <c r="AF59">
        <f t="shared" si="4"/>
        <v>0</v>
      </c>
      <c r="AG59">
        <f t="shared" si="5"/>
        <v>3000</v>
      </c>
      <c r="AH59">
        <f t="shared" si="6"/>
        <v>10500</v>
      </c>
    </row>
    <row r="60" spans="1:34" x14ac:dyDescent="0.45">
      <c r="A60" s="4">
        <v>20</v>
      </c>
      <c r="B60" s="5"/>
      <c r="C60" s="5" t="s">
        <v>16</v>
      </c>
      <c r="D60" s="5" t="s">
        <v>21</v>
      </c>
      <c r="E60" s="5" t="s">
        <v>137</v>
      </c>
      <c r="F60" s="5" t="s">
        <v>5</v>
      </c>
      <c r="G60" s="5" t="s">
        <v>6</v>
      </c>
      <c r="H60" s="5" t="s">
        <v>55</v>
      </c>
      <c r="I60" s="5" t="s">
        <v>56</v>
      </c>
      <c r="J60" s="5" t="s">
        <v>55</v>
      </c>
      <c r="K60" s="10" t="s">
        <v>93</v>
      </c>
      <c r="L60" s="5" t="s">
        <v>62</v>
      </c>
      <c r="M60" s="5"/>
      <c r="N60" s="5"/>
      <c r="O60" s="5" t="s">
        <v>55</v>
      </c>
      <c r="P60" s="5" t="s">
        <v>75</v>
      </c>
      <c r="Q60" s="5">
        <f t="shared" si="7"/>
        <v>10000</v>
      </c>
      <c r="R60" s="5" t="s">
        <v>14</v>
      </c>
      <c r="S60" s="6" t="s">
        <v>15</v>
      </c>
      <c r="U60">
        <f t="shared" si="8"/>
        <v>1</v>
      </c>
      <c r="V60">
        <v>0</v>
      </c>
      <c r="W60">
        <v>1</v>
      </c>
      <c r="X60">
        <v>1</v>
      </c>
      <c r="Y60">
        <v>0</v>
      </c>
      <c r="Z60">
        <v>1</v>
      </c>
      <c r="AA60">
        <v>0</v>
      </c>
      <c r="AB60" t="s">
        <v>75</v>
      </c>
      <c r="AC60">
        <v>9000</v>
      </c>
      <c r="AD60">
        <f t="shared" si="9"/>
        <v>11250</v>
      </c>
      <c r="AE60">
        <f t="shared" si="3"/>
        <v>9000</v>
      </c>
      <c r="AF60">
        <f t="shared" si="4"/>
        <v>0</v>
      </c>
      <c r="AG60">
        <f t="shared" si="5"/>
        <v>1000</v>
      </c>
      <c r="AH60">
        <f t="shared" si="6"/>
        <v>10000</v>
      </c>
    </row>
    <row r="61" spans="1:34" x14ac:dyDescent="0.45">
      <c r="A61" s="4">
        <v>44</v>
      </c>
      <c r="B61" s="5"/>
      <c r="C61" s="5" t="s">
        <v>16</v>
      </c>
      <c r="D61" s="5" t="s">
        <v>34</v>
      </c>
      <c r="E61" s="5" t="s">
        <v>135</v>
      </c>
      <c r="F61" s="5" t="s">
        <v>5</v>
      </c>
      <c r="G61" s="5" t="s">
        <v>12</v>
      </c>
      <c r="H61" s="5" t="s">
        <v>55</v>
      </c>
      <c r="I61" s="5" t="s">
        <v>55</v>
      </c>
      <c r="J61" s="5" t="s">
        <v>55</v>
      </c>
      <c r="K61" s="5" t="s">
        <v>93</v>
      </c>
      <c r="L61" s="5" t="s">
        <v>58</v>
      </c>
      <c r="M61" s="5"/>
      <c r="N61" s="5"/>
      <c r="O61" s="5" t="s">
        <v>55</v>
      </c>
      <c r="P61" s="5" t="s">
        <v>117</v>
      </c>
      <c r="Q61" s="5">
        <f t="shared" si="7"/>
        <v>25000</v>
      </c>
      <c r="R61" s="5" t="s">
        <v>14</v>
      </c>
      <c r="S61" s="6" t="s">
        <v>15</v>
      </c>
      <c r="U61">
        <f t="shared" si="8"/>
        <v>0</v>
      </c>
      <c r="V61">
        <v>1</v>
      </c>
      <c r="W61">
        <v>1</v>
      </c>
      <c r="X61">
        <v>2</v>
      </c>
      <c r="Y61">
        <v>0</v>
      </c>
      <c r="Z61">
        <v>0</v>
      </c>
      <c r="AA61">
        <v>0</v>
      </c>
      <c r="AB61" t="s">
        <v>77</v>
      </c>
      <c r="AC61">
        <v>10000</v>
      </c>
      <c r="AD61">
        <f t="shared" si="9"/>
        <v>12500</v>
      </c>
      <c r="AE61">
        <f t="shared" si="3"/>
        <v>0</v>
      </c>
      <c r="AF61">
        <f t="shared" si="4"/>
        <v>25000</v>
      </c>
      <c r="AG61">
        <f t="shared" si="5"/>
        <v>0</v>
      </c>
      <c r="AH61">
        <f t="shared" si="6"/>
        <v>25000</v>
      </c>
    </row>
    <row r="62" spans="1:34" x14ac:dyDescent="0.45">
      <c r="A62" s="4">
        <v>52</v>
      </c>
      <c r="B62" s="5"/>
      <c r="C62" s="5" t="s">
        <v>16</v>
      </c>
      <c r="D62" s="5" t="s">
        <v>17</v>
      </c>
      <c r="E62" s="5" t="s">
        <v>133</v>
      </c>
      <c r="F62" s="5" t="s">
        <v>18</v>
      </c>
      <c r="G62" s="5" t="s">
        <v>19</v>
      </c>
      <c r="H62" s="5" t="s">
        <v>55</v>
      </c>
      <c r="I62" s="5" t="s">
        <v>56</v>
      </c>
      <c r="J62" s="5" t="s">
        <v>55</v>
      </c>
      <c r="K62" s="5" t="s">
        <v>93</v>
      </c>
      <c r="L62" s="5" t="s">
        <v>62</v>
      </c>
      <c r="M62" s="5"/>
      <c r="N62" s="5"/>
      <c r="O62" s="5" t="s">
        <v>13</v>
      </c>
      <c r="P62" s="5" t="s">
        <v>75</v>
      </c>
      <c r="Q62" s="5">
        <f t="shared" si="7"/>
        <v>123000</v>
      </c>
      <c r="R62" s="5" t="s">
        <v>14</v>
      </c>
      <c r="S62" s="6" t="s">
        <v>8</v>
      </c>
      <c r="U62">
        <f t="shared" si="8"/>
        <v>1</v>
      </c>
      <c r="V62">
        <v>2</v>
      </c>
      <c r="W62">
        <v>3</v>
      </c>
      <c r="X62">
        <v>4</v>
      </c>
      <c r="Y62">
        <v>0</v>
      </c>
      <c r="Z62">
        <v>1</v>
      </c>
      <c r="AA62">
        <v>0</v>
      </c>
      <c r="AB62" t="s">
        <v>75</v>
      </c>
      <c r="AC62">
        <v>8500</v>
      </c>
      <c r="AD62">
        <f t="shared" si="9"/>
        <v>10625</v>
      </c>
      <c r="AE62">
        <f t="shared" si="3"/>
        <v>34000</v>
      </c>
      <c r="AF62">
        <f t="shared" si="4"/>
        <v>85000</v>
      </c>
      <c r="AG62">
        <f t="shared" si="5"/>
        <v>4000</v>
      </c>
      <c r="AH62">
        <f t="shared" si="6"/>
        <v>123000</v>
      </c>
    </row>
    <row r="63" spans="1:34" ht="18.600000000000001" thickBot="1" x14ac:dyDescent="0.5">
      <c r="A63" s="7">
        <v>72</v>
      </c>
      <c r="B63" s="8"/>
      <c r="C63" s="8" t="s">
        <v>16</v>
      </c>
      <c r="D63" s="8" t="s">
        <v>4</v>
      </c>
      <c r="E63" s="8" t="s">
        <v>131</v>
      </c>
      <c r="F63" s="8" t="s">
        <v>5</v>
      </c>
      <c r="G63" s="8" t="s">
        <v>26</v>
      </c>
      <c r="H63" s="8" t="s">
        <v>56</v>
      </c>
      <c r="I63" s="8" t="s">
        <v>56</v>
      </c>
      <c r="J63" s="8" t="s">
        <v>55</v>
      </c>
      <c r="K63" s="8" t="s">
        <v>93</v>
      </c>
      <c r="L63" s="8" t="s">
        <v>60</v>
      </c>
      <c r="M63" s="8"/>
      <c r="N63" s="8"/>
      <c r="O63" s="8" t="s">
        <v>13</v>
      </c>
      <c r="P63" s="8" t="s">
        <v>115</v>
      </c>
      <c r="Q63" s="8">
        <f t="shared" si="7"/>
        <v>81000</v>
      </c>
      <c r="R63" s="8" t="s">
        <v>14</v>
      </c>
      <c r="S63" s="9" t="s">
        <v>15</v>
      </c>
      <c r="U63">
        <f t="shared" si="8"/>
        <v>1</v>
      </c>
      <c r="V63">
        <v>0</v>
      </c>
      <c r="W63">
        <v>1</v>
      </c>
      <c r="X63">
        <v>9</v>
      </c>
      <c r="Y63">
        <v>1</v>
      </c>
      <c r="Z63">
        <v>1</v>
      </c>
      <c r="AA63">
        <v>0</v>
      </c>
      <c r="AB63" t="s">
        <v>76</v>
      </c>
      <c r="AC63">
        <v>7000</v>
      </c>
      <c r="AD63">
        <f t="shared" si="9"/>
        <v>8750</v>
      </c>
      <c r="AE63">
        <f t="shared" si="3"/>
        <v>63000</v>
      </c>
      <c r="AF63">
        <f t="shared" si="4"/>
        <v>0</v>
      </c>
      <c r="AG63">
        <f t="shared" si="5"/>
        <v>18000</v>
      </c>
      <c r="AH63">
        <f t="shared" si="6"/>
        <v>81000</v>
      </c>
    </row>
    <row r="64" spans="1:34" x14ac:dyDescent="0.45">
      <c r="A64" s="1">
        <v>23</v>
      </c>
      <c r="B64" s="2" t="s">
        <v>52</v>
      </c>
      <c r="C64" s="2" t="s">
        <v>16</v>
      </c>
      <c r="D64" s="2" t="s">
        <v>31</v>
      </c>
      <c r="E64" s="2" t="s">
        <v>132</v>
      </c>
      <c r="F64" s="2" t="s">
        <v>5</v>
      </c>
      <c r="G64" s="2" t="s">
        <v>6</v>
      </c>
      <c r="H64" s="2" t="s">
        <v>56</v>
      </c>
      <c r="I64" s="2" t="s">
        <v>56</v>
      </c>
      <c r="J64" s="2" t="s">
        <v>55</v>
      </c>
      <c r="K64" s="2" t="s">
        <v>93</v>
      </c>
      <c r="L64" s="2" t="s">
        <v>60</v>
      </c>
      <c r="M64" s="2"/>
      <c r="N64" s="2"/>
      <c r="O64" s="2" t="s">
        <v>55</v>
      </c>
      <c r="P64" s="2" t="s">
        <v>75</v>
      </c>
      <c r="Q64" s="2">
        <f t="shared" si="7"/>
        <v>8000</v>
      </c>
      <c r="R64" s="2" t="s">
        <v>20</v>
      </c>
      <c r="S64" s="3" t="s">
        <v>15</v>
      </c>
      <c r="U64">
        <f t="shared" si="8"/>
        <v>1</v>
      </c>
      <c r="V64">
        <v>0</v>
      </c>
      <c r="W64">
        <v>1</v>
      </c>
      <c r="X64">
        <v>1</v>
      </c>
      <c r="Y64">
        <v>1</v>
      </c>
      <c r="Z64">
        <v>1</v>
      </c>
      <c r="AA64">
        <v>0</v>
      </c>
      <c r="AB64" t="s">
        <v>75</v>
      </c>
      <c r="AC64">
        <v>6000</v>
      </c>
      <c r="AD64">
        <f t="shared" si="9"/>
        <v>7500</v>
      </c>
      <c r="AE64">
        <f t="shared" si="3"/>
        <v>6000</v>
      </c>
      <c r="AF64">
        <f t="shared" si="4"/>
        <v>0</v>
      </c>
      <c r="AG64">
        <f t="shared" si="5"/>
        <v>2000</v>
      </c>
      <c r="AH64">
        <f t="shared" si="6"/>
        <v>8000</v>
      </c>
    </row>
    <row r="65" spans="1:34" x14ac:dyDescent="0.45">
      <c r="A65" s="4">
        <v>53</v>
      </c>
      <c r="B65" s="5"/>
      <c r="C65" s="5" t="s">
        <v>16</v>
      </c>
      <c r="D65" s="5" t="s">
        <v>17</v>
      </c>
      <c r="E65" s="5" t="s">
        <v>136</v>
      </c>
      <c r="F65" s="5" t="s">
        <v>18</v>
      </c>
      <c r="G65" s="5" t="s">
        <v>19</v>
      </c>
      <c r="H65" s="5" t="s">
        <v>55</v>
      </c>
      <c r="I65" s="5" t="s">
        <v>56</v>
      </c>
      <c r="J65" s="5" t="s">
        <v>55</v>
      </c>
      <c r="K65" s="5" t="s">
        <v>93</v>
      </c>
      <c r="L65" s="5" t="s">
        <v>60</v>
      </c>
      <c r="M65" s="5"/>
      <c r="N65" s="5"/>
      <c r="O65" s="5" t="s">
        <v>13</v>
      </c>
      <c r="P65" s="5" t="s">
        <v>75</v>
      </c>
      <c r="Q65" s="5">
        <f t="shared" si="7"/>
        <v>106000</v>
      </c>
      <c r="R65" s="5" t="s">
        <v>20</v>
      </c>
      <c r="S65" s="6" t="s">
        <v>8</v>
      </c>
      <c r="U65">
        <f t="shared" si="8"/>
        <v>3</v>
      </c>
      <c r="V65">
        <v>0</v>
      </c>
      <c r="W65">
        <v>3</v>
      </c>
      <c r="X65">
        <v>4</v>
      </c>
      <c r="Y65">
        <v>0</v>
      </c>
      <c r="Z65">
        <v>1</v>
      </c>
      <c r="AA65">
        <v>0</v>
      </c>
      <c r="AB65" t="s">
        <v>75</v>
      </c>
      <c r="AC65">
        <v>8500</v>
      </c>
      <c r="AD65">
        <f t="shared" si="9"/>
        <v>10625</v>
      </c>
      <c r="AE65">
        <f t="shared" si="3"/>
        <v>102000</v>
      </c>
      <c r="AF65">
        <f t="shared" si="4"/>
        <v>0</v>
      </c>
      <c r="AG65">
        <f t="shared" si="5"/>
        <v>4000</v>
      </c>
      <c r="AH65">
        <f t="shared" si="6"/>
        <v>106000</v>
      </c>
    </row>
    <row r="66" spans="1:34" x14ac:dyDescent="0.45">
      <c r="A66" s="4">
        <v>61</v>
      </c>
      <c r="B66" s="5"/>
      <c r="C66" s="5" t="s">
        <v>16</v>
      </c>
      <c r="D66" s="5" t="s">
        <v>33</v>
      </c>
      <c r="E66" s="5" t="s">
        <v>133</v>
      </c>
      <c r="F66" s="5" t="s">
        <v>5</v>
      </c>
      <c r="G66" s="5" t="s">
        <v>22</v>
      </c>
      <c r="H66" s="5" t="s">
        <v>55</v>
      </c>
      <c r="I66" s="5" t="s">
        <v>56</v>
      </c>
      <c r="J66" s="5" t="s">
        <v>56</v>
      </c>
      <c r="K66" s="5" t="s">
        <v>93</v>
      </c>
      <c r="L66" s="5" t="s">
        <v>62</v>
      </c>
      <c r="M66" s="5"/>
      <c r="N66" s="5"/>
      <c r="O66" s="5" t="s">
        <v>13</v>
      </c>
      <c r="P66" s="5" t="s">
        <v>75</v>
      </c>
      <c r="Q66" s="5">
        <f t="shared" si="7"/>
        <v>79500</v>
      </c>
      <c r="R66" s="5" t="s">
        <v>20</v>
      </c>
      <c r="S66" s="6" t="s">
        <v>15</v>
      </c>
      <c r="U66">
        <f t="shared" ref="U66:U75" si="10">W66-V66</f>
        <v>0</v>
      </c>
      <c r="V66">
        <v>1</v>
      </c>
      <c r="W66">
        <v>1</v>
      </c>
      <c r="X66">
        <v>6</v>
      </c>
      <c r="Y66">
        <v>0</v>
      </c>
      <c r="Z66">
        <v>1</v>
      </c>
      <c r="AA66">
        <v>1</v>
      </c>
      <c r="AB66" t="s">
        <v>75</v>
      </c>
      <c r="AC66">
        <v>9000</v>
      </c>
      <c r="AD66">
        <f t="shared" ref="AD66:AD75" si="11">AC66*1.25</f>
        <v>11250</v>
      </c>
      <c r="AE66">
        <f t="shared" si="3"/>
        <v>0</v>
      </c>
      <c r="AF66">
        <f t="shared" si="4"/>
        <v>67500</v>
      </c>
      <c r="AG66">
        <f t="shared" si="5"/>
        <v>12000</v>
      </c>
      <c r="AH66">
        <f t="shared" si="6"/>
        <v>79500</v>
      </c>
    </row>
    <row r="67" spans="1:34" ht="18.600000000000001" thickBot="1" x14ac:dyDescent="0.5">
      <c r="A67" s="7">
        <v>73</v>
      </c>
      <c r="B67" s="8"/>
      <c r="C67" s="8" t="s">
        <v>16</v>
      </c>
      <c r="D67" s="8" t="s">
        <v>34</v>
      </c>
      <c r="E67" s="8" t="s">
        <v>132</v>
      </c>
      <c r="F67" s="8" t="s">
        <v>5</v>
      </c>
      <c r="G67" s="8" t="s">
        <v>26</v>
      </c>
      <c r="H67" s="8" t="s">
        <v>55</v>
      </c>
      <c r="I67" s="8" t="s">
        <v>56</v>
      </c>
      <c r="J67" s="8" t="s">
        <v>55</v>
      </c>
      <c r="K67" s="8" t="s">
        <v>93</v>
      </c>
      <c r="L67" s="8" t="s">
        <v>60</v>
      </c>
      <c r="M67" s="8"/>
      <c r="N67" s="8"/>
      <c r="O67" s="8" t="s">
        <v>55</v>
      </c>
      <c r="P67" s="8" t="s">
        <v>117</v>
      </c>
      <c r="Q67" s="8">
        <f t="shared" si="7"/>
        <v>99000</v>
      </c>
      <c r="R67" s="8" t="s">
        <v>20</v>
      </c>
      <c r="S67" s="9" t="s">
        <v>8</v>
      </c>
      <c r="U67">
        <f t="shared" si="10"/>
        <v>1</v>
      </c>
      <c r="V67">
        <v>0</v>
      </c>
      <c r="W67">
        <v>1</v>
      </c>
      <c r="X67">
        <v>9</v>
      </c>
      <c r="Y67">
        <v>0</v>
      </c>
      <c r="Z67">
        <v>1</v>
      </c>
      <c r="AA67">
        <v>0</v>
      </c>
      <c r="AB67" t="s">
        <v>77</v>
      </c>
      <c r="AC67">
        <v>10000</v>
      </c>
      <c r="AD67">
        <f t="shared" si="11"/>
        <v>12500</v>
      </c>
      <c r="AE67">
        <f t="shared" ref="AE67:AE75" si="12">AC67*U67*X67</f>
        <v>90000</v>
      </c>
      <c r="AF67">
        <f t="shared" ref="AF67:AF75" si="13">AD67*V67*X67</f>
        <v>0</v>
      </c>
      <c r="AG67">
        <f t="shared" ref="AG67:AG75" si="14">1000*Y67*X67*W67+1000*AA67*X67+1000*Z67*X67</f>
        <v>9000</v>
      </c>
      <c r="AH67">
        <f t="shared" ref="AH67:AH75" si="15">AE67+AF67+AG67</f>
        <v>99000</v>
      </c>
    </row>
    <row r="68" spans="1:34" x14ac:dyDescent="0.45">
      <c r="A68" s="1">
        <v>24</v>
      </c>
      <c r="B68" s="2" t="s">
        <v>53</v>
      </c>
      <c r="C68" s="2" t="s">
        <v>16</v>
      </c>
      <c r="D68" s="2" t="s">
        <v>33</v>
      </c>
      <c r="E68" s="2" t="s">
        <v>131</v>
      </c>
      <c r="F68" s="2" t="s">
        <v>11</v>
      </c>
      <c r="G68" s="2" t="s">
        <v>6</v>
      </c>
      <c r="H68" s="2" t="s">
        <v>56</v>
      </c>
      <c r="I68" s="2" t="s">
        <v>56</v>
      </c>
      <c r="J68" s="2" t="s">
        <v>55</v>
      </c>
      <c r="K68" s="14" t="s">
        <v>93</v>
      </c>
      <c r="L68" s="2" t="s">
        <v>58</v>
      </c>
      <c r="M68" s="2"/>
      <c r="N68" s="2"/>
      <c r="O68" s="2" t="s">
        <v>13</v>
      </c>
      <c r="P68" s="2" t="s">
        <v>75</v>
      </c>
      <c r="Q68" s="2">
        <f t="shared" si="7"/>
        <v>95500</v>
      </c>
      <c r="R68" s="2" t="s">
        <v>27</v>
      </c>
      <c r="S68" s="3" t="s">
        <v>15</v>
      </c>
      <c r="U68">
        <f t="shared" si="10"/>
        <v>7</v>
      </c>
      <c r="V68">
        <v>2</v>
      </c>
      <c r="W68">
        <v>9</v>
      </c>
      <c r="X68">
        <v>1</v>
      </c>
      <c r="Y68">
        <v>1</v>
      </c>
      <c r="Z68">
        <v>1</v>
      </c>
      <c r="AA68">
        <v>0</v>
      </c>
      <c r="AB68" t="s">
        <v>75</v>
      </c>
      <c r="AC68">
        <v>9000</v>
      </c>
      <c r="AD68">
        <f t="shared" si="11"/>
        <v>11250</v>
      </c>
      <c r="AE68">
        <f t="shared" si="12"/>
        <v>63000</v>
      </c>
      <c r="AF68">
        <f t="shared" si="13"/>
        <v>22500</v>
      </c>
      <c r="AG68">
        <f t="shared" si="14"/>
        <v>10000</v>
      </c>
      <c r="AH68">
        <f t="shared" si="15"/>
        <v>95500</v>
      </c>
    </row>
    <row r="69" spans="1:34" x14ac:dyDescent="0.45">
      <c r="A69" s="4">
        <v>25</v>
      </c>
      <c r="B69" s="5"/>
      <c r="C69" s="5" t="s">
        <v>16</v>
      </c>
      <c r="D69" s="5" t="s">
        <v>31</v>
      </c>
      <c r="E69" s="5" t="s">
        <v>137</v>
      </c>
      <c r="F69" s="5" t="s">
        <v>5</v>
      </c>
      <c r="G69" s="5" t="s">
        <v>6</v>
      </c>
      <c r="H69" s="5" t="s">
        <v>56</v>
      </c>
      <c r="I69" s="5" t="s">
        <v>56</v>
      </c>
      <c r="J69" s="5" t="s">
        <v>55</v>
      </c>
      <c r="K69" s="10" t="s">
        <v>93</v>
      </c>
      <c r="L69" s="5" t="s">
        <v>58</v>
      </c>
      <c r="M69" s="5"/>
      <c r="N69" s="5"/>
      <c r="O69" s="5" t="s">
        <v>55</v>
      </c>
      <c r="P69" s="5" t="s">
        <v>75</v>
      </c>
      <c r="Q69" s="5">
        <f t="shared" ref="Q69:Q75" si="16">AH69</f>
        <v>8000</v>
      </c>
      <c r="R69" s="5" t="s">
        <v>27</v>
      </c>
      <c r="S69" s="6" t="s">
        <v>8</v>
      </c>
      <c r="U69">
        <f t="shared" si="10"/>
        <v>1</v>
      </c>
      <c r="V69">
        <v>0</v>
      </c>
      <c r="W69">
        <v>1</v>
      </c>
      <c r="X69">
        <v>1</v>
      </c>
      <c r="Y69">
        <v>1</v>
      </c>
      <c r="Z69">
        <v>1</v>
      </c>
      <c r="AA69">
        <v>0</v>
      </c>
      <c r="AB69" t="s">
        <v>75</v>
      </c>
      <c r="AC69">
        <v>6000</v>
      </c>
      <c r="AD69">
        <f t="shared" si="11"/>
        <v>7500</v>
      </c>
      <c r="AE69">
        <f t="shared" si="12"/>
        <v>6000</v>
      </c>
      <c r="AF69">
        <f t="shared" si="13"/>
        <v>0</v>
      </c>
      <c r="AG69">
        <f t="shared" si="14"/>
        <v>2000</v>
      </c>
      <c r="AH69">
        <f t="shared" si="15"/>
        <v>8000</v>
      </c>
    </row>
    <row r="70" spans="1:34" x14ac:dyDescent="0.45">
      <c r="A70" s="4">
        <v>26</v>
      </c>
      <c r="B70" s="5"/>
      <c r="C70" s="5" t="s">
        <v>16</v>
      </c>
      <c r="D70" s="5" t="s">
        <v>4</v>
      </c>
      <c r="E70" s="5" t="s">
        <v>136</v>
      </c>
      <c r="F70" s="5" t="s">
        <v>5</v>
      </c>
      <c r="G70" s="5" t="s">
        <v>6</v>
      </c>
      <c r="H70" s="5" t="s">
        <v>56</v>
      </c>
      <c r="I70" s="5" t="s">
        <v>56</v>
      </c>
      <c r="J70" s="5" t="s">
        <v>56</v>
      </c>
      <c r="K70" s="10" t="s">
        <v>93</v>
      </c>
      <c r="L70" s="5" t="s">
        <v>58</v>
      </c>
      <c r="M70" s="5"/>
      <c r="N70" s="5"/>
      <c r="O70" s="5" t="s">
        <v>13</v>
      </c>
      <c r="P70" s="5" t="s">
        <v>115</v>
      </c>
      <c r="Q70" s="5">
        <f t="shared" si="16"/>
        <v>10000</v>
      </c>
      <c r="R70" s="5" t="s">
        <v>27</v>
      </c>
      <c r="S70" s="6" t="s">
        <v>8</v>
      </c>
      <c r="U70">
        <f t="shared" si="10"/>
        <v>1</v>
      </c>
      <c r="V70">
        <v>0</v>
      </c>
      <c r="W70">
        <v>1</v>
      </c>
      <c r="X70">
        <v>1</v>
      </c>
      <c r="Y70">
        <v>1</v>
      </c>
      <c r="Z70">
        <v>1</v>
      </c>
      <c r="AA70">
        <v>1</v>
      </c>
      <c r="AB70" t="s">
        <v>76</v>
      </c>
      <c r="AC70">
        <v>7000</v>
      </c>
      <c r="AD70">
        <f t="shared" si="11"/>
        <v>8750</v>
      </c>
      <c r="AE70">
        <f t="shared" si="12"/>
        <v>7000</v>
      </c>
      <c r="AF70">
        <f t="shared" si="13"/>
        <v>0</v>
      </c>
      <c r="AG70">
        <f t="shared" si="14"/>
        <v>3000</v>
      </c>
      <c r="AH70">
        <f t="shared" si="15"/>
        <v>10000</v>
      </c>
    </row>
    <row r="71" spans="1:34" x14ac:dyDescent="0.45">
      <c r="A71" s="4">
        <v>27</v>
      </c>
      <c r="B71" s="5"/>
      <c r="C71" s="5" t="s">
        <v>16</v>
      </c>
      <c r="D71" s="5" t="s">
        <v>35</v>
      </c>
      <c r="E71" s="5" t="s">
        <v>133</v>
      </c>
      <c r="F71" s="5" t="s">
        <v>5</v>
      </c>
      <c r="G71" s="5" t="s">
        <v>6</v>
      </c>
      <c r="H71" s="5" t="s">
        <v>56</v>
      </c>
      <c r="I71" s="5" t="s">
        <v>56</v>
      </c>
      <c r="J71" s="5" t="s">
        <v>56</v>
      </c>
      <c r="K71" s="5" t="s">
        <v>93</v>
      </c>
      <c r="L71" s="5" t="s">
        <v>58</v>
      </c>
      <c r="M71" s="5"/>
      <c r="N71" s="5"/>
      <c r="O71" s="5" t="s">
        <v>55</v>
      </c>
      <c r="P71" s="5" t="s">
        <v>116</v>
      </c>
      <c r="Q71" s="5">
        <f t="shared" si="16"/>
        <v>12375</v>
      </c>
      <c r="R71" s="5" t="s">
        <v>27</v>
      </c>
      <c r="S71" s="6" t="s">
        <v>8</v>
      </c>
      <c r="U71">
        <f t="shared" si="10"/>
        <v>0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 t="s">
        <v>78</v>
      </c>
      <c r="AC71">
        <v>7500</v>
      </c>
      <c r="AD71">
        <f t="shared" si="11"/>
        <v>9375</v>
      </c>
      <c r="AE71">
        <f t="shared" si="12"/>
        <v>0</v>
      </c>
      <c r="AF71">
        <f t="shared" si="13"/>
        <v>9375</v>
      </c>
      <c r="AG71">
        <f t="shared" si="14"/>
        <v>3000</v>
      </c>
      <c r="AH71">
        <f t="shared" si="15"/>
        <v>12375</v>
      </c>
    </row>
    <row r="72" spans="1:34" ht="18.600000000000001" thickBot="1" x14ac:dyDescent="0.5">
      <c r="A72" s="7">
        <v>45</v>
      </c>
      <c r="B72" s="8"/>
      <c r="C72" s="8" t="s">
        <v>16</v>
      </c>
      <c r="D72" s="8" t="s">
        <v>34</v>
      </c>
      <c r="E72" s="8" t="s">
        <v>134</v>
      </c>
      <c r="F72" s="8" t="s">
        <v>5</v>
      </c>
      <c r="G72" s="8" t="s">
        <v>12</v>
      </c>
      <c r="H72" s="8" t="s">
        <v>56</v>
      </c>
      <c r="I72" s="8" t="s">
        <v>56</v>
      </c>
      <c r="J72" s="8" t="s">
        <v>56</v>
      </c>
      <c r="K72" s="8" t="s">
        <v>93</v>
      </c>
      <c r="L72" s="8" t="s">
        <v>60</v>
      </c>
      <c r="M72" s="8"/>
      <c r="N72" s="8"/>
      <c r="O72" s="8" t="s">
        <v>55</v>
      </c>
      <c r="P72" s="8" t="s">
        <v>117</v>
      </c>
      <c r="Q72" s="8">
        <f t="shared" si="16"/>
        <v>26000</v>
      </c>
      <c r="R72" s="8" t="s">
        <v>27</v>
      </c>
      <c r="S72" s="9" t="s">
        <v>8</v>
      </c>
      <c r="U72">
        <f t="shared" si="10"/>
        <v>1</v>
      </c>
      <c r="V72">
        <v>0</v>
      </c>
      <c r="W72">
        <v>1</v>
      </c>
      <c r="X72">
        <v>2</v>
      </c>
      <c r="Y72">
        <v>1</v>
      </c>
      <c r="Z72">
        <v>1</v>
      </c>
      <c r="AA72">
        <v>1</v>
      </c>
      <c r="AB72" t="s">
        <v>77</v>
      </c>
      <c r="AC72">
        <v>10000</v>
      </c>
      <c r="AD72">
        <f t="shared" si="11"/>
        <v>12500</v>
      </c>
      <c r="AE72">
        <f t="shared" si="12"/>
        <v>20000</v>
      </c>
      <c r="AF72">
        <f t="shared" si="13"/>
        <v>0</v>
      </c>
      <c r="AG72">
        <f t="shared" si="14"/>
        <v>6000</v>
      </c>
      <c r="AH72">
        <f t="shared" si="15"/>
        <v>26000</v>
      </c>
    </row>
    <row r="73" spans="1:34" x14ac:dyDescent="0.45">
      <c r="A73" s="1">
        <v>62</v>
      </c>
      <c r="B73" s="2" t="s">
        <v>119</v>
      </c>
      <c r="C73" s="2" t="s">
        <v>16</v>
      </c>
      <c r="D73" s="2" t="s">
        <v>33</v>
      </c>
      <c r="E73" s="2" t="s">
        <v>134</v>
      </c>
      <c r="F73" s="2" t="s">
        <v>5</v>
      </c>
      <c r="G73" s="2" t="s">
        <v>22</v>
      </c>
      <c r="H73" s="2" t="s">
        <v>56</v>
      </c>
      <c r="I73" s="2" t="s">
        <v>55</v>
      </c>
      <c r="J73" s="2" t="s">
        <v>55</v>
      </c>
      <c r="K73" s="2" t="s">
        <v>93</v>
      </c>
      <c r="L73" s="2" t="s">
        <v>62</v>
      </c>
      <c r="M73" s="2"/>
      <c r="N73" s="2"/>
      <c r="O73" s="2" t="s">
        <v>55</v>
      </c>
      <c r="P73" s="2" t="s">
        <v>75</v>
      </c>
      <c r="Q73" s="2">
        <f t="shared" si="16"/>
        <v>60000</v>
      </c>
      <c r="R73" s="2" t="s">
        <v>30</v>
      </c>
      <c r="S73" s="3" t="s">
        <v>8</v>
      </c>
      <c r="U73">
        <f t="shared" si="10"/>
        <v>1</v>
      </c>
      <c r="V73">
        <v>0</v>
      </c>
      <c r="W73">
        <v>1</v>
      </c>
      <c r="X73">
        <v>6</v>
      </c>
      <c r="Y73">
        <v>1</v>
      </c>
      <c r="Z73">
        <v>0</v>
      </c>
      <c r="AA73">
        <v>0</v>
      </c>
      <c r="AB73" t="s">
        <v>75</v>
      </c>
      <c r="AC73">
        <v>9000</v>
      </c>
      <c r="AD73">
        <f t="shared" si="11"/>
        <v>11250</v>
      </c>
      <c r="AE73">
        <f t="shared" si="12"/>
        <v>54000</v>
      </c>
      <c r="AF73">
        <f t="shared" si="13"/>
        <v>0</v>
      </c>
      <c r="AG73">
        <f t="shared" si="14"/>
        <v>6000</v>
      </c>
      <c r="AH73">
        <f t="shared" si="15"/>
        <v>60000</v>
      </c>
    </row>
    <row r="74" spans="1:34" ht="18.600000000000001" thickBot="1" x14ac:dyDescent="0.5">
      <c r="A74" s="7">
        <v>74</v>
      </c>
      <c r="B74" s="8"/>
      <c r="C74" s="8" t="s">
        <v>16</v>
      </c>
      <c r="D74" s="8" t="s">
        <v>34</v>
      </c>
      <c r="E74" s="8" t="s">
        <v>137</v>
      </c>
      <c r="F74" s="8" t="s">
        <v>11</v>
      </c>
      <c r="G74" s="8" t="s">
        <v>26</v>
      </c>
      <c r="H74" s="8" t="s">
        <v>55</v>
      </c>
      <c r="I74" s="8" t="s">
        <v>55</v>
      </c>
      <c r="J74" s="8" t="s">
        <v>56</v>
      </c>
      <c r="K74" s="8" t="s">
        <v>93</v>
      </c>
      <c r="L74" s="8" t="s">
        <v>58</v>
      </c>
      <c r="M74" s="8"/>
      <c r="N74" s="8"/>
      <c r="O74" s="8" t="s">
        <v>55</v>
      </c>
      <c r="P74" s="8" t="s">
        <v>117</v>
      </c>
      <c r="Q74" s="8">
        <f t="shared" si="16"/>
        <v>886500</v>
      </c>
      <c r="R74" s="8" t="s">
        <v>30</v>
      </c>
      <c r="S74" s="9" t="s">
        <v>8</v>
      </c>
      <c r="U74">
        <f t="shared" si="10"/>
        <v>6</v>
      </c>
      <c r="V74">
        <v>3</v>
      </c>
      <c r="W74">
        <v>9</v>
      </c>
      <c r="X74">
        <v>9</v>
      </c>
      <c r="Y74">
        <v>0</v>
      </c>
      <c r="Z74">
        <v>0</v>
      </c>
      <c r="AA74">
        <v>1</v>
      </c>
      <c r="AB74" t="s">
        <v>77</v>
      </c>
      <c r="AC74">
        <v>10000</v>
      </c>
      <c r="AD74">
        <f t="shared" si="11"/>
        <v>12500</v>
      </c>
      <c r="AE74">
        <f t="shared" si="12"/>
        <v>540000</v>
      </c>
      <c r="AF74">
        <f t="shared" si="13"/>
        <v>337500</v>
      </c>
      <c r="AG74">
        <f t="shared" si="14"/>
        <v>9000</v>
      </c>
      <c r="AH74">
        <f t="shared" si="15"/>
        <v>886500</v>
      </c>
    </row>
    <row r="75" spans="1:34" ht="18.600000000000001" thickBot="1" x14ac:dyDescent="0.5">
      <c r="A75" s="17">
        <v>46</v>
      </c>
      <c r="B75" s="18" t="s">
        <v>120</v>
      </c>
      <c r="C75" s="18" t="s">
        <v>16</v>
      </c>
      <c r="D75" s="18" t="s">
        <v>34</v>
      </c>
      <c r="E75" s="18" t="s">
        <v>133</v>
      </c>
      <c r="F75" s="18" t="s">
        <v>5</v>
      </c>
      <c r="G75" s="18" t="s">
        <v>12</v>
      </c>
      <c r="H75" s="18" t="s">
        <v>56</v>
      </c>
      <c r="I75" s="18" t="s">
        <v>55</v>
      </c>
      <c r="J75" s="18" t="s">
        <v>55</v>
      </c>
      <c r="K75" s="18" t="s">
        <v>93</v>
      </c>
      <c r="L75" s="18" t="s">
        <v>62</v>
      </c>
      <c r="M75" s="18"/>
      <c r="N75" s="18"/>
      <c r="O75" s="18" t="s">
        <v>13</v>
      </c>
      <c r="P75" s="18" t="s">
        <v>117</v>
      </c>
      <c r="Q75" s="18">
        <f t="shared" si="16"/>
        <v>27000</v>
      </c>
      <c r="R75" s="18" t="s">
        <v>32</v>
      </c>
      <c r="S75" s="19" t="s">
        <v>15</v>
      </c>
      <c r="U75">
        <f t="shared" si="10"/>
        <v>0</v>
      </c>
      <c r="V75">
        <v>1</v>
      </c>
      <c r="W75">
        <v>1</v>
      </c>
      <c r="X75">
        <v>2</v>
      </c>
      <c r="Y75">
        <v>1</v>
      </c>
      <c r="Z75">
        <v>0</v>
      </c>
      <c r="AA75">
        <v>0</v>
      </c>
      <c r="AB75" t="s">
        <v>77</v>
      </c>
      <c r="AC75">
        <v>10000</v>
      </c>
      <c r="AD75">
        <f t="shared" si="11"/>
        <v>12500</v>
      </c>
      <c r="AE75">
        <f t="shared" si="12"/>
        <v>0</v>
      </c>
      <c r="AF75">
        <f t="shared" si="13"/>
        <v>25000</v>
      </c>
      <c r="AG75">
        <f t="shared" si="14"/>
        <v>2000</v>
      </c>
      <c r="AH75">
        <f t="shared" si="15"/>
        <v>27000</v>
      </c>
    </row>
  </sheetData>
  <sortState xmlns:xlrd2="http://schemas.microsoft.com/office/spreadsheetml/2017/richdata2" ref="A2:AH75">
    <sortCondition ref="C2:C75"/>
    <sortCondition ref="R2:R75"/>
    <sortCondition ref="X2:X75"/>
    <sortCondition ref="D2:D75"/>
    <sortCondition ref="E2:E75"/>
    <sortCondition ref="W2:W75"/>
    <sortCondition ref="H2:H75"/>
    <sortCondition ref="I2:I75"/>
    <sortCondition ref="J2:J75"/>
    <sortCondition ref="S2:S75"/>
  </sortState>
  <phoneticPr fontId="18"/>
  <hyperlinks>
    <hyperlink ref="N17" r:id="rId1" xr:uid="{00000000-0004-0000-0000-000000000000}"/>
    <hyperlink ref="N21" r:id="rId2" xr:uid="{00000000-0004-0000-0000-000001000000}"/>
    <hyperlink ref="N13" r:id="rId3" xr:uid="{00000000-0004-0000-0000-000002000000}"/>
    <hyperlink ref="N14" r:id="rId4" xr:uid="{00000000-0004-0000-0000-000003000000}"/>
  </hyperlinks>
  <pageMargins left="0.75" right="0.75" top="1" bottom="1" header="0.5" footer="0.5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吉野和宏</cp:lastModifiedBy>
  <dcterms:created xsi:type="dcterms:W3CDTF">2021-05-09T04:03:04Z</dcterms:created>
  <dcterms:modified xsi:type="dcterms:W3CDTF">2021-05-11T03:26:02Z</dcterms:modified>
</cp:coreProperties>
</file>