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dakazuko/rent-agent/"/>
    </mc:Choice>
  </mc:AlternateContent>
  <xr:revisionPtr revIDLastSave="0" documentId="13_ncr:1_{1D178903-ADA2-9940-BAE3-EA1CC9E96D15}" xr6:coauthVersionLast="47" xr6:coauthVersionMax="47" xr10:uidLastSave="{00000000-0000-0000-0000-000000000000}"/>
  <bookViews>
    <workbookView xWindow="8060" yWindow="1240" windowWidth="21320" windowHeight="16720" activeTab="1" xr2:uid="{24891833-46EB-6E45-A714-B5352E7F69EE}"/>
  </bookViews>
  <sheets>
    <sheet name="RentalData" sheetId="1" r:id="rId1"/>
    <sheet name="PaymentData" sheetId="2" r:id="rId2"/>
    <sheet name="入金明細2月" sheetId="4" r:id="rId3"/>
    <sheet name="Sheet3" sheetId="3" r:id="rId4"/>
  </sheets>
  <definedNames>
    <definedName name="ExternalData_1" localSheetId="2" hidden="1">入金明細2月!$A$1:$S$14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A5" i="2"/>
  <c r="A6" i="2"/>
  <c r="A10" i="2"/>
  <c r="A11" i="2"/>
  <c r="A12" i="2"/>
  <c r="A13" i="2"/>
  <c r="A14" i="2"/>
  <c r="A2" i="1"/>
  <c r="A2" i="2" s="1"/>
  <c r="A3" i="1"/>
  <c r="A3" i="2" s="1"/>
  <c r="A4" i="1"/>
  <c r="A4" i="2" s="1"/>
  <c r="A5" i="1"/>
  <c r="A6" i="1"/>
  <c r="A7" i="1"/>
  <c r="A7" i="2" s="1"/>
  <c r="A8" i="1"/>
  <c r="A8" i="2" s="1"/>
  <c r="A9" i="1"/>
  <c r="A9" i="2" s="1"/>
  <c r="A10" i="1"/>
  <c r="A11" i="1"/>
  <c r="A12" i="1"/>
  <c r="A13" i="1"/>
  <c r="A14" i="1"/>
  <c r="H13" i="1"/>
  <c r="H12" i="1"/>
  <c r="H11" i="1"/>
  <c r="H10" i="1"/>
  <c r="H9" i="1"/>
  <c r="H8" i="1"/>
  <c r="H7" i="1"/>
  <c r="H6" i="1"/>
  <c r="H5" i="1"/>
  <c r="H4" i="1"/>
  <c r="H3" i="1"/>
  <c r="H2" i="1"/>
  <c r="H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26BFA-F051-6744-9310-96A48B74B08A}" keepAlive="1" name="クエリ - 仕訳帳_20250518_1708" description="ブック内の '仕訳帳_20250518_1708' クエリへの接続です。" type="5" refreshedVersion="8" background="1" saveData="1">
    <dbPr connection="Provider=Microsoft.Mashup.OleDb.1;Data Source=$Workbook$;Location=仕訳帳_20250518_1708;Extended Properties=&quot;&quot;" command="SELECT * FROM [仕訳帳_20250518_1708]"/>
  </connection>
</connections>
</file>

<file path=xl/sharedStrings.xml><?xml version="1.0" encoding="utf-8"?>
<sst xmlns="http://schemas.openxmlformats.org/spreadsheetml/2006/main" count="338" uniqueCount="135">
  <si>
    <t>家賃金額</t>
    <rPh sb="0" eb="4">
      <t>ヤチn</t>
    </rPh>
    <phoneticPr fontId="3"/>
  </si>
  <si>
    <t>契約開始</t>
    <rPh sb="0" eb="4">
      <t>ケイヤク</t>
    </rPh>
    <phoneticPr fontId="3"/>
  </si>
  <si>
    <t>契約終了</t>
    <rPh sb="0" eb="4">
      <t>ケイヤク</t>
    </rPh>
    <phoneticPr fontId="3"/>
  </si>
  <si>
    <t>家賃以外金額</t>
    <rPh sb="0" eb="4">
      <t>ヤチn</t>
    </rPh>
    <rPh sb="4" eb="6">
      <t>キンガク</t>
    </rPh>
    <phoneticPr fontId="3"/>
  </si>
  <si>
    <t>預り保証金</t>
    <rPh sb="0" eb="1">
      <t>アズカリ</t>
    </rPh>
    <phoneticPr fontId="3"/>
  </si>
  <si>
    <t>仲介業者1</t>
    <rPh sb="0" eb="4">
      <t>チュウカイグ</t>
    </rPh>
    <phoneticPr fontId="3"/>
  </si>
  <si>
    <t>仲介業者2</t>
    <rPh sb="0" eb="4">
      <t>チュウカイグ</t>
    </rPh>
    <phoneticPr fontId="3"/>
  </si>
  <si>
    <t>家賃以外明細</t>
    <rPh sb="0" eb="4">
      <t>ヤチn</t>
    </rPh>
    <rPh sb="4" eb="6">
      <t>m</t>
    </rPh>
    <phoneticPr fontId="3"/>
  </si>
  <si>
    <t>支払形態</t>
    <rPh sb="0" eb="2">
      <t>シハライ</t>
    </rPh>
    <rPh sb="2" eb="4">
      <t>ケイタイ</t>
    </rPh>
    <phoneticPr fontId="3"/>
  </si>
  <si>
    <t>3A</t>
    <phoneticPr fontId="3"/>
  </si>
  <si>
    <t>3B</t>
    <phoneticPr fontId="3"/>
  </si>
  <si>
    <t>3C</t>
    <phoneticPr fontId="3"/>
  </si>
  <si>
    <t>3D</t>
    <phoneticPr fontId="3"/>
  </si>
  <si>
    <t>3E</t>
    <phoneticPr fontId="3"/>
  </si>
  <si>
    <t>4A</t>
    <phoneticPr fontId="3"/>
  </si>
  <si>
    <t>4B</t>
    <phoneticPr fontId="3"/>
  </si>
  <si>
    <t>4C</t>
    <phoneticPr fontId="3"/>
  </si>
  <si>
    <t>4D</t>
    <phoneticPr fontId="3"/>
  </si>
  <si>
    <t>4E</t>
    <phoneticPr fontId="3"/>
  </si>
  <si>
    <t>1B</t>
    <phoneticPr fontId="3"/>
  </si>
  <si>
    <t>1F</t>
    <phoneticPr fontId="3"/>
  </si>
  <si>
    <t>インターナショナル苅田</t>
  </si>
  <si>
    <t>直</t>
    <rPh sb="0" eb="1">
      <t>チョク</t>
    </rPh>
    <phoneticPr fontId="2"/>
  </si>
  <si>
    <t>備考</t>
    <rPh sb="0" eb="2">
      <t>ビコウ</t>
    </rPh>
    <phoneticPr fontId="3"/>
  </si>
  <si>
    <t>前月</t>
    <rPh sb="0" eb="2">
      <t>ゼンゲテゥ</t>
    </rPh>
    <phoneticPr fontId="3"/>
  </si>
  <si>
    <t>翌月</t>
    <rPh sb="0" eb="2">
      <t>ヨクゲテゥ</t>
    </rPh>
    <phoneticPr fontId="3"/>
  </si>
  <si>
    <t>前月：</t>
    <rPh sb="0" eb="2">
      <t>ゼンゲテゥ</t>
    </rPh>
    <phoneticPr fontId="3"/>
  </si>
  <si>
    <t>権利発生の前月に支払う</t>
    <rPh sb="0" eb="4">
      <t>ケンリ</t>
    </rPh>
    <rPh sb="5" eb="7">
      <t>ゼンゲテゥ</t>
    </rPh>
    <rPh sb="8" eb="10">
      <t>シハラウ</t>
    </rPh>
    <phoneticPr fontId="3"/>
  </si>
  <si>
    <t>仕訳：振込時　普通預金/前受金、月初　前受金/家賃収入</t>
    <rPh sb="0" eb="2">
      <t>シワケ</t>
    </rPh>
    <rPh sb="3" eb="6">
      <t>フリコミ</t>
    </rPh>
    <rPh sb="7" eb="11">
      <t>フツウ</t>
    </rPh>
    <rPh sb="12" eb="15">
      <t>マエウケキn</t>
    </rPh>
    <rPh sb="16" eb="18">
      <t xml:space="preserve">ゲッショ </t>
    </rPh>
    <rPh sb="19" eb="22">
      <t>マエウケ</t>
    </rPh>
    <rPh sb="23" eb="27">
      <t>ヤチn</t>
    </rPh>
    <phoneticPr fontId="3"/>
  </si>
  <si>
    <t>当月：</t>
    <rPh sb="0" eb="2">
      <t>トウゲテゥ</t>
    </rPh>
    <phoneticPr fontId="3"/>
  </si>
  <si>
    <t>権利発生の月に支払う</t>
    <rPh sb="0" eb="1">
      <t>ケンリ</t>
    </rPh>
    <rPh sb="5" eb="6">
      <t>ツキ</t>
    </rPh>
    <rPh sb="7" eb="9">
      <t>シハラウ</t>
    </rPh>
    <phoneticPr fontId="3"/>
  </si>
  <si>
    <t>翌月：</t>
    <rPh sb="0" eb="2">
      <t>ヨクゲテゥ</t>
    </rPh>
    <phoneticPr fontId="3"/>
  </si>
  <si>
    <t>権利発生の翌月に支払う</t>
    <rPh sb="0" eb="1">
      <t>ケンリ</t>
    </rPh>
    <rPh sb="6" eb="7">
      <t>ツキ</t>
    </rPh>
    <rPh sb="8" eb="10">
      <t>シハラウ</t>
    </rPh>
    <phoneticPr fontId="3"/>
  </si>
  <si>
    <t>仕訳：月末　未収金/家賃収入　振込時　普通預金/未収金</t>
    <rPh sb="0" eb="1">
      <t>シワケ</t>
    </rPh>
    <rPh sb="3" eb="5">
      <t>ゲテゥ</t>
    </rPh>
    <rPh sb="6" eb="9">
      <t>ミシュウ</t>
    </rPh>
    <rPh sb="10" eb="14">
      <t>ヤチn</t>
    </rPh>
    <rPh sb="15" eb="18">
      <t>フリコミ</t>
    </rPh>
    <rPh sb="19" eb="23">
      <t>フツウ</t>
    </rPh>
    <rPh sb="24" eb="27">
      <t>ミシュウ</t>
    </rPh>
    <phoneticPr fontId="3"/>
  </si>
  <si>
    <t>当月</t>
    <rPh sb="0" eb="2">
      <t>トウゲテゥ</t>
    </rPh>
    <phoneticPr fontId="3"/>
  </si>
  <si>
    <t>仕訳：振込時　普通預金/家賃収入</t>
    <rPh sb="0" eb="1">
      <t>シワケ</t>
    </rPh>
    <rPh sb="3" eb="6">
      <t>フリコミ</t>
    </rPh>
    <rPh sb="7" eb="11">
      <t>フツウ</t>
    </rPh>
    <rPh sb="12" eb="16">
      <t>ヤチn</t>
    </rPh>
    <phoneticPr fontId="3"/>
  </si>
  <si>
    <t>振込 ニホンセ-フテイ-(カ</t>
  </si>
  <si>
    <t>数ヶ月遅れてまとめ払いあり</t>
    <rPh sb="0" eb="1">
      <t>スウカゲテゥ</t>
    </rPh>
    <rPh sb="3" eb="4">
      <t>オクレ</t>
    </rPh>
    <phoneticPr fontId="3"/>
  </si>
  <si>
    <t>支払い</t>
    <rPh sb="0" eb="2">
      <t>シハライ</t>
    </rPh>
    <phoneticPr fontId="3"/>
  </si>
  <si>
    <t>2B</t>
    <phoneticPr fontId="3"/>
  </si>
  <si>
    <t>水道代</t>
    <rPh sb="0" eb="3">
      <t>スイ</t>
    </rPh>
    <phoneticPr fontId="3"/>
  </si>
  <si>
    <t>取引No</t>
  </si>
  <si>
    <t>取引日</t>
  </si>
  <si>
    <t>借方勘定科目</t>
  </si>
  <si>
    <t>借方補助科目</t>
  </si>
  <si>
    <t>借方部門</t>
  </si>
  <si>
    <t>借方取引先</t>
  </si>
  <si>
    <t>借方税区分</t>
  </si>
  <si>
    <t>借方インボイス</t>
  </si>
  <si>
    <t>借方金額(円)</t>
  </si>
  <si>
    <t>貸方勘定科目</t>
  </si>
  <si>
    <t>貸方補助科目</t>
  </si>
  <si>
    <t>貸方部門</t>
  </si>
  <si>
    <t>貸方取引先</t>
  </si>
  <si>
    <t>貸方税区分</t>
  </si>
  <si>
    <t>貸方インボイス</t>
  </si>
  <si>
    <t>貸方金額(円)</t>
  </si>
  <si>
    <t>摘要</t>
  </si>
  <si>
    <t>タグ</t>
  </si>
  <si>
    <t>メモ</t>
  </si>
  <si>
    <t>普通預金</t>
  </si>
  <si>
    <t>【法人】りそな銀行平野支店(137)普0601679</t>
  </si>
  <si>
    <t/>
  </si>
  <si>
    <t>対象外</t>
  </si>
  <si>
    <t>未収金</t>
  </si>
  <si>
    <t>インターナショナル苅田|山岡|１月分</t>
  </si>
  <si>
    <t>前受金</t>
  </si>
  <si>
    <t>水道光熱費</t>
  </si>
  <si>
    <t>課税仕入 10%</t>
  </si>
  <si>
    <t>tenantID</t>
    <phoneticPr fontId="3"/>
  </si>
  <si>
    <t>PropertyName</t>
    <phoneticPr fontId="3"/>
  </si>
  <si>
    <t>RoomeNo</t>
    <phoneticPr fontId="3"/>
  </si>
  <si>
    <t>tenantName</t>
    <phoneticPr fontId="3"/>
  </si>
  <si>
    <t>paymentRemark</t>
    <phoneticPr fontId="3"/>
  </si>
  <si>
    <t>paymentAmount</t>
    <phoneticPr fontId="3"/>
  </si>
  <si>
    <t>paymentAmount</t>
    <rPh sb="0" eb="4">
      <t>ヤチn</t>
    </rPh>
    <phoneticPr fontId="3"/>
  </si>
  <si>
    <t>2024/08</t>
    <phoneticPr fontId="3"/>
  </si>
  <si>
    <t>2024/09</t>
    <phoneticPr fontId="3"/>
  </si>
  <si>
    <t>2024/11</t>
  </si>
  <si>
    <t>2024/12</t>
  </si>
  <si>
    <t>2025/01</t>
    <phoneticPr fontId="3"/>
  </si>
  <si>
    <t>2025/02</t>
    <phoneticPr fontId="3"/>
  </si>
  <si>
    <t>2025/03</t>
  </si>
  <si>
    <t>2025/04</t>
  </si>
  <si>
    <t>2025/05</t>
  </si>
  <si>
    <t>2025/06</t>
  </si>
  <si>
    <t>2025/07</t>
  </si>
  <si>
    <t>解約</t>
  </si>
  <si>
    <t>PropertyName</t>
    <rPh sb="0" eb="3">
      <t>ブッケンメ2</t>
    </rPh>
    <phoneticPr fontId="3"/>
  </si>
  <si>
    <t>RoomNo</t>
    <rPh sb="0" eb="4">
      <t>ヘヤ</t>
    </rPh>
    <phoneticPr fontId="3"/>
  </si>
  <si>
    <t>2024/10</t>
    <phoneticPr fontId="3"/>
  </si>
  <si>
    <t>インターナショナル福島</t>
    <rPh sb="9" eb="11">
      <t>フクシマ</t>
    </rPh>
    <phoneticPr fontId="3"/>
  </si>
  <si>
    <t>カナエシンタクギンコウ</t>
    <phoneticPr fontId="3"/>
  </si>
  <si>
    <t>ニチゴウジャパン</t>
    <phoneticPr fontId="3"/>
  </si>
  <si>
    <t>関西住宅</t>
    <rPh sb="0" eb="2">
      <t>カンサイ</t>
    </rPh>
    <rPh sb="2" eb="4">
      <t>ジュウタク</t>
    </rPh>
    <phoneticPr fontId="2"/>
  </si>
  <si>
    <t>賃貸サービス</t>
    <rPh sb="0" eb="2">
      <t>チンタイ</t>
    </rPh>
    <phoneticPr fontId="2"/>
  </si>
  <si>
    <t>山田太郎</t>
  </si>
  <si>
    <t>佐藤花子</t>
  </si>
  <si>
    <t>鈴木一郎</t>
  </si>
  <si>
    <t>高橋美咲</t>
  </si>
  <si>
    <t>田中健</t>
  </si>
  <si>
    <t>伊藤結衣</t>
  </si>
  <si>
    <t>渡辺翔</t>
  </si>
  <si>
    <t>中村愛</t>
  </si>
  <si>
    <t>小林大輔</t>
  </si>
  <si>
    <t>加藤陽菜</t>
  </si>
  <si>
    <t>吉田拓海</t>
  </si>
  <si>
    <t>松本玲奈</t>
  </si>
  <si>
    <t>ヤマダタロウ</t>
  </si>
  <si>
    <t>サトウハナコ</t>
  </si>
  <si>
    <t>スズキイチロウ</t>
  </si>
  <si>
    <t>タカハシミサキ</t>
  </si>
  <si>
    <t>タナカケン</t>
  </si>
  <si>
    <t>イトウユイ</t>
  </si>
  <si>
    <t>ワタナベショウ</t>
  </si>
  <si>
    <t>ナカムラアイ</t>
  </si>
  <si>
    <t>コバヤシダイスケ</t>
  </si>
  <si>
    <t>カトウハルナ</t>
  </si>
  <si>
    <t>ヨシダタクミ</t>
  </si>
  <si>
    <t>マツモトレナ</t>
  </si>
  <si>
    <t>カメダノブタロウ</t>
    <phoneticPr fontId="3"/>
  </si>
  <si>
    <t>亀田信太郎</t>
    <rPh sb="0" eb="2">
      <t>カメダ</t>
    </rPh>
    <rPh sb="2" eb="5">
      <t>ノブタ</t>
    </rPh>
    <phoneticPr fontId="2"/>
  </si>
  <si>
    <t>振込 ユ)ニチゴウジヤパン</t>
    <phoneticPr fontId="3"/>
  </si>
  <si>
    <t>振込 (JIDグチ)カナエシンタクギンコウ(カ</t>
    <phoneticPr fontId="3"/>
  </si>
  <si>
    <t>振込 カメダノブタロウ</t>
    <phoneticPr fontId="3"/>
  </si>
  <si>
    <t>振込 ヤマダタロウ
インターナショナル福島　１月分　山岡</t>
    <rPh sb="19" eb="21">
      <t>フクシマ</t>
    </rPh>
    <phoneticPr fontId="3"/>
  </si>
  <si>
    <t>振込 サトウハナコ</t>
    <phoneticPr fontId="3"/>
  </si>
  <si>
    <t>振込 スズキイチロウ</t>
    <phoneticPr fontId="3"/>
  </si>
  <si>
    <t>振込 タカハシミサキ</t>
    <phoneticPr fontId="3"/>
  </si>
  <si>
    <t>振込 タナカケン</t>
    <phoneticPr fontId="3"/>
  </si>
  <si>
    <t>振込 イトウユイ</t>
    <phoneticPr fontId="3"/>
  </si>
  <si>
    <t>振込 ワタナベショウ</t>
    <phoneticPr fontId="3"/>
  </si>
  <si>
    <t>振込 マツモトレナ</t>
    <rPh sb="0" eb="2">
      <t>フリコミ</t>
    </rPh>
    <phoneticPr fontId="3"/>
  </si>
  <si>
    <t>振込 ヨシダタクミ</t>
    <phoneticPr fontId="3"/>
  </si>
  <si>
    <t>振込 カトウハルナ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</si>
</sst>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&quot;年&quot;m&quot;月&quot;;@"/>
    <numFmt numFmtId="177" formatCode="yyyy\-mm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6" fontId="0" fillId="0" borderId="0" xfId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2">
    <cellStyle name="通貨" xfId="1" builtinId="7"/>
    <cellStyle name="標準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numFmt numFmtId="176" formatCode="yyyy&quot;年&quot;m&quot;月&quot;;@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8EC48C-5495-3E41-B6D8-CD1BCDF447BD}" autoFormatId="20" applyNumberFormats="0" applyBorderFormats="0" applyFontFormats="0" applyPatternFormats="0" applyAlignmentFormats="0" applyWidthHeightFormats="0">
  <queryTableRefresh nextId="20">
    <queryTableFields count="19">
      <queryTableField id="1" name="取引No" tableColumnId="1"/>
      <queryTableField id="2" name="取引日" tableColumnId="2"/>
      <queryTableField id="3" name="借方勘定科目" tableColumnId="3"/>
      <queryTableField id="4" name="借方補助科目" tableColumnId="4"/>
      <queryTableField id="5" name="借方部門" tableColumnId="5"/>
      <queryTableField id="6" name="借方取引先" tableColumnId="6"/>
      <queryTableField id="7" name="借方税区分" tableColumnId="7"/>
      <queryTableField id="8" name="借方インボイス" tableColumnId="8"/>
      <queryTableField id="9" name="借方金額(円)" tableColumnId="9"/>
      <queryTableField id="10" name="貸方勘定科目" tableColumnId="10"/>
      <queryTableField id="11" name="貸方補助科目" tableColumnId="11"/>
      <queryTableField id="12" name="貸方部門" tableColumnId="12"/>
      <queryTableField id="13" name="貸方取引先" tableColumnId="13"/>
      <queryTableField id="14" name="貸方税区分" tableColumnId="14"/>
      <queryTableField id="15" name="貸方インボイス" tableColumnId="15"/>
      <queryTableField id="16" name="貸方金額(円)" tableColumnId="16"/>
      <queryTableField id="17" name="摘要" tableColumnId="17"/>
      <queryTableField id="18" name="タグ" tableColumnId="18"/>
      <queryTableField id="19" name="メモ" tableColumnId="1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0CF97-8D58-0240-82F7-3F2E2854C93E}" name="RentalData" displayName="RentalData" ref="A1:Q14" totalsRowShown="0">
  <autoFilter ref="A1:Q14" xr:uid="{77E0CF97-8D58-0240-82F7-3F2E2854C93E}"/>
  <tableColumns count="17">
    <tableColumn id="1" xr3:uid="{AB825E1C-2143-5445-B59C-B33939C2D1BE}" name="tenantID" dataDxfId="34">
      <calculatedColumnFormula>TEXT(RentalData[[#This Row],[PropertyName]] &amp; RentalData[[#This Row],[RoomeNo]] &amp; " " &amp; RentalData[[#This Row],[tenantName]],)</calculatedColumnFormula>
    </tableColumn>
    <tableColumn id="16" xr3:uid="{B01BD693-80D4-0143-B29C-47EF7090A054}" name="PropertyName"/>
    <tableColumn id="2" xr3:uid="{89F4309B-62E9-9849-AB9E-197186BE147D}" name="RoomeNo"/>
    <tableColumn id="3" xr3:uid="{94EB198A-E228-AC45-A4F4-52FACA25102A}" name="tenantName"/>
    <tableColumn id="4" xr3:uid="{8BEC8692-683C-7640-8204-FF73BB6F7D20}" name="paymentRemark"/>
    <tableColumn id="5" xr3:uid="{6BC40FA4-856D-804A-9109-E410CEC14C8D}" name="仲介業者1"/>
    <tableColumn id="6" xr3:uid="{CBC5EB94-E026-A949-9641-71B5146BAB93}" name="仲介業者2"/>
    <tableColumn id="7" xr3:uid="{5E8B6EB2-6DF3-414E-9A90-1CC364EE7866}" name="paymentAmount" dataDxfId="33" dataCellStyle="通貨"/>
    <tableColumn id="17" xr3:uid="{D085DA5B-FC02-BE46-8674-F9EBFDA4D2DA}" name="家賃金額" dataDxfId="32" dataCellStyle="通貨"/>
    <tableColumn id="8" xr3:uid="{17F75462-6421-9947-A0E1-DA295404E001}" name="家賃以外明細"/>
    <tableColumn id="9" xr3:uid="{3781ED89-A26E-1A46-BB92-4EE6C5A33A17}" name="家賃以外金額" dataCellStyle="通貨"/>
    <tableColumn id="10" xr3:uid="{3D6E240D-9766-C340-80B1-53D84AE9C464}" name="預り保証金" dataDxfId="31" dataCellStyle="通貨"/>
    <tableColumn id="11" xr3:uid="{BA826AE5-1E4D-5B47-9C27-5C156EA89042}" name="支払形態"/>
    <tableColumn id="12" xr3:uid="{7682C811-965F-8C47-8B50-12E94F4A3BD4}" name="契約開始"/>
    <tableColumn id="13" xr3:uid="{CDB9EF23-877D-854D-BCD0-7433AB6B1531}" name="契約終了" dataDxfId="30"/>
    <tableColumn id="14" xr3:uid="{0F02DA17-E931-8246-90AA-212197DE2D84}" name="支払い"/>
    <tableColumn id="15" xr3:uid="{250C5598-B091-4D4F-B509-AD9BCC18B2FF}" name="備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E5F2-059C-CE42-9AEB-08757333942D}" name="PaymentData" displayName="PaymentData" ref="A1:R14" totalsRowShown="0" headerRowDxfId="29">
  <autoFilter ref="A1:R14" xr:uid="{650EE5F2-059C-CE42-9AEB-08757333942D}"/>
  <tableColumns count="18">
    <tableColumn id="1" xr3:uid="{C95A88CE-573B-5B4A-9996-9B237EA8E140}" name="tenantID" dataDxfId="0">
      <calculatedColumnFormula>RentalData[[#This Row],[tenantID]]</calculatedColumnFormula>
    </tableColumn>
    <tableColumn id="18" xr3:uid="{6668C150-BEA3-5443-9040-36D613072CDE}" name="PropertyName">
      <calculatedColumnFormula>RentalData[[#This Row],[PropertyName]]</calculatedColumnFormula>
    </tableColumn>
    <tableColumn id="2" xr3:uid="{C42B8937-85C5-8B46-B1C9-211BCB40A493}" name="RoomNo">
      <calculatedColumnFormula>RentalData[[#This Row],[RoomeNo]]</calculatedColumnFormula>
    </tableColumn>
    <tableColumn id="3" xr3:uid="{14C647B1-3901-9445-86E2-6A8A266E2019}" name="tenantName">
      <calculatedColumnFormula>RentalData[[#This Row],[tenantName]]</calculatedColumnFormula>
    </tableColumn>
    <tableColumn id="4" xr3:uid="{533F96A1-0266-624A-A906-DA2486969364}" name="paymentRemark">
      <calculatedColumnFormula>RentalData[[#This Row],[paymentRemark]]</calculatedColumnFormula>
    </tableColumn>
    <tableColumn id="5" xr3:uid="{0681A99C-8C04-AD4D-8815-B2B128AC4124}" name="paymentAmount" dataDxfId="28" dataCellStyle="通貨"/>
    <tableColumn id="6" xr3:uid="{F59980E6-7C8A-574A-B6AD-C940B7B393CA}" name="2024/08" dataDxfId="27"/>
    <tableColumn id="7" xr3:uid="{23D49EC1-D47A-D442-A207-C8C0B77B8537}" name="2024/09" dataDxfId="26"/>
    <tableColumn id="8" xr3:uid="{E4E6C3A3-AE4D-E549-9A15-8567DE344B3E}" name="2024/10" dataDxfId="25"/>
    <tableColumn id="9" xr3:uid="{9D6E50CF-57A2-2141-948F-F944E41A658E}" name="2024/11" dataDxfId="24"/>
    <tableColumn id="10" xr3:uid="{3D9C82A4-8914-974D-937C-E2F570CA1638}" name="2024/12" dataDxfId="23"/>
    <tableColumn id="11" xr3:uid="{CFD0D748-5C13-8A47-8961-FC9B573BA9C8}" name="2025/01" dataDxfId="22"/>
    <tableColumn id="12" xr3:uid="{6AC5F61E-9D34-6949-974A-3E8DAADB3E9A}" name="2025/02" dataDxfId="21"/>
    <tableColumn id="13" xr3:uid="{268E4B0A-8E2C-964E-80A2-80AF05BC723D}" name="2025/03" dataDxfId="20"/>
    <tableColumn id="14" xr3:uid="{2B9C8485-EA9F-3143-B8B3-C7CF5F8E6755}" name="2025/04" dataDxfId="19"/>
    <tableColumn id="15" xr3:uid="{86B0E234-4234-9D48-9BE4-C756A28CA612}" name="2025/05" dataDxfId="18"/>
    <tableColumn id="16" xr3:uid="{EAB23EDE-B632-B247-908E-1C6F60DEE4B1}" name="2025/06" dataDxfId="17"/>
    <tableColumn id="17" xr3:uid="{2832F83B-317D-FB46-B336-4C5F4EF7C192}" name="2025/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D6A777-C3D2-DB46-A9C1-A5EAE1F23246}" name="仕訳帳_20250518_1708" displayName="仕訳帳_20250518_1708" ref="A1:S14" tableType="queryTable" totalsRowShown="0">
  <autoFilter ref="A1:S14" xr:uid="{43D6A777-C3D2-DB46-A9C1-A5EAE1F23246}"/>
  <tableColumns count="19">
    <tableColumn id="1" xr3:uid="{1CD0A578-636D-9544-93CE-D00817328873}" uniqueName="1" name="取引No" queryTableFieldId="1"/>
    <tableColumn id="2" xr3:uid="{4F9DED02-1E90-F940-A267-647BA45D9F00}" uniqueName="2" name="取引日" queryTableFieldId="2" dataDxfId="16"/>
    <tableColumn id="3" xr3:uid="{8B0C5367-252A-1846-8C04-C12EA2DACD7A}" uniqueName="3" name="借方勘定科目" queryTableFieldId="3" dataDxfId="15"/>
    <tableColumn id="4" xr3:uid="{133CF03A-EE74-C640-B149-CA0A03351B09}" uniqueName="4" name="借方補助科目" queryTableFieldId="4" dataDxfId="14"/>
    <tableColumn id="5" xr3:uid="{7A1D9B1F-C199-274C-94BA-95E7A96C8C1F}" uniqueName="5" name="借方部門" queryTableFieldId="5" dataDxfId="13"/>
    <tableColumn id="6" xr3:uid="{61822D73-35D7-3540-874C-A2D118FE3CE9}" uniqueName="6" name="借方取引先" queryTableFieldId="6" dataDxfId="12"/>
    <tableColumn id="7" xr3:uid="{E7D791D5-19BF-044B-AD99-FFECF9C76E47}" uniqueName="7" name="借方税区分" queryTableFieldId="7" dataDxfId="11"/>
    <tableColumn id="8" xr3:uid="{FC1D3FCF-9326-EB4E-8F22-95FD34259D1D}" uniqueName="8" name="借方インボイス" queryTableFieldId="8" dataDxfId="10"/>
    <tableColumn id="9" xr3:uid="{9AA6F83E-2ED5-FE48-8B33-98DE6377C8E2}" uniqueName="9" name="借方金額(円)" queryTableFieldId="9"/>
    <tableColumn id="10" xr3:uid="{CB44F327-7309-A740-BBF0-871F4EAC2B28}" uniqueName="10" name="貸方勘定科目" queryTableFieldId="10" dataDxfId="9"/>
    <tableColumn id="11" xr3:uid="{99AEBC46-8272-6741-9C44-B3BD9023B87A}" uniqueName="11" name="貸方補助科目" queryTableFieldId="11" dataDxfId="8"/>
    <tableColumn id="12" xr3:uid="{ED222803-82C8-3943-A968-584366169067}" uniqueName="12" name="貸方部門" queryTableFieldId="12" dataDxfId="7"/>
    <tableColumn id="13" xr3:uid="{B197E259-3EAD-CC4C-90B3-4545491DA81F}" uniqueName="13" name="貸方取引先" queryTableFieldId="13" dataDxfId="6"/>
    <tableColumn id="14" xr3:uid="{CA3EDB88-77D9-1D4C-A77B-EA1088D985C1}" uniqueName="14" name="貸方税区分" queryTableFieldId="14" dataDxfId="5"/>
    <tableColumn id="15" xr3:uid="{F12B7D69-323F-AA49-803C-309AC69AC6CB}" uniqueName="15" name="貸方インボイス" queryTableFieldId="15" dataDxfId="4"/>
    <tableColumn id="16" xr3:uid="{E68A851C-C096-D943-9417-8ED30529D05F}" uniqueName="16" name="貸方金額(円)" queryTableFieldId="16"/>
    <tableColumn id="17" xr3:uid="{AC38122E-B06C-A74B-A91E-B26E6845FC46}" uniqueName="17" name="摘要" queryTableFieldId="17" dataDxfId="3"/>
    <tableColumn id="18" xr3:uid="{AE0D2CE9-C51A-944E-B739-2CD60339B1E1}" uniqueName="18" name="タグ" queryTableFieldId="18" dataDxfId="2"/>
    <tableColumn id="19" xr3:uid="{75F18F73-A0B5-E44C-851E-EF357DFC874C}" uniqueName="19" name="メモ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21BF-25E5-9640-A456-F0D2C72E9E51}">
  <dimension ref="A1:Q18"/>
  <sheetViews>
    <sheetView topLeftCell="C1" workbookViewId="0">
      <selection activeCell="D11" sqref="D11"/>
    </sheetView>
  </sheetViews>
  <sheetFormatPr baseColWidth="10" defaultRowHeight="20"/>
  <cols>
    <col min="1" max="1" width="33" customWidth="1"/>
    <col min="2" max="2" width="21.42578125" customWidth="1"/>
    <col min="3" max="3" width="22.140625" customWidth="1"/>
    <col min="4" max="4" width="17.140625" customWidth="1"/>
    <col min="5" max="5" width="22.85546875" customWidth="1"/>
    <col min="6" max="6" width="10.85546875" customWidth="1"/>
    <col min="7" max="7" width="21.42578125" bestFit="1" customWidth="1"/>
    <col min="8" max="9" width="10.7109375" style="1"/>
    <col min="10" max="10" width="14.5703125" customWidth="1"/>
    <col min="11" max="12" width="14.5703125" style="1" customWidth="1"/>
    <col min="15" max="15" width="10.7109375" style="2"/>
    <col min="18" max="18" width="21.42578125" bestFit="1" customWidth="1"/>
  </cols>
  <sheetData>
    <row r="1" spans="1:17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5</v>
      </c>
      <c r="G1" t="s">
        <v>6</v>
      </c>
      <c r="H1" s="1" t="s">
        <v>74</v>
      </c>
      <c r="I1" s="1" t="s">
        <v>0</v>
      </c>
      <c r="J1" t="s">
        <v>7</v>
      </c>
      <c r="K1" s="1" t="s">
        <v>3</v>
      </c>
      <c r="L1" s="1" t="s">
        <v>4</v>
      </c>
      <c r="M1" t="s">
        <v>8</v>
      </c>
      <c r="N1" t="s">
        <v>1</v>
      </c>
      <c r="O1" s="2" t="s">
        <v>2</v>
      </c>
      <c r="P1" t="s">
        <v>38</v>
      </c>
      <c r="Q1" t="s">
        <v>23</v>
      </c>
    </row>
    <row r="2" spans="1:17">
      <c r="A2" t="str">
        <f>TEXT(RentalData[[#This Row],[PropertyName]] &amp; RentalData[[#This Row],[RoomeNo]] &amp; " " &amp; RentalData[[#This Row],[tenantName]],)</f>
        <v>インターナショナル福島3A 亀田信太郎</v>
      </c>
      <c r="B2" t="s">
        <v>91</v>
      </c>
      <c r="C2" t="s">
        <v>9</v>
      </c>
      <c r="D2" t="s">
        <v>121</v>
      </c>
      <c r="E2" t="s">
        <v>120</v>
      </c>
      <c r="F2" t="s">
        <v>94</v>
      </c>
      <c r="H2" s="1">
        <f>RentalData[[#This Row],[家賃金額]]+RentalData[[#This Row],[家賃以外金額]]</f>
        <v>25000</v>
      </c>
      <c r="I2" s="1">
        <v>25000</v>
      </c>
      <c r="P2" t="s">
        <v>24</v>
      </c>
    </row>
    <row r="3" spans="1:17">
      <c r="A3" t="str">
        <f>TEXT(RentalData[[#This Row],[PropertyName]] &amp; RentalData[[#This Row],[RoomeNo]] &amp; " " &amp; RentalData[[#This Row],[tenantName]],)</f>
        <v>インターナショナル福島3B 山田太郎</v>
      </c>
      <c r="B3" t="s">
        <v>91</v>
      </c>
      <c r="C3" t="s">
        <v>10</v>
      </c>
      <c r="D3" t="s">
        <v>96</v>
      </c>
      <c r="E3" t="s">
        <v>108</v>
      </c>
      <c r="H3" s="1">
        <f>RentalData[[#This Row],[家賃金額]]+RentalData[[#This Row],[家賃以外金額]]</f>
        <v>30000</v>
      </c>
      <c r="I3" s="1">
        <v>30000</v>
      </c>
      <c r="P3" t="s">
        <v>25</v>
      </c>
    </row>
    <row r="4" spans="1:17">
      <c r="A4" t="str">
        <f>TEXT(RentalData[[#This Row],[PropertyName]] &amp; RentalData[[#This Row],[RoomeNo]] &amp; " " &amp; RentalData[[#This Row],[tenantName]],)</f>
        <v>インターナショナル福島3C 佐藤花子</v>
      </c>
      <c r="B4" t="s">
        <v>91</v>
      </c>
      <c r="C4" t="s">
        <v>11</v>
      </c>
      <c r="D4" t="s">
        <v>97</v>
      </c>
      <c r="E4" t="s">
        <v>109</v>
      </c>
      <c r="F4" t="s">
        <v>95</v>
      </c>
      <c r="H4" s="1">
        <f>RentalData[[#This Row],[家賃金額]]+RentalData[[#This Row],[家賃以外金額]]</f>
        <v>51000</v>
      </c>
      <c r="I4" s="1">
        <v>51000</v>
      </c>
      <c r="P4" t="s">
        <v>24</v>
      </c>
    </row>
    <row r="5" spans="1:17">
      <c r="A5" t="str">
        <f>TEXT(RentalData[[#This Row],[PropertyName]] &amp; RentalData[[#This Row],[RoomeNo]] &amp; " " &amp; RentalData[[#This Row],[tenantName]],)</f>
        <v>インターナショナル福島3D 鈴木一郎</v>
      </c>
      <c r="B5" t="s">
        <v>91</v>
      </c>
      <c r="C5" t="s">
        <v>12</v>
      </c>
      <c r="D5" t="s">
        <v>98</v>
      </c>
      <c r="E5" t="s">
        <v>110</v>
      </c>
      <c r="F5" t="s">
        <v>94</v>
      </c>
      <c r="H5" s="1">
        <f>RentalData[[#This Row],[家賃金額]]+RentalData[[#This Row],[家賃以外金額]]</f>
        <v>25000</v>
      </c>
      <c r="I5" s="1">
        <v>25000</v>
      </c>
      <c r="O5" s="2">
        <v>45717</v>
      </c>
      <c r="P5" t="s">
        <v>24</v>
      </c>
    </row>
    <row r="6" spans="1:17">
      <c r="A6" t="str">
        <f>TEXT(RentalData[[#This Row],[PropertyName]] &amp; RentalData[[#This Row],[RoomeNo]] &amp; " " &amp; RentalData[[#This Row],[tenantName]],)</f>
        <v>インターナショナル福島3E 高橋美咲</v>
      </c>
      <c r="B6" t="s">
        <v>91</v>
      </c>
      <c r="C6" t="s">
        <v>13</v>
      </c>
      <c r="D6" t="s">
        <v>99</v>
      </c>
      <c r="E6" t="s">
        <v>111</v>
      </c>
      <c r="H6" s="1">
        <f>RentalData[[#This Row],[家賃金額]]+RentalData[[#This Row],[家賃以外金額]]</f>
        <v>25000</v>
      </c>
      <c r="I6" s="1">
        <v>25000</v>
      </c>
      <c r="P6" t="s">
        <v>24</v>
      </c>
    </row>
    <row r="7" spans="1:17">
      <c r="A7" t="str">
        <f>TEXT(RentalData[[#This Row],[PropertyName]] &amp; RentalData[[#This Row],[RoomeNo]] &amp; " " &amp; RentalData[[#This Row],[tenantName]],)</f>
        <v>インターナショナル福島4A 田中健</v>
      </c>
      <c r="B7" t="s">
        <v>91</v>
      </c>
      <c r="C7" t="s">
        <v>14</v>
      </c>
      <c r="D7" t="s">
        <v>100</v>
      </c>
      <c r="E7" t="s">
        <v>112</v>
      </c>
      <c r="F7" t="s">
        <v>94</v>
      </c>
      <c r="G7" t="s">
        <v>93</v>
      </c>
      <c r="H7" s="1">
        <f>RentalData[[#This Row],[家賃金額]]+RentalData[[#This Row],[家賃以外金額]]</f>
        <v>25000</v>
      </c>
      <c r="I7" s="1">
        <v>25000</v>
      </c>
      <c r="P7" t="s">
        <v>24</v>
      </c>
    </row>
    <row r="8" spans="1:17">
      <c r="A8" t="str">
        <f>TEXT(RentalData[[#This Row],[PropertyName]] &amp; RentalData[[#This Row],[RoomeNo]] &amp; " " &amp; RentalData[[#This Row],[tenantName]],)</f>
        <v>インターナショナル福島4B 伊藤結衣</v>
      </c>
      <c r="B8" t="s">
        <v>91</v>
      </c>
      <c r="C8" t="s">
        <v>15</v>
      </c>
      <c r="D8" t="s">
        <v>101</v>
      </c>
      <c r="E8" t="s">
        <v>113</v>
      </c>
      <c r="F8" t="s">
        <v>22</v>
      </c>
      <c r="H8" s="1">
        <f>RentalData[[#This Row],[家賃金額]]+RentalData[[#This Row],[家賃以外金額]]</f>
        <v>20000</v>
      </c>
      <c r="I8" s="1">
        <v>20000</v>
      </c>
      <c r="P8" t="s">
        <v>24</v>
      </c>
    </row>
    <row r="9" spans="1:17">
      <c r="A9" t="str">
        <f>TEXT(RentalData[[#This Row],[PropertyName]] &amp; RentalData[[#This Row],[RoomeNo]] &amp; " " &amp; RentalData[[#This Row],[tenantName]],)</f>
        <v>インターナショナル福島4C 渡辺翔</v>
      </c>
      <c r="B9" t="s">
        <v>91</v>
      </c>
      <c r="C9" t="s">
        <v>16</v>
      </c>
      <c r="D9" t="s">
        <v>102</v>
      </c>
      <c r="E9" t="s">
        <v>114</v>
      </c>
      <c r="F9" t="s">
        <v>94</v>
      </c>
      <c r="H9" s="1">
        <f>RentalData[[#This Row],[家賃金額]]+RentalData[[#This Row],[家賃以外金額]]</f>
        <v>25000</v>
      </c>
      <c r="I9" s="1">
        <v>25000</v>
      </c>
      <c r="P9" t="s">
        <v>34</v>
      </c>
      <c r="Q9" t="s">
        <v>36</v>
      </c>
    </row>
    <row r="10" spans="1:17">
      <c r="A10" t="str">
        <f>TEXT(RentalData[[#This Row],[PropertyName]] &amp; RentalData[[#This Row],[RoomeNo]] &amp; " " &amp; RentalData[[#This Row],[tenantName]],)</f>
        <v>インターナショナル福島4D 中村愛</v>
      </c>
      <c r="B10" t="s">
        <v>91</v>
      </c>
      <c r="C10" t="s">
        <v>17</v>
      </c>
      <c r="D10" t="s">
        <v>103</v>
      </c>
      <c r="E10" t="s">
        <v>115</v>
      </c>
      <c r="F10" t="s">
        <v>22</v>
      </c>
      <c r="H10" s="1">
        <f>RentalData[[#This Row],[家賃金額]]+RentalData[[#This Row],[家賃以外金額]]</f>
        <v>30000</v>
      </c>
      <c r="I10" s="1">
        <v>30000</v>
      </c>
      <c r="P10" t="s">
        <v>25</v>
      </c>
      <c r="Q10" t="s">
        <v>37</v>
      </c>
    </row>
    <row r="11" spans="1:17">
      <c r="A11" t="str">
        <f>TEXT(RentalData[[#This Row],[PropertyName]] &amp; RentalData[[#This Row],[RoomeNo]] &amp; " " &amp; RentalData[[#This Row],[tenantName]],)</f>
        <v>インターナショナル福島4E 小林大輔</v>
      </c>
      <c r="B11" t="s">
        <v>91</v>
      </c>
      <c r="C11" t="s">
        <v>18</v>
      </c>
      <c r="D11" t="s">
        <v>104</v>
      </c>
      <c r="E11" t="s">
        <v>116</v>
      </c>
      <c r="F11" t="s">
        <v>22</v>
      </c>
      <c r="H11" s="1">
        <f>RentalData[[#This Row],[家賃金額]]+RentalData[[#This Row],[家賃以外金額]]</f>
        <v>25000</v>
      </c>
      <c r="I11" s="1">
        <v>25000</v>
      </c>
      <c r="P11" t="s">
        <v>24</v>
      </c>
    </row>
    <row r="12" spans="1:17">
      <c r="A12" t="str">
        <f>TEXT(RentalData[[#This Row],[PropertyName]] &amp; RentalData[[#This Row],[RoomeNo]] &amp; " " &amp; RentalData[[#This Row],[tenantName]],)</f>
        <v>インターナショナル福島1B 加藤陽菜</v>
      </c>
      <c r="B12" t="s">
        <v>91</v>
      </c>
      <c r="C12" t="s">
        <v>19</v>
      </c>
      <c r="D12" t="s">
        <v>105</v>
      </c>
      <c r="E12" t="s">
        <v>117</v>
      </c>
      <c r="F12" t="s">
        <v>95</v>
      </c>
      <c r="H12" s="1">
        <f>RentalData[[#This Row],[家賃金額]]+RentalData[[#This Row],[家賃以外金額]]</f>
        <v>220000</v>
      </c>
      <c r="I12" s="1">
        <v>220000</v>
      </c>
      <c r="P12" t="s">
        <v>24</v>
      </c>
    </row>
    <row r="13" spans="1:17">
      <c r="A13" t="str">
        <f>TEXT(RentalData[[#This Row],[PropertyName]] &amp; RentalData[[#This Row],[RoomeNo]] &amp; " " &amp; RentalData[[#This Row],[tenantName]],)</f>
        <v>インターナショナル福島1F 吉田拓海</v>
      </c>
      <c r="B13" t="s">
        <v>91</v>
      </c>
      <c r="C13" t="s">
        <v>20</v>
      </c>
      <c r="D13" t="s">
        <v>106</v>
      </c>
      <c r="E13" t="s">
        <v>118</v>
      </c>
      <c r="H13" s="1">
        <f>RentalData[[#This Row],[家賃金額]]+RentalData[[#This Row],[家賃以外金額]]</f>
        <v>165000</v>
      </c>
      <c r="I13" s="1">
        <v>165000</v>
      </c>
      <c r="L13" s="1">
        <v>500000</v>
      </c>
      <c r="P13" t="s">
        <v>24</v>
      </c>
    </row>
    <row r="14" spans="1:17">
      <c r="A14" t="str">
        <f>TEXT(RentalData[[#This Row],[PropertyName]] &amp; RentalData[[#This Row],[RoomeNo]] &amp; " " &amp; RentalData[[#This Row],[tenantName]],)</f>
        <v>インターナショナル福島2B 松本玲奈</v>
      </c>
      <c r="B14" t="s">
        <v>91</v>
      </c>
      <c r="C14" t="s">
        <v>39</v>
      </c>
      <c r="D14" t="s">
        <v>107</v>
      </c>
      <c r="E14" t="s">
        <v>119</v>
      </c>
      <c r="F14" t="s">
        <v>94</v>
      </c>
      <c r="G14" t="s">
        <v>92</v>
      </c>
      <c r="H14" s="1">
        <f>RentalData[[#This Row],[家賃金額]]+RentalData[[#This Row],[家賃以外金額]]</f>
        <v>68000</v>
      </c>
      <c r="I14" s="1">
        <v>65000</v>
      </c>
      <c r="J14" t="s">
        <v>40</v>
      </c>
      <c r="K14" s="1">
        <v>3000</v>
      </c>
    </row>
    <row r="16" spans="1:17">
      <c r="A16" t="s">
        <v>26</v>
      </c>
      <c r="B16" t="s">
        <v>27</v>
      </c>
      <c r="C16" t="s">
        <v>28</v>
      </c>
    </row>
    <row r="17" spans="1:3">
      <c r="A17" t="s">
        <v>29</v>
      </c>
      <c r="B17" t="s">
        <v>30</v>
      </c>
      <c r="C17" t="s">
        <v>35</v>
      </c>
    </row>
    <row r="18" spans="1:3">
      <c r="A18" t="s">
        <v>31</v>
      </c>
      <c r="B18" t="s">
        <v>32</v>
      </c>
      <c r="C18" t="s">
        <v>33</v>
      </c>
    </row>
  </sheetData>
  <phoneticPr fontId="3"/>
  <pageMargins left="0.7" right="0.7" top="0.75" bottom="0.75" header="0.3" footer="0.3"/>
  <pageSetup paperSize="13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37B-3177-014F-9706-A8A55A5F56C5}">
  <dimension ref="A1:R28"/>
  <sheetViews>
    <sheetView tabSelected="1" zoomScale="90" zoomScaleNormal="90" workbookViewId="0">
      <selection activeCell="C13" sqref="C13"/>
    </sheetView>
  </sheetViews>
  <sheetFormatPr baseColWidth="10" defaultRowHeight="20"/>
  <cols>
    <col min="1" max="1" width="36.7109375" bestFit="1" customWidth="1"/>
    <col min="2" max="2" width="22.140625" bestFit="1" customWidth="1"/>
    <col min="4" max="4" width="15.5703125" customWidth="1"/>
    <col min="5" max="5" width="22.42578125" customWidth="1"/>
    <col min="7" max="8" width="11.42578125" style="2" customWidth="1"/>
    <col min="9" max="11" width="12.42578125" customWidth="1"/>
    <col min="12" max="18" width="11.42578125" customWidth="1"/>
  </cols>
  <sheetData>
    <row r="1" spans="1:18">
      <c r="A1" t="s">
        <v>69</v>
      </c>
      <c r="B1" t="s">
        <v>88</v>
      </c>
      <c r="C1" t="s">
        <v>89</v>
      </c>
      <c r="D1" t="s">
        <v>72</v>
      </c>
      <c r="E1" t="s">
        <v>73</v>
      </c>
      <c r="F1" s="1" t="s">
        <v>75</v>
      </c>
      <c r="G1" s="5" t="s">
        <v>76</v>
      </c>
      <c r="H1" s="5" t="s">
        <v>77</v>
      </c>
      <c r="I1" s="5" t="s">
        <v>90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86</v>
      </c>
    </row>
    <row r="2" spans="1:18">
      <c r="A2" t="str">
        <f>RentalData[[#This Row],[tenantID]]</f>
        <v>インターナショナル福島3A 亀田信太郎</v>
      </c>
      <c r="B2" t="str">
        <f>RentalData[[#This Row],[PropertyName]]</f>
        <v>インターナショナル福島</v>
      </c>
      <c r="C2" t="str">
        <f>RentalData[[#This Row],[RoomeNo]]</f>
        <v>3A</v>
      </c>
      <c r="D2" t="str">
        <f>RentalData[[#This Row],[tenantName]]</f>
        <v>亀田信太郎</v>
      </c>
      <c r="E2" t="str">
        <f>RentalData[[#This Row],[paymentRemark]]</f>
        <v>カメダノブタロウ</v>
      </c>
      <c r="F2" s="1">
        <v>25000</v>
      </c>
      <c r="G2" s="3">
        <v>45860</v>
      </c>
      <c r="H2" s="3">
        <v>45892</v>
      </c>
      <c r="I2" s="3">
        <v>45918</v>
      </c>
      <c r="J2" s="3">
        <v>45951</v>
      </c>
      <c r="K2" s="3">
        <v>45983</v>
      </c>
      <c r="L2" s="3">
        <v>46014</v>
      </c>
      <c r="M2" s="3">
        <v>45678</v>
      </c>
      <c r="N2" s="3">
        <v>45709</v>
      </c>
      <c r="O2" s="3">
        <v>45738</v>
      </c>
      <c r="P2" s="3">
        <v>45772</v>
      </c>
      <c r="Q2" s="3"/>
    </row>
    <row r="3" spans="1:18">
      <c r="A3" t="str">
        <f>RentalData[[#This Row],[tenantID]]</f>
        <v>インターナショナル福島3B 山田太郎</v>
      </c>
      <c r="B3" t="str">
        <f>RentalData[[#This Row],[PropertyName]]</f>
        <v>インターナショナル福島</v>
      </c>
      <c r="C3" t="str">
        <f>RentalData[[#This Row],[RoomeNo]]</f>
        <v>3B</v>
      </c>
      <c r="D3" t="str">
        <f>RentalData[[#This Row],[tenantName]]</f>
        <v>山田太郎</v>
      </c>
      <c r="E3" t="str">
        <f>RentalData[[#This Row],[paymentRemark]]</f>
        <v>ヤマダタロウ</v>
      </c>
      <c r="F3" s="1">
        <v>30000</v>
      </c>
      <c r="G3" s="3">
        <v>45897</v>
      </c>
      <c r="H3" s="3">
        <v>45931</v>
      </c>
      <c r="I3" s="3">
        <v>45962</v>
      </c>
      <c r="J3" s="3">
        <v>45994</v>
      </c>
      <c r="K3" s="3">
        <v>46017</v>
      </c>
      <c r="L3" s="3">
        <v>45693</v>
      </c>
      <c r="M3" s="3">
        <v>45721</v>
      </c>
      <c r="N3" s="3">
        <v>45751</v>
      </c>
      <c r="O3" s="3">
        <v>45789</v>
      </c>
      <c r="P3" s="3"/>
      <c r="Q3" s="3"/>
    </row>
    <row r="4" spans="1:18">
      <c r="A4" t="str">
        <f>RentalData[[#This Row],[tenantID]]</f>
        <v>インターナショナル福島3C 佐藤花子</v>
      </c>
      <c r="B4" t="str">
        <f>RentalData[[#This Row],[PropertyName]]</f>
        <v>インターナショナル福島</v>
      </c>
      <c r="C4" t="str">
        <f>RentalData[[#This Row],[RoomeNo]]</f>
        <v>3C</v>
      </c>
      <c r="D4" t="str">
        <f>RentalData[[#This Row],[tenantName]]</f>
        <v>佐藤花子</v>
      </c>
      <c r="E4" t="str">
        <f>RentalData[[#This Row],[paymentRemark]]</f>
        <v>サトウハナコ</v>
      </c>
      <c r="F4" s="1">
        <v>51000</v>
      </c>
      <c r="G4" s="3">
        <v>45848</v>
      </c>
      <c r="H4" s="3">
        <v>45891</v>
      </c>
      <c r="I4" s="3">
        <v>45913</v>
      </c>
      <c r="J4" s="3">
        <v>45946</v>
      </c>
      <c r="K4" s="3">
        <v>45973</v>
      </c>
      <c r="L4" s="3">
        <v>46002</v>
      </c>
      <c r="M4" s="3">
        <v>45669</v>
      </c>
      <c r="N4" s="3">
        <v>45701</v>
      </c>
      <c r="O4" s="3">
        <v>45733</v>
      </c>
      <c r="P4" s="3">
        <v>45768</v>
      </c>
      <c r="Q4" s="3">
        <v>45790</v>
      </c>
    </row>
    <row r="5" spans="1:18">
      <c r="A5" t="str">
        <f>RentalData[[#This Row],[tenantID]]</f>
        <v>インターナショナル福島3D 鈴木一郎</v>
      </c>
      <c r="B5" t="str">
        <f>RentalData[[#This Row],[PropertyName]]</f>
        <v>インターナショナル福島</v>
      </c>
      <c r="C5" t="str">
        <f>RentalData[[#This Row],[RoomeNo]]</f>
        <v>3D</v>
      </c>
      <c r="D5" t="str">
        <f>RentalData[[#This Row],[tenantName]]</f>
        <v>鈴木一郎</v>
      </c>
      <c r="E5" t="str">
        <f>RentalData[[#This Row],[paymentRemark]]</f>
        <v>スズキイチロウ</v>
      </c>
      <c r="F5" s="1">
        <v>25000</v>
      </c>
      <c r="G5" s="3">
        <v>45862</v>
      </c>
      <c r="H5" s="3">
        <v>45896</v>
      </c>
      <c r="I5" s="3">
        <v>45923</v>
      </c>
      <c r="J5" s="3">
        <v>45959</v>
      </c>
      <c r="K5" s="3">
        <v>45986</v>
      </c>
      <c r="L5" s="3">
        <v>46015</v>
      </c>
      <c r="M5" s="3">
        <v>45678</v>
      </c>
      <c r="N5" s="3">
        <v>45713</v>
      </c>
      <c r="O5" s="3">
        <v>45738</v>
      </c>
      <c r="P5" s="3" t="s">
        <v>87</v>
      </c>
      <c r="Q5" s="3"/>
    </row>
    <row r="6" spans="1:18">
      <c r="A6" t="str">
        <f>RentalData[[#This Row],[tenantID]]</f>
        <v>インターナショナル福島3E 高橋美咲</v>
      </c>
      <c r="B6" t="str">
        <f>RentalData[[#This Row],[PropertyName]]</f>
        <v>インターナショナル福島</v>
      </c>
      <c r="C6" t="str">
        <f>RentalData[[#This Row],[RoomeNo]]</f>
        <v>3E</v>
      </c>
      <c r="D6" t="str">
        <f>RentalData[[#This Row],[tenantName]]</f>
        <v>高橋美咲</v>
      </c>
      <c r="E6" t="str">
        <f>RentalData[[#This Row],[paymentRemark]]</f>
        <v>タカハシミサキ</v>
      </c>
      <c r="F6" s="1">
        <v>25000</v>
      </c>
      <c r="G6" s="3">
        <v>45869</v>
      </c>
      <c r="H6" s="3">
        <v>45896</v>
      </c>
      <c r="I6" s="3">
        <v>45930</v>
      </c>
      <c r="J6" s="3">
        <v>45960</v>
      </c>
      <c r="K6" s="3">
        <v>45990</v>
      </c>
      <c r="L6" s="3">
        <v>46015</v>
      </c>
      <c r="M6" s="3">
        <v>45688</v>
      </c>
      <c r="N6" s="3">
        <v>45714</v>
      </c>
      <c r="O6" s="3">
        <v>45747</v>
      </c>
      <c r="P6" s="3">
        <v>45777</v>
      </c>
      <c r="Q6" s="3"/>
    </row>
    <row r="7" spans="1:18">
      <c r="A7" t="str">
        <f>RentalData[[#This Row],[tenantID]]</f>
        <v>インターナショナル福島4A 田中健</v>
      </c>
      <c r="B7" t="str">
        <f>RentalData[[#This Row],[PropertyName]]</f>
        <v>インターナショナル福島</v>
      </c>
      <c r="C7" t="str">
        <f>RentalData[[#This Row],[RoomeNo]]</f>
        <v>4A</v>
      </c>
      <c r="D7" t="str">
        <f>RentalData[[#This Row],[tenantName]]</f>
        <v>田中健</v>
      </c>
      <c r="E7" t="str">
        <f>RentalData[[#This Row],[paymentRemark]]</f>
        <v>タナカケン</v>
      </c>
      <c r="F7" s="1">
        <v>25000</v>
      </c>
      <c r="G7" s="3">
        <v>45869</v>
      </c>
      <c r="H7" s="3">
        <v>45899</v>
      </c>
      <c r="I7" s="3">
        <v>45930</v>
      </c>
      <c r="J7" s="3">
        <v>45961</v>
      </c>
      <c r="K7" s="3">
        <v>45990</v>
      </c>
      <c r="L7" s="3">
        <v>46021</v>
      </c>
      <c r="M7" s="3">
        <v>45688</v>
      </c>
      <c r="N7" s="3">
        <v>45716</v>
      </c>
      <c r="O7" s="3">
        <v>45747</v>
      </c>
      <c r="P7" s="3">
        <v>45777</v>
      </c>
      <c r="Q7" s="3"/>
    </row>
    <row r="8" spans="1:18">
      <c r="A8" t="str">
        <f>RentalData[[#This Row],[tenantID]]</f>
        <v>インターナショナル福島4B 伊藤結衣</v>
      </c>
      <c r="B8" t="str">
        <f>RentalData[[#This Row],[PropertyName]]</f>
        <v>インターナショナル福島</v>
      </c>
      <c r="C8" t="str">
        <f>RentalData[[#This Row],[RoomeNo]]</f>
        <v>4B</v>
      </c>
      <c r="D8" t="str">
        <f>RentalData[[#This Row],[tenantName]]</f>
        <v>伊藤結衣</v>
      </c>
      <c r="E8" t="str">
        <f>RentalData[[#This Row],[paymentRemark]]</f>
        <v>イトウユイ</v>
      </c>
      <c r="F8" s="1">
        <v>20000</v>
      </c>
      <c r="G8" s="3">
        <v>45868</v>
      </c>
      <c r="H8" s="3">
        <v>45897</v>
      </c>
      <c r="I8" s="3">
        <v>45927</v>
      </c>
      <c r="J8" s="3">
        <v>45955</v>
      </c>
      <c r="K8" s="3">
        <v>45988</v>
      </c>
      <c r="L8" s="3">
        <v>46016</v>
      </c>
      <c r="M8" s="3">
        <v>45681</v>
      </c>
      <c r="N8" s="3">
        <v>45714</v>
      </c>
      <c r="O8" s="3">
        <v>45743</v>
      </c>
      <c r="P8" s="3">
        <v>45777</v>
      </c>
      <c r="Q8" s="3"/>
    </row>
    <row r="9" spans="1:18">
      <c r="A9" t="str">
        <f>RentalData[[#This Row],[tenantID]]</f>
        <v>インターナショナル福島4C 渡辺翔</v>
      </c>
      <c r="B9" t="str">
        <f>RentalData[[#This Row],[PropertyName]]</f>
        <v>インターナショナル福島</v>
      </c>
      <c r="C9" t="str">
        <f>RentalData[[#This Row],[RoomeNo]]</f>
        <v>4C</v>
      </c>
      <c r="D9" t="str">
        <f>RentalData[[#This Row],[tenantName]]</f>
        <v>渡辺翔</v>
      </c>
      <c r="E9" t="str">
        <f>RentalData[[#This Row],[paymentRemark]]</f>
        <v>ワタナベショウ</v>
      </c>
      <c r="F9" s="1">
        <v>25000</v>
      </c>
      <c r="G9" s="3">
        <v>45867</v>
      </c>
      <c r="H9" s="3">
        <v>45902</v>
      </c>
      <c r="I9" s="3">
        <v>45958</v>
      </c>
      <c r="J9" s="3">
        <v>45988</v>
      </c>
      <c r="K9" s="3">
        <v>46017</v>
      </c>
      <c r="L9" s="3">
        <v>45661</v>
      </c>
      <c r="M9" s="3">
        <v>45714</v>
      </c>
      <c r="N9" s="3">
        <v>45743</v>
      </c>
      <c r="O9" s="3">
        <v>45756</v>
      </c>
      <c r="P9" s="3"/>
      <c r="Q9" s="3"/>
    </row>
    <row r="10" spans="1:18">
      <c r="A10" t="str">
        <f>RentalData[[#This Row],[tenantID]]</f>
        <v>インターナショナル福島4D 中村愛</v>
      </c>
      <c r="B10" t="str">
        <f>RentalData[[#This Row],[PropertyName]]</f>
        <v>インターナショナル福島</v>
      </c>
      <c r="C10" t="str">
        <f>RentalData[[#This Row],[RoomeNo]]</f>
        <v>4D</v>
      </c>
      <c r="D10" t="str">
        <f>RentalData[[#This Row],[tenantName]]</f>
        <v>中村愛</v>
      </c>
      <c r="E10" t="str">
        <f>RentalData[[#This Row],[paymentRemark]]</f>
        <v>ナカムラアイ</v>
      </c>
      <c r="F10" s="1">
        <v>30000</v>
      </c>
      <c r="G10" s="3">
        <v>45960</v>
      </c>
      <c r="H10" s="3">
        <v>46010</v>
      </c>
      <c r="I10" s="3">
        <v>46010</v>
      </c>
      <c r="J10" s="3">
        <v>46010</v>
      </c>
      <c r="K10" s="3">
        <v>45713</v>
      </c>
      <c r="L10" s="3">
        <v>45713</v>
      </c>
      <c r="M10" s="3">
        <v>45778</v>
      </c>
      <c r="N10" s="3">
        <v>45778</v>
      </c>
      <c r="O10" s="3"/>
      <c r="P10" s="3"/>
      <c r="Q10" s="3"/>
    </row>
    <row r="11" spans="1:18">
      <c r="A11" t="str">
        <f>RentalData[[#This Row],[tenantID]]</f>
        <v>インターナショナル福島4E 小林大輔</v>
      </c>
      <c r="B11" t="str">
        <f>RentalData[[#This Row],[PropertyName]]</f>
        <v>インターナショナル福島</v>
      </c>
      <c r="C11" t="str">
        <f>RentalData[[#This Row],[RoomeNo]]</f>
        <v>4E</v>
      </c>
      <c r="D11" t="str">
        <f>RentalData[[#This Row],[tenantName]]</f>
        <v>小林大輔</v>
      </c>
      <c r="E11" t="str">
        <f>RentalData[[#This Row],[paymentRemark]]</f>
        <v>コバヤシダイスケ</v>
      </c>
      <c r="F11" s="1">
        <v>25000</v>
      </c>
      <c r="G11" s="3">
        <v>45869</v>
      </c>
      <c r="H11" s="3">
        <v>45899</v>
      </c>
      <c r="I11" s="3">
        <v>45930</v>
      </c>
      <c r="J11" s="3">
        <v>45961</v>
      </c>
      <c r="K11" s="3">
        <v>45990</v>
      </c>
      <c r="L11" s="3">
        <v>46022</v>
      </c>
      <c r="M11" s="3">
        <v>45688</v>
      </c>
      <c r="N11" s="3">
        <v>45716</v>
      </c>
      <c r="O11" s="3">
        <v>45747</v>
      </c>
      <c r="P11" s="3">
        <v>45777</v>
      </c>
      <c r="Q11" s="3"/>
    </row>
    <row r="12" spans="1:18">
      <c r="A12" t="str">
        <f>RentalData[[#This Row],[tenantID]]</f>
        <v>インターナショナル福島1B 加藤陽菜</v>
      </c>
      <c r="B12" t="str">
        <f>RentalData[[#This Row],[PropertyName]]</f>
        <v>インターナショナル福島</v>
      </c>
      <c r="C12" t="str">
        <f>RentalData[[#This Row],[RoomeNo]]</f>
        <v>1B</v>
      </c>
      <c r="D12" t="str">
        <f>RentalData[[#This Row],[tenantName]]</f>
        <v>加藤陽菜</v>
      </c>
      <c r="E12" t="str">
        <f>RentalData[[#This Row],[paymentRemark]]</f>
        <v>カトウハルナ</v>
      </c>
      <c r="F12" s="1">
        <v>220000</v>
      </c>
      <c r="G12" s="3">
        <v>45860</v>
      </c>
      <c r="H12" s="3">
        <v>45895</v>
      </c>
      <c r="I12" s="3">
        <v>45924</v>
      </c>
      <c r="J12" s="3">
        <v>45951</v>
      </c>
      <c r="K12" s="3">
        <v>45983</v>
      </c>
      <c r="L12" s="3">
        <v>46010</v>
      </c>
      <c r="M12" s="3">
        <v>45680</v>
      </c>
      <c r="N12" s="3">
        <v>45713</v>
      </c>
      <c r="O12" s="3">
        <v>45740</v>
      </c>
      <c r="P12" s="3">
        <v>45772</v>
      </c>
      <c r="Q12" s="3"/>
    </row>
    <row r="13" spans="1:18">
      <c r="A13" t="str">
        <f>RentalData[[#This Row],[tenantID]]</f>
        <v>インターナショナル福島1F 吉田拓海</v>
      </c>
      <c r="B13" t="str">
        <f>RentalData[[#This Row],[PropertyName]]</f>
        <v>インターナショナル福島</v>
      </c>
      <c r="C13" t="str">
        <f>RentalData[[#This Row],[RoomeNo]]</f>
        <v>1F</v>
      </c>
      <c r="D13" t="str">
        <f>RentalData[[#This Row],[tenantName]]</f>
        <v>吉田拓海</v>
      </c>
      <c r="E13" t="str">
        <f>RentalData[[#This Row],[paymentRemark]]</f>
        <v>ヨシダタクミ</v>
      </c>
      <c r="F13" s="1">
        <v>165000</v>
      </c>
      <c r="G13" s="3">
        <v>45863</v>
      </c>
      <c r="H13" s="3">
        <v>45892</v>
      </c>
      <c r="I13" s="3">
        <v>45925</v>
      </c>
      <c r="J13" s="3">
        <v>45955</v>
      </c>
      <c r="K13" s="3">
        <v>45986</v>
      </c>
      <c r="L13" s="3">
        <v>46016</v>
      </c>
      <c r="M13" s="3">
        <v>45681</v>
      </c>
      <c r="N13" s="3"/>
      <c r="O13" s="3"/>
      <c r="P13" s="3"/>
      <c r="Q13" s="3"/>
    </row>
    <row r="14" spans="1:18">
      <c r="A14" t="str">
        <f>RentalData[[#This Row],[tenantID]]</f>
        <v>インターナショナル福島2B 松本玲奈</v>
      </c>
      <c r="B14" t="str">
        <f>RentalData[[#This Row],[PropertyName]]</f>
        <v>インターナショナル福島</v>
      </c>
      <c r="C14" t="str">
        <f>RentalData[[#This Row],[RoomeNo]]</f>
        <v>2B</v>
      </c>
      <c r="D14" t="str">
        <f>RentalData[[#This Row],[tenantName]]</f>
        <v>松本玲奈</v>
      </c>
      <c r="E14" t="str">
        <f>RentalData[[#This Row],[paymentRemark]]</f>
        <v>マツモトレナ</v>
      </c>
      <c r="F14" s="1">
        <v>68000</v>
      </c>
      <c r="G14" s="3">
        <v>45869</v>
      </c>
      <c r="H14" s="3">
        <v>45899</v>
      </c>
      <c r="I14" s="3">
        <v>45930</v>
      </c>
      <c r="J14" s="3">
        <v>45961</v>
      </c>
      <c r="K14" s="3">
        <v>45990</v>
      </c>
      <c r="L14" s="3">
        <v>46021</v>
      </c>
      <c r="M14" s="3">
        <v>45688</v>
      </c>
      <c r="N14" s="3">
        <v>45716</v>
      </c>
      <c r="O14" s="3">
        <v>45747</v>
      </c>
      <c r="P14" s="3">
        <v>45777</v>
      </c>
      <c r="Q14" s="3"/>
    </row>
    <row r="17" spans="7:9">
      <c r="G17"/>
      <c r="H17"/>
    </row>
    <row r="18" spans="7:9">
      <c r="G18"/>
      <c r="H18"/>
    </row>
    <row r="19" spans="7:9">
      <c r="G19"/>
      <c r="H19"/>
    </row>
    <row r="20" spans="7:9">
      <c r="G20"/>
      <c r="H20"/>
    </row>
    <row r="21" spans="7:9">
      <c r="G21"/>
      <c r="H21"/>
    </row>
    <row r="22" spans="7:9">
      <c r="G22"/>
      <c r="H22"/>
    </row>
    <row r="23" spans="7:9">
      <c r="G23"/>
      <c r="H23"/>
    </row>
    <row r="24" spans="7:9">
      <c r="G24"/>
      <c r="H24"/>
    </row>
    <row r="25" spans="7:9">
      <c r="G25"/>
      <c r="H25"/>
    </row>
    <row r="26" spans="7:9">
      <c r="G26"/>
      <c r="H26"/>
    </row>
    <row r="27" spans="7:9">
      <c r="G27"/>
      <c r="H27"/>
    </row>
    <row r="28" spans="7:9">
      <c r="I28" s="4"/>
    </row>
  </sheetData>
  <phoneticPr fontId="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B8CF-897A-D048-9B6E-974E67EDEFCE}">
  <dimension ref="A1:S14"/>
  <sheetViews>
    <sheetView topLeftCell="I1" workbookViewId="0">
      <selection activeCell="M17" sqref="M17"/>
    </sheetView>
  </sheetViews>
  <sheetFormatPr baseColWidth="10" defaultRowHeight="20"/>
  <cols>
    <col min="1" max="1" width="9.5703125" bestFit="1" customWidth="1"/>
    <col min="2" max="2" width="10.42578125" style="3" bestFit="1" customWidth="1"/>
    <col min="3" max="3" width="14.140625" bestFit="1" customWidth="1"/>
    <col min="4" max="4" width="39" bestFit="1" customWidth="1"/>
    <col min="6" max="7" width="12.42578125" bestFit="1" customWidth="1"/>
    <col min="8" max="8" width="16" bestFit="1" customWidth="1"/>
    <col min="9" max="9" width="13.85546875" bestFit="1" customWidth="1"/>
    <col min="10" max="10" width="14.140625" bestFit="1" customWidth="1"/>
    <col min="11" max="11" width="21.42578125" bestFit="1" customWidth="1"/>
    <col min="13" max="14" width="12.42578125" bestFit="1" customWidth="1"/>
    <col min="15" max="15" width="16" bestFit="1" customWidth="1"/>
    <col min="16" max="16" width="13.85546875" bestFit="1" customWidth="1"/>
    <col min="17" max="17" width="53" bestFit="1" customWidth="1"/>
    <col min="18" max="18" width="32.42578125" bestFit="1" customWidth="1"/>
    <col min="19" max="19" width="7.28515625" bestFit="1" customWidth="1"/>
  </cols>
  <sheetData>
    <row r="1" spans="1:19">
      <c r="A1" t="s">
        <v>41</v>
      </c>
      <c r="B1" s="3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ht="42">
      <c r="A2">
        <v>2501627</v>
      </c>
      <c r="B2" s="3">
        <v>45693</v>
      </c>
      <c r="C2" t="s">
        <v>60</v>
      </c>
      <c r="D2" t="s">
        <v>61</v>
      </c>
      <c r="E2" t="s">
        <v>62</v>
      </c>
      <c r="F2" t="s">
        <v>62</v>
      </c>
      <c r="G2" t="s">
        <v>63</v>
      </c>
      <c r="H2" t="s">
        <v>62</v>
      </c>
      <c r="I2">
        <v>30000</v>
      </c>
      <c r="J2" t="s">
        <v>64</v>
      </c>
      <c r="K2" t="s">
        <v>91</v>
      </c>
      <c r="L2" t="s">
        <v>62</v>
      </c>
      <c r="M2" t="s">
        <v>62</v>
      </c>
      <c r="N2" t="s">
        <v>63</v>
      </c>
      <c r="O2" t="s">
        <v>62</v>
      </c>
      <c r="P2">
        <v>30000</v>
      </c>
      <c r="Q2" s="6" t="s">
        <v>125</v>
      </c>
      <c r="R2" t="s">
        <v>65</v>
      </c>
      <c r="S2" t="s">
        <v>62</v>
      </c>
    </row>
    <row r="3" spans="1:19">
      <c r="A3">
        <v>2501691</v>
      </c>
      <c r="B3" s="3">
        <v>45701</v>
      </c>
      <c r="C3" t="s">
        <v>60</v>
      </c>
      <c r="D3" t="s">
        <v>61</v>
      </c>
      <c r="E3" t="s">
        <v>62</v>
      </c>
      <c r="F3" t="s">
        <v>62</v>
      </c>
      <c r="G3" t="s">
        <v>63</v>
      </c>
      <c r="H3" t="s">
        <v>62</v>
      </c>
      <c r="I3">
        <v>51000</v>
      </c>
      <c r="J3" t="s">
        <v>66</v>
      </c>
      <c r="K3" t="s">
        <v>91</v>
      </c>
      <c r="L3" t="s">
        <v>62</v>
      </c>
      <c r="M3" t="s">
        <v>62</v>
      </c>
      <c r="N3" t="s">
        <v>63</v>
      </c>
      <c r="O3" t="s">
        <v>62</v>
      </c>
      <c r="P3">
        <v>51000</v>
      </c>
      <c r="Q3" t="s">
        <v>128</v>
      </c>
      <c r="R3" t="s">
        <v>21</v>
      </c>
      <c r="S3" t="s">
        <v>62</v>
      </c>
    </row>
    <row r="4" spans="1:19">
      <c r="A4">
        <v>2501690</v>
      </c>
      <c r="B4" s="3">
        <v>45709</v>
      </c>
      <c r="C4" t="s">
        <v>60</v>
      </c>
      <c r="D4" t="s">
        <v>61</v>
      </c>
      <c r="E4" t="s">
        <v>62</v>
      </c>
      <c r="F4" t="s">
        <v>62</v>
      </c>
      <c r="G4" t="s">
        <v>63</v>
      </c>
      <c r="H4" t="s">
        <v>62</v>
      </c>
      <c r="I4">
        <v>25000</v>
      </c>
      <c r="J4" t="s">
        <v>66</v>
      </c>
      <c r="K4" t="s">
        <v>91</v>
      </c>
      <c r="L4" t="s">
        <v>62</v>
      </c>
      <c r="M4" t="s">
        <v>62</v>
      </c>
      <c r="N4" t="s">
        <v>63</v>
      </c>
      <c r="O4" t="s">
        <v>62</v>
      </c>
      <c r="P4">
        <v>25000</v>
      </c>
      <c r="Q4" t="s">
        <v>133</v>
      </c>
      <c r="R4" t="s">
        <v>21</v>
      </c>
      <c r="S4" t="s">
        <v>62</v>
      </c>
    </row>
    <row r="5" spans="1:19">
      <c r="A5">
        <v>2501692</v>
      </c>
      <c r="B5" s="3">
        <v>45713</v>
      </c>
      <c r="C5" t="s">
        <v>60</v>
      </c>
      <c r="D5" t="s">
        <v>61</v>
      </c>
      <c r="E5" t="s">
        <v>62</v>
      </c>
      <c r="F5" t="s">
        <v>62</v>
      </c>
      <c r="G5" t="s">
        <v>63</v>
      </c>
      <c r="H5" t="s">
        <v>62</v>
      </c>
      <c r="I5">
        <v>25000</v>
      </c>
      <c r="J5" t="s">
        <v>66</v>
      </c>
      <c r="K5" t="s">
        <v>91</v>
      </c>
      <c r="L5" t="s">
        <v>62</v>
      </c>
      <c r="M5" t="s">
        <v>62</v>
      </c>
      <c r="N5" t="s">
        <v>63</v>
      </c>
      <c r="O5" t="s">
        <v>62</v>
      </c>
      <c r="P5">
        <v>25000</v>
      </c>
      <c r="Q5" t="s">
        <v>124</v>
      </c>
      <c r="R5" t="s">
        <v>21</v>
      </c>
      <c r="S5" t="s">
        <v>62</v>
      </c>
    </row>
    <row r="6" spans="1:19">
      <c r="A6">
        <v>2501697</v>
      </c>
      <c r="B6" s="3">
        <v>45713</v>
      </c>
      <c r="C6" t="s">
        <v>60</v>
      </c>
      <c r="D6" t="s">
        <v>61</v>
      </c>
      <c r="E6" t="s">
        <v>62</v>
      </c>
      <c r="F6" t="s">
        <v>62</v>
      </c>
      <c r="G6" t="s">
        <v>63</v>
      </c>
      <c r="H6" t="s">
        <v>62</v>
      </c>
      <c r="I6">
        <v>60000</v>
      </c>
      <c r="J6" t="s">
        <v>64</v>
      </c>
      <c r="K6" t="s">
        <v>91</v>
      </c>
      <c r="L6" t="s">
        <v>62</v>
      </c>
      <c r="M6" t="s">
        <v>62</v>
      </c>
      <c r="N6" t="s">
        <v>63</v>
      </c>
      <c r="O6" t="s">
        <v>62</v>
      </c>
      <c r="P6">
        <v>60000</v>
      </c>
      <c r="Q6" t="s">
        <v>126</v>
      </c>
      <c r="R6" t="s">
        <v>21</v>
      </c>
      <c r="S6" t="s">
        <v>62</v>
      </c>
    </row>
    <row r="7" spans="1:19">
      <c r="A7">
        <v>2501699</v>
      </c>
      <c r="B7" s="3">
        <v>45713</v>
      </c>
      <c r="C7" t="s">
        <v>60</v>
      </c>
      <c r="D7" t="s">
        <v>61</v>
      </c>
      <c r="E7" t="s">
        <v>62</v>
      </c>
      <c r="F7" t="s">
        <v>62</v>
      </c>
      <c r="G7" t="s">
        <v>63</v>
      </c>
      <c r="H7" t="s">
        <v>62</v>
      </c>
      <c r="I7">
        <v>220000</v>
      </c>
      <c r="J7" t="s">
        <v>66</v>
      </c>
      <c r="K7" t="s">
        <v>91</v>
      </c>
      <c r="L7" t="s">
        <v>62</v>
      </c>
      <c r="M7" t="s">
        <v>62</v>
      </c>
      <c r="N7" t="s">
        <v>63</v>
      </c>
      <c r="O7" t="s">
        <v>62</v>
      </c>
      <c r="P7">
        <v>220000</v>
      </c>
      <c r="Q7" t="s">
        <v>129</v>
      </c>
      <c r="R7" t="s">
        <v>21</v>
      </c>
      <c r="S7" t="s">
        <v>62</v>
      </c>
    </row>
    <row r="8" spans="1:19">
      <c r="A8">
        <v>2501700</v>
      </c>
      <c r="B8" s="3">
        <v>45713</v>
      </c>
      <c r="C8" t="s">
        <v>60</v>
      </c>
      <c r="D8" t="s">
        <v>61</v>
      </c>
      <c r="E8" t="s">
        <v>62</v>
      </c>
      <c r="F8" t="s">
        <v>62</v>
      </c>
      <c r="G8" t="s">
        <v>63</v>
      </c>
      <c r="H8" t="s">
        <v>62</v>
      </c>
      <c r="I8">
        <v>165000</v>
      </c>
      <c r="J8" t="s">
        <v>66</v>
      </c>
      <c r="K8" t="s">
        <v>91</v>
      </c>
      <c r="L8" t="s">
        <v>62</v>
      </c>
      <c r="M8" t="s">
        <v>62</v>
      </c>
      <c r="N8" t="s">
        <v>63</v>
      </c>
      <c r="O8" t="s">
        <v>62</v>
      </c>
      <c r="P8">
        <v>165000</v>
      </c>
      <c r="Q8" t="s">
        <v>134</v>
      </c>
      <c r="R8" t="s">
        <v>21</v>
      </c>
      <c r="S8" t="s">
        <v>62</v>
      </c>
    </row>
    <row r="9" spans="1:19">
      <c r="A9">
        <v>2501693</v>
      </c>
      <c r="B9" s="3">
        <v>45714</v>
      </c>
      <c r="C9" t="s">
        <v>60</v>
      </c>
      <c r="D9" t="s">
        <v>61</v>
      </c>
      <c r="E9" t="s">
        <v>62</v>
      </c>
      <c r="F9" t="s">
        <v>62</v>
      </c>
      <c r="G9" t="s">
        <v>63</v>
      </c>
      <c r="H9" t="s">
        <v>62</v>
      </c>
      <c r="I9">
        <v>25000</v>
      </c>
      <c r="J9" t="s">
        <v>66</v>
      </c>
      <c r="K9" t="s">
        <v>91</v>
      </c>
      <c r="L9" t="s">
        <v>62</v>
      </c>
      <c r="M9" t="s">
        <v>62</v>
      </c>
      <c r="N9" t="s">
        <v>63</v>
      </c>
      <c r="O9" t="s">
        <v>62</v>
      </c>
      <c r="P9">
        <v>25000</v>
      </c>
      <c r="Q9" t="s">
        <v>131</v>
      </c>
      <c r="R9" t="s">
        <v>21</v>
      </c>
      <c r="S9" t="s">
        <v>62</v>
      </c>
    </row>
    <row r="10" spans="1:19">
      <c r="A10">
        <v>2501695</v>
      </c>
      <c r="B10" s="3">
        <v>45714</v>
      </c>
      <c r="C10" t="s">
        <v>60</v>
      </c>
      <c r="D10" t="s">
        <v>61</v>
      </c>
      <c r="E10" t="s">
        <v>62</v>
      </c>
      <c r="F10" t="s">
        <v>62</v>
      </c>
      <c r="G10" t="s">
        <v>63</v>
      </c>
      <c r="H10" t="s">
        <v>62</v>
      </c>
      <c r="I10">
        <v>20000</v>
      </c>
      <c r="J10" t="s">
        <v>66</v>
      </c>
      <c r="K10" t="s">
        <v>91</v>
      </c>
      <c r="L10" t="s">
        <v>62</v>
      </c>
      <c r="M10" t="s">
        <v>62</v>
      </c>
      <c r="N10" t="s">
        <v>63</v>
      </c>
      <c r="O10" t="s">
        <v>62</v>
      </c>
      <c r="P10">
        <v>20000</v>
      </c>
      <c r="Q10" t="s">
        <v>130</v>
      </c>
      <c r="R10" t="s">
        <v>21</v>
      </c>
      <c r="S10" t="s">
        <v>62</v>
      </c>
    </row>
    <row r="11" spans="1:19">
      <c r="A11">
        <v>2501694</v>
      </c>
      <c r="B11" s="3">
        <v>45716</v>
      </c>
      <c r="C11" t="s">
        <v>60</v>
      </c>
      <c r="D11" t="s">
        <v>61</v>
      </c>
      <c r="E11" t="s">
        <v>62</v>
      </c>
      <c r="F11" t="s">
        <v>62</v>
      </c>
      <c r="G11" t="s">
        <v>63</v>
      </c>
      <c r="H11" t="s">
        <v>62</v>
      </c>
      <c r="I11">
        <v>25000</v>
      </c>
      <c r="J11" t="s">
        <v>66</v>
      </c>
      <c r="K11" t="s">
        <v>91</v>
      </c>
      <c r="L11" t="s">
        <v>62</v>
      </c>
      <c r="M11" t="s">
        <v>62</v>
      </c>
      <c r="N11" t="s">
        <v>63</v>
      </c>
      <c r="O11" t="s">
        <v>62</v>
      </c>
      <c r="P11">
        <v>25000</v>
      </c>
      <c r="Q11" t="s">
        <v>122</v>
      </c>
      <c r="R11" t="s">
        <v>21</v>
      </c>
      <c r="S11" t="s">
        <v>62</v>
      </c>
    </row>
    <row r="12" spans="1:19">
      <c r="A12">
        <v>2501698</v>
      </c>
      <c r="B12" s="3">
        <v>45716</v>
      </c>
      <c r="C12" t="s">
        <v>60</v>
      </c>
      <c r="D12" t="s">
        <v>61</v>
      </c>
      <c r="E12" t="s">
        <v>62</v>
      </c>
      <c r="F12" t="s">
        <v>62</v>
      </c>
      <c r="G12" t="s">
        <v>63</v>
      </c>
      <c r="H12" t="s">
        <v>62</v>
      </c>
      <c r="I12">
        <v>25000</v>
      </c>
      <c r="J12" t="s">
        <v>66</v>
      </c>
      <c r="K12" t="s">
        <v>91</v>
      </c>
      <c r="L12" t="s">
        <v>62</v>
      </c>
      <c r="M12" t="s">
        <v>62</v>
      </c>
      <c r="N12" t="s">
        <v>63</v>
      </c>
      <c r="O12" t="s">
        <v>62</v>
      </c>
      <c r="P12">
        <v>25000</v>
      </c>
      <c r="Q12" t="s">
        <v>127</v>
      </c>
      <c r="R12" t="s">
        <v>21</v>
      </c>
      <c r="S12" t="s">
        <v>62</v>
      </c>
    </row>
    <row r="13" spans="1:19">
      <c r="A13">
        <v>2501701</v>
      </c>
      <c r="B13" s="3">
        <v>45716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62</v>
      </c>
      <c r="I13">
        <v>68000</v>
      </c>
      <c r="J13" t="s">
        <v>66</v>
      </c>
      <c r="K13" t="s">
        <v>91</v>
      </c>
      <c r="L13" t="s">
        <v>62</v>
      </c>
      <c r="M13" t="s">
        <v>62</v>
      </c>
      <c r="N13" t="s">
        <v>63</v>
      </c>
      <c r="O13" t="s">
        <v>62</v>
      </c>
      <c r="P13">
        <v>65000</v>
      </c>
      <c r="Q13" t="s">
        <v>123</v>
      </c>
      <c r="R13" t="s">
        <v>21</v>
      </c>
      <c r="S13" t="s">
        <v>62</v>
      </c>
    </row>
    <row r="14" spans="1:19">
      <c r="A14">
        <v>2501701</v>
      </c>
      <c r="B14" s="3">
        <v>45716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J14" t="s">
        <v>67</v>
      </c>
      <c r="K14" t="s">
        <v>62</v>
      </c>
      <c r="L14" t="s">
        <v>62</v>
      </c>
      <c r="M14" t="s">
        <v>62</v>
      </c>
      <c r="N14" t="s">
        <v>68</v>
      </c>
      <c r="O14" t="s">
        <v>62</v>
      </c>
      <c r="P14">
        <v>3000</v>
      </c>
      <c r="Q14" t="s">
        <v>132</v>
      </c>
      <c r="R14" t="s">
        <v>21</v>
      </c>
      <c r="S14" t="s">
        <v>62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E0C9-D20D-824A-9F1F-CCB0789F55C6}">
  <dimension ref="A1"/>
  <sheetViews>
    <sheetView workbookViewId="0"/>
  </sheetViews>
  <sheetFormatPr baseColWidth="10" defaultRowHeight="20"/>
  <sheetData/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A C A g A J I q y W o k N U O 6 m A A A A 9 g A A A B I A A A B D b 2 5 m a W c v U G F j a 2 F n Z S 5 4 b W y F j 7 E O g j A Y h F + F d K c t Y N S Q n z K 4 G U l I T I x r U y p U o R h a L O / m 4 C P 5 C m I U d X O 8 u + + S u / v 1 B u n Q 1 N 5 F d k a 1 O k E B p s i T W r S F 0 m W C e n v w l y h l k H N x 4 q X 0 R l i b e D A q Q Z W 1 5 5 g Q 5 x x 2 E W 6 7 k o S U B m S f b b a i k g 3 3 l T a W a y H R p 1 X 8 b y E G u 9 c Y F u J g F u F g M c c U y G R C p v Q X C M e 9 z / T H h F V f 2 7 6 T 7 M j 9 d Q 5 k k k D e H 9 g D U E s D B B Q A A A g I A C S K s l p t A F N 0 6 A E A A A Y E A A A T A A A A R m 9 y b X V s Y X M v U 2 V j d G l v b j E u b Y V S z W s T Q R y 9 B / o / D H v a w J I v r b Y U D 5 I o e h G h 8 S R S x t 1 R 1 + 7 O y M 6 k f h Q h 2 c E 0 a l V y y A e 2 U K t V 4 6 U U 4 6 H R i H / M O J v k v 3 D S X Y M S d n v a / b 3 3 5 v f e G 4 Y i k 9 k E g 9 X w m 1 9 Z S C 2 k 6 D 3 o I Q v 8 / t E a 9 / r y u L 9 W y B U W c 4 v 5 p b X 8 + d w S u A A c x F I A C P + n 4 E P h D x R S p B u Z E j E r L s J M v 2 w 7 K F M k m K m B 6 l r 2 B k U e z T J i w X X 4 p L J O s i X y E D s E W j Q b 4 5 E x 6 Y a W N s D N E n J s 1 2 b I U x 6 a o R m g S J y K i 6 k a 8 8 s G u I R N Y t n 4 r h q X z x R u p Q 0 V K + h u B e + G o t Y S / r a o 7 Q n e F Z w L X l V Z g 9 a R U p b h b Z X v u k d c w t A V B C 2 V T p + V U a Y R d d F x V k 3 o Q G / q x r w K C v f L g + f B z r f Z f t n o C P + X 8 A 8 E 7 8 y W l z 2 I 6 R 3 i u W H c 8 u M H i O r J w Q y w u a n J N 2 0 5 b F 0 j q u h V z M 6 d z U x P P l V U x A S d j 4 p i C g Q W Z B F T 3 Q v a A / m y K w / f j j 4 3 R z u H f y U M P W L / S M Y f d u W L L 4 m S C e 9 N 2 t U Y M o w g n z V i + F H v t d z + L h v 1 G P 7 k j v q C 7 0 5 / / E F c h K 3 m Z P + V L u v 1 9 P w t j L 8 e n 9 Y 1 l C R 2 D S U x X S O L 2 K 4 h H 9 8 1 5 E / r G k V I 6 h o 0 u + N P t b m T J 4 / t a B 7 m + 4 K / / w 9 W u H Y f a u m U j Z O f 7 c o f U E s D B B Q A A A g I A C S K s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I q y W o k N U O 6 m A A A A 9 g A A A B I A A A A A A A A A A A A A A K S B A A A A A E N v b m Z p Z y 9 Q Y W N r Y W d l L n h t b F B L A Q I U A x Q A A A g I A C S K s l p t A F N 0 6 A E A A A Y E A A A T A A A A A A A A A A A A A A C k g d Y A A A B G b 3 J t d W x h c y 9 T Z W N 0 a W 9 u M S 5 t U E s B A h Q D F A A A C A g A J I q y W g / K 6 a u k A A A A 6 Q A A A B M A A A A A A A A A A A A A A K S B 7 w I A A F t D b 2 5 0 Z W 5 0 X 1 R 5 c G V z X S 5 4 b W x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w A A A A A A A C S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T Q l Q k I l O T U l R T g l Q T g l Q j M l R T U l Q j g l Q j N f M j A y N T A 1 M T h f M T c w O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M T Z i N T E 0 L T I w N W Q t N D V k Z i 0 5 M z U y L T d j Y j Q 0 Y 2 Z m N T c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5 X o q L P l u L N f M j A y N T A 1 M T h f M T c w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w O D o x N z o w O S 4 3 M j k z N j A w W i I g L z 4 8 R W 5 0 c n k g V H l w Z T 0 i R m l s b E N v b H V t b l R 5 c G V z I i B W Y W x 1 Z T 0 i c 0 F 3 a 0 d C Z 1 l H Q m d Z R E J n W U d C Z 1 l H Q X d Z R 0 J n P T 0 i I C 8 + P E V u d H J 5 I F R 5 c G U 9 I k Z p b G x D b 2 x 1 b W 5 O Y W 1 l c y I g V m F s d W U 9 I n N b J n F 1 b 3 Q 7 X H U 1 M 0 Q 2 X H U 1 R j E 1 T m 8 m c X V v d D s s J n F 1 b 3 Q 7 X H U 1 M 0 Q 2 X H U 1 R j E 1 X H U 2 N U U 1 J n F 1 b 3 Q 7 L C Z x d W 9 0 O 1 x 1 N T A x R l x 1 N j V C O V x 1 N T J E O F x 1 N U I 5 Q V x 1 N z l E M V x 1 N z Z F R S Z x d W 9 0 O y w m c X V v d D t c d T U w M U Z c d T Y 1 Q j l c d T g 4 R E N c d T U y Q T l c d T c 5 R D F c d T c 2 R U U m c X V v d D s s J n F 1 b 3 Q 7 X H U 1 M D F G X H U 2 N U I 5 X H U 5 M E U 4 X H U 5 N T g w J n F 1 b 3 Q 7 L C Z x d W 9 0 O 1 x 1 N T A x R l x 1 N j V C O V x 1 N T N E N l x 1 N U Y x N V x 1 N T E 0 O C Z x d W 9 0 O y w m c X V v d D t c d T U w M U Z c d T Y 1 Q j l c d T d B M E V c d T U z M 0 F c d T U y M D Y m c X V v d D s s J n F 1 b 3 Q 7 X H U 1 M D F G X H U 2 N U I 5 X H U z M E E 0 X H U z M E Y z X H U z M E R D X H U z M E E 0 X H U z M E I 5 J n F 1 b 3 Q 7 L C Z x d W 9 0 O 1 x 1 N T A x R l x 1 N j V C O V x 1 O T F E M V x 1 O T g 0 R C h c d T U x O D Y p J n F 1 b 3 Q 7 L C Z x d W 9 0 O 1 x 1 O E N C O F x 1 N j V C O V x 1 N T J E O F x 1 N U I 5 Q V x 1 N z l E M V x 1 N z Z F R S Z x d W 9 0 O y w m c X V v d D t c d T h D Q j h c d T Y 1 Q j l c d T g 4 R E N c d T U y Q T l c d T c 5 R D F c d T c 2 R U U m c X V v d D s s J n F 1 b 3 Q 7 X H U 4 Q 0 I 4 X H U 2 N U I 5 X H U 5 M E U 4 X H U 5 N T g w J n F 1 b 3 Q 7 L C Z x d W 9 0 O 1 x 1 O E N C O F x 1 N j V C O V x 1 N T N E N l x 1 N U Y x N V x 1 N T E 0 O C Z x d W 9 0 O y w m c X V v d D t c d T h D Q j h c d T Y 1 Q j l c d T d B M E V c d T U z M 0 F c d T U y M D Y m c X V v d D s s J n F 1 b 3 Q 7 X H U 4 Q 0 I 4 X H U 2 N U I 5 X H U z M E E 0 X H U z M E Y z X H U z M E R D X H U z M E E 0 X H U z M E I 5 J n F 1 b 3 Q 7 L C Z x d W 9 0 O 1 x 1 O E N C O F x 1 N j V C O V x 1 O T F E M V x 1 O T g 0 R C h c d T U x O D Y p J n F 1 b 3 Q 7 L C Z x d W 9 0 O 1 x 1 N j Q 1 O F x 1 O D k 4 M S Z x d W 9 0 O y w m c X V v d D t c d T M w Q k Z c d T M w Q j A m c X V v d D s s J n F 1 b 3 Q 7 X H U z M E U x X H U z M E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N E V E N V x 1 O E E z M 1 x 1 N U U z M 1 8 y M D I 1 M D U x O F 8 x N z A 4 L 0 F 1 d G 9 S Z W 1 v d m V k Q 2 9 s d W 1 u c z E u e 1 x 1 N T N E N l x 1 N U Y x N U 5 v L D B 9 J n F 1 b 3 Q 7 L C Z x d W 9 0 O 1 N l Y 3 R p b 2 4 x L 1 x 1 N E V E N V x 1 O E E z M 1 x 1 N U U z M 1 8 y M D I 1 M D U x O F 8 x N z A 4 L 0 F 1 d G 9 S Z W 1 v d m V k Q 2 9 s d W 1 u c z E u e 1 x 1 N T N E N l x 1 N U Y x N V x 1 N j V F N S w x f S Z x d W 9 0 O y w m c X V v d D t T Z W N 0 a W 9 u M S 9 c d T R F R D V c d T h B M z N c d T V F M z N f M j A y N T A 1 M T h f M T c w O C 9 B d X R v U m V t b 3 Z l Z E N v b H V t b n M x L n t c d T U w M U Z c d T Y 1 Q j l c d T U y R D h c d T V C O U F c d T c 5 R D F c d T c 2 R U U s M n 0 m c X V v d D s s J n F 1 b 3 Q 7 U 2 V j d G l v b j E v X H U 0 R U Q 1 X H U 4 Q T M z X H U 1 R T M z X z I w M j U w N T E 4 X z E 3 M D g v Q X V 0 b 1 J l b W 9 2 Z W R D b 2 x 1 b W 5 z M S 5 7 X H U 1 M D F G X H U 2 N U I 5 X H U 4 O E R D X H U 1 M k E 5 X H U 3 O U Q x X H U 3 N k V F L D N 9 J n F 1 b 3 Q 7 L C Z x d W 9 0 O 1 N l Y 3 R p b 2 4 x L 1 x 1 N E V E N V x 1 O E E z M 1 x 1 N U U z M 1 8 y M D I 1 M D U x O F 8 x N z A 4 L 0 F 1 d G 9 S Z W 1 v d m V k Q 2 9 s d W 1 u c z E u e 1 x 1 N T A x R l x 1 N j V C O V x 1 O T B F O F x 1 O T U 4 M C w 0 f S Z x d W 9 0 O y w m c X V v d D t T Z W N 0 a W 9 u M S 9 c d T R F R D V c d T h B M z N c d T V F M z N f M j A y N T A 1 M T h f M T c w O C 9 B d X R v U m V t b 3 Z l Z E N v b H V t b n M x L n t c d T U w M U Z c d T Y 1 Q j l c d T U z R D Z c d T V G M T V c d T U x N D g s N X 0 m c X V v d D s s J n F 1 b 3 Q 7 U 2 V j d G l v b j E v X H U 0 R U Q 1 X H U 4 Q T M z X H U 1 R T M z X z I w M j U w N T E 4 X z E 3 M D g v Q X V 0 b 1 J l b W 9 2 Z W R D b 2 x 1 b W 5 z M S 5 7 X H U 1 M D F G X H U 2 N U I 5 X H U 3 Q T B F X H U 1 M z N B X H U 1 M j A 2 L D Z 9 J n F 1 b 3 Q 7 L C Z x d W 9 0 O 1 N l Y 3 R p b 2 4 x L 1 x 1 N E V E N V x 1 O E E z M 1 x 1 N U U z M 1 8 y M D I 1 M D U x O F 8 x N z A 4 L 0 F 1 d G 9 S Z W 1 v d m V k Q 2 9 s d W 1 u c z E u e 1 x 1 N T A x R l x 1 N j V C O V x 1 M z B B N F x 1 M z B G M 1 x 1 M z B E Q 1 x 1 M z B B N F x 1 M z B C O S w 3 f S Z x d W 9 0 O y w m c X V v d D t T Z W N 0 a W 9 u M S 9 c d T R F R D V c d T h B M z N c d T V F M z N f M j A y N T A 1 M T h f M T c w O C 9 B d X R v U m V t b 3 Z l Z E N v b H V t b n M x L n t c d T U w M U Z c d T Y 1 Q j l c d T k x R D F c d T k 4 N E Q o X H U 1 M T g 2 K S w 4 f S Z x d W 9 0 O y w m c X V v d D t T Z W N 0 a W 9 u M S 9 c d T R F R D V c d T h B M z N c d T V F M z N f M j A y N T A 1 M T h f M T c w O C 9 B d X R v U m V t b 3 Z l Z E N v b H V t b n M x L n t c d T h D Q j h c d T Y 1 Q j l c d T U y R D h c d T V C O U F c d T c 5 R D F c d T c 2 R U U s O X 0 m c X V v d D s s J n F 1 b 3 Q 7 U 2 V j d G l v b j E v X H U 0 R U Q 1 X H U 4 Q T M z X H U 1 R T M z X z I w M j U w N T E 4 X z E 3 M D g v Q X V 0 b 1 J l b W 9 2 Z W R D b 2 x 1 b W 5 z M S 5 7 X H U 4 Q 0 I 4 X H U 2 N U I 5 X H U 4 O E R D X H U 1 M k E 5 X H U 3 O U Q x X H U 3 N k V F L D E w f S Z x d W 9 0 O y w m c X V v d D t T Z W N 0 a W 9 u M S 9 c d T R F R D V c d T h B M z N c d T V F M z N f M j A y N T A 1 M T h f M T c w O C 9 B d X R v U m V t b 3 Z l Z E N v b H V t b n M x L n t c d T h D Q j h c d T Y 1 Q j l c d T k w R T h c d T k 1 O D A s M T F 9 J n F 1 b 3 Q 7 L C Z x d W 9 0 O 1 N l Y 3 R p b 2 4 x L 1 x 1 N E V E N V x 1 O E E z M 1 x 1 N U U z M 1 8 y M D I 1 M D U x O F 8 x N z A 4 L 0 F 1 d G 9 S Z W 1 v d m V k Q 2 9 s d W 1 u c z E u e 1 x 1 O E N C O F x 1 N j V C O V x 1 N T N E N l x 1 N U Y x N V x 1 N T E 0 O C w x M n 0 m c X V v d D s s J n F 1 b 3 Q 7 U 2 V j d G l v b j E v X H U 0 R U Q 1 X H U 4 Q T M z X H U 1 R T M z X z I w M j U w N T E 4 X z E 3 M D g v Q X V 0 b 1 J l b W 9 2 Z W R D b 2 x 1 b W 5 z M S 5 7 X H U 4 Q 0 I 4 X H U 2 N U I 5 X H U 3 Q T B F X H U 1 M z N B X H U 1 M j A 2 L D E z f S Z x d W 9 0 O y w m c X V v d D t T Z W N 0 a W 9 u M S 9 c d T R F R D V c d T h B M z N c d T V F M z N f M j A y N T A 1 M T h f M T c w O C 9 B d X R v U m V t b 3 Z l Z E N v b H V t b n M x L n t c d T h D Q j h c d T Y 1 Q j l c d T M w Q T R c d T M w R j N c d T M w R E N c d T M w Q T R c d T M w Q j k s M T R 9 J n F 1 b 3 Q 7 L C Z x d W 9 0 O 1 N l Y 3 R p b 2 4 x L 1 x 1 N E V E N V x 1 O E E z M 1 x 1 N U U z M 1 8 y M D I 1 M D U x O F 8 x N z A 4 L 0 F 1 d G 9 S Z W 1 v d m V k Q 2 9 s d W 1 u c z E u e 1 x 1 O E N C O F x 1 N j V C O V x 1 O T F E M V x 1 O T g 0 R C h c d T U x O D Y p L D E 1 f S Z x d W 9 0 O y w m c X V v d D t T Z W N 0 a W 9 u M S 9 c d T R F R D V c d T h B M z N c d T V F M z N f M j A y N T A 1 M T h f M T c w O C 9 B d X R v U m V t b 3 Z l Z E N v b H V t b n M x L n t c d T Y 0 N T h c d T g 5 O D E s M T Z 9 J n F 1 b 3 Q 7 L C Z x d W 9 0 O 1 N l Y 3 R p b 2 4 x L 1 x 1 N E V E N V x 1 O E E z M 1 x 1 N U U z M 1 8 y M D I 1 M D U x O F 8 x N z A 4 L 0 F 1 d G 9 S Z W 1 v d m V k Q 2 9 s d W 1 u c z E u e 1 x 1 M z B C R l x 1 M z B C M C w x N 3 0 m c X V v d D s s J n F 1 b 3 Q 7 U 2 V j d G l v b j E v X H U 0 R U Q 1 X H U 4 Q T M z X H U 1 R T M z X z I w M j U w N T E 4 X z E 3 M D g v Q X V 0 b 1 J l b W 9 2 Z W R D b 2 x 1 b W 5 z M S 5 7 X H U z M E U x X H U z M E U y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X H U 0 R U Q 1 X H U 4 Q T M z X H U 1 R T M z X z I w M j U w N T E 4 X z E 3 M D g v Q X V 0 b 1 J l b W 9 2 Z W R D b 2 x 1 b W 5 z M S 5 7 X H U 1 M 0 Q 2 X H U 1 R j E 1 T m 8 s M H 0 m c X V v d D s s J n F 1 b 3 Q 7 U 2 V j d G l v b j E v X H U 0 R U Q 1 X H U 4 Q T M z X H U 1 R T M z X z I w M j U w N T E 4 X z E 3 M D g v Q X V 0 b 1 J l b W 9 2 Z W R D b 2 x 1 b W 5 z M S 5 7 X H U 1 M 0 Q 2 X H U 1 R j E 1 X H U 2 N U U 1 L D F 9 J n F 1 b 3 Q 7 L C Z x d W 9 0 O 1 N l Y 3 R p b 2 4 x L 1 x 1 N E V E N V x 1 O E E z M 1 x 1 N U U z M 1 8 y M D I 1 M D U x O F 8 x N z A 4 L 0 F 1 d G 9 S Z W 1 v d m V k Q 2 9 s d W 1 u c z E u e 1 x 1 N T A x R l x 1 N j V C O V x 1 N T J E O F x 1 N U I 5 Q V x 1 N z l E M V x 1 N z Z F R S w y f S Z x d W 9 0 O y w m c X V v d D t T Z W N 0 a W 9 u M S 9 c d T R F R D V c d T h B M z N c d T V F M z N f M j A y N T A 1 M T h f M T c w O C 9 B d X R v U m V t b 3 Z l Z E N v b H V t b n M x L n t c d T U w M U Z c d T Y 1 Q j l c d T g 4 R E N c d T U y Q T l c d T c 5 R D F c d T c 2 R U U s M 3 0 m c X V v d D s s J n F 1 b 3 Q 7 U 2 V j d G l v b j E v X H U 0 R U Q 1 X H U 4 Q T M z X H U 1 R T M z X z I w M j U w N T E 4 X z E 3 M D g v Q X V 0 b 1 J l b W 9 2 Z W R D b 2 x 1 b W 5 z M S 5 7 X H U 1 M D F G X H U 2 N U I 5 X H U 5 M E U 4 X H U 5 N T g w L D R 9 J n F 1 b 3 Q 7 L C Z x d W 9 0 O 1 N l Y 3 R p b 2 4 x L 1 x 1 N E V E N V x 1 O E E z M 1 x 1 N U U z M 1 8 y M D I 1 M D U x O F 8 x N z A 4 L 0 F 1 d G 9 S Z W 1 v d m V k Q 2 9 s d W 1 u c z E u e 1 x 1 N T A x R l x 1 N j V C O V x 1 N T N E N l x 1 N U Y x N V x 1 N T E 0 O C w 1 f S Z x d W 9 0 O y w m c X V v d D t T Z W N 0 a W 9 u M S 9 c d T R F R D V c d T h B M z N c d T V F M z N f M j A y N T A 1 M T h f M T c w O C 9 B d X R v U m V t b 3 Z l Z E N v b H V t b n M x L n t c d T U w M U Z c d T Y 1 Q j l c d T d B M E V c d T U z M 0 F c d T U y M D Y s N n 0 m c X V v d D s s J n F 1 b 3 Q 7 U 2 V j d G l v b j E v X H U 0 R U Q 1 X H U 4 Q T M z X H U 1 R T M z X z I w M j U w N T E 4 X z E 3 M D g v Q X V 0 b 1 J l b W 9 2 Z W R D b 2 x 1 b W 5 z M S 5 7 X H U 1 M D F G X H U 2 N U I 5 X H U z M E E 0 X H U z M E Y z X H U z M E R D X H U z M E E 0 X H U z M E I 5 L D d 9 J n F 1 b 3 Q 7 L C Z x d W 9 0 O 1 N l Y 3 R p b 2 4 x L 1 x 1 N E V E N V x 1 O E E z M 1 x 1 N U U z M 1 8 y M D I 1 M D U x O F 8 x N z A 4 L 0 F 1 d G 9 S Z W 1 v d m V k Q 2 9 s d W 1 u c z E u e 1 x 1 N T A x R l x 1 N j V C O V x 1 O T F E M V x 1 O T g 0 R C h c d T U x O D Y p L D h 9 J n F 1 b 3 Q 7 L C Z x d W 9 0 O 1 N l Y 3 R p b 2 4 x L 1 x 1 N E V E N V x 1 O E E z M 1 x 1 N U U z M 1 8 y M D I 1 M D U x O F 8 x N z A 4 L 0 F 1 d G 9 S Z W 1 v d m V k Q 2 9 s d W 1 u c z E u e 1 x 1 O E N C O F x 1 N j V C O V x 1 N T J E O F x 1 N U I 5 Q V x 1 N z l E M V x 1 N z Z F R S w 5 f S Z x d W 9 0 O y w m c X V v d D t T Z W N 0 a W 9 u M S 9 c d T R F R D V c d T h B M z N c d T V F M z N f M j A y N T A 1 M T h f M T c w O C 9 B d X R v U m V t b 3 Z l Z E N v b H V t b n M x L n t c d T h D Q j h c d T Y 1 Q j l c d T g 4 R E N c d T U y Q T l c d T c 5 R D F c d T c 2 R U U s M T B 9 J n F 1 b 3 Q 7 L C Z x d W 9 0 O 1 N l Y 3 R p b 2 4 x L 1 x 1 N E V E N V x 1 O E E z M 1 x 1 N U U z M 1 8 y M D I 1 M D U x O F 8 x N z A 4 L 0 F 1 d G 9 S Z W 1 v d m V k Q 2 9 s d W 1 u c z E u e 1 x 1 O E N C O F x 1 N j V C O V x 1 O T B F O F x 1 O T U 4 M C w x M X 0 m c X V v d D s s J n F 1 b 3 Q 7 U 2 V j d G l v b j E v X H U 0 R U Q 1 X H U 4 Q T M z X H U 1 R T M z X z I w M j U w N T E 4 X z E 3 M D g v Q X V 0 b 1 J l b W 9 2 Z W R D b 2 x 1 b W 5 z M S 5 7 X H U 4 Q 0 I 4 X H U 2 N U I 5 X H U 1 M 0 Q 2 X H U 1 R j E 1 X H U 1 M T Q 4 L D E y f S Z x d W 9 0 O y w m c X V v d D t T Z W N 0 a W 9 u M S 9 c d T R F R D V c d T h B M z N c d T V F M z N f M j A y N T A 1 M T h f M T c w O C 9 B d X R v U m V t b 3 Z l Z E N v b H V t b n M x L n t c d T h D Q j h c d T Y 1 Q j l c d T d B M E V c d T U z M 0 F c d T U y M D Y s M T N 9 J n F 1 b 3 Q 7 L C Z x d W 9 0 O 1 N l Y 3 R p b 2 4 x L 1 x 1 N E V E N V x 1 O E E z M 1 x 1 N U U z M 1 8 y M D I 1 M D U x O F 8 x N z A 4 L 0 F 1 d G 9 S Z W 1 v d m V k Q 2 9 s d W 1 u c z E u e 1 x 1 O E N C O F x 1 N j V C O V x 1 M z B B N F x 1 M z B G M 1 x 1 M z B E Q 1 x 1 M z B B N F x 1 M z B C O S w x N H 0 m c X V v d D s s J n F 1 b 3 Q 7 U 2 V j d G l v b j E v X H U 0 R U Q 1 X H U 4 Q T M z X H U 1 R T M z X z I w M j U w N T E 4 X z E 3 M D g v Q X V 0 b 1 J l b W 9 2 Z W R D b 2 x 1 b W 5 z M S 5 7 X H U 4 Q 0 I 4 X H U 2 N U I 5 X H U 5 M U Q x X H U 5 O D R E K F x 1 N T E 4 N i k s M T V 9 J n F 1 b 3 Q 7 L C Z x d W 9 0 O 1 N l Y 3 R p b 2 4 x L 1 x 1 N E V E N V x 1 O E E z M 1 x 1 N U U z M 1 8 y M D I 1 M D U x O F 8 x N z A 4 L 0 F 1 d G 9 S Z W 1 v d m V k Q 2 9 s d W 1 u c z E u e 1 x 1 N j Q 1 O F x 1 O D k 4 M S w x N n 0 m c X V v d D s s J n F 1 b 3 Q 7 U 2 V j d G l v b j E v X H U 0 R U Q 1 X H U 4 Q T M z X H U 1 R T M z X z I w M j U w N T E 4 X z E 3 M D g v Q X V 0 b 1 J l b W 9 2 Z W R D b 2 x 1 b W 5 z M S 5 7 X H U z M E J G X H U z M E I w L D E 3 f S Z x d W 9 0 O y w m c X V v d D t T Z W N 0 a W 9 u M S 9 c d T R F R D V c d T h B M z N c d T V F M z N f M j A y N T A 1 M T h f M T c w O C 9 B d X R v U m V t b 3 Z l Z E N v b H V t b n M x L n t c d T M w R T F c d T M w R T I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I l O T U l R T g l Q T g l Q j M l R T U l Q j g l Q j N f M j A y N T A 1 M T h f M T c w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T U l R T g l Q T g l Q j M l R T U l Q j g l Q j N f M j A y N T A 1 M T h f M T c w O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T U l R T g l Q T g l Q j M l R T U l Q j g l Q j N f M j A y N T A 1 M T h f M T c w O C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W D b b d 0 O a n K C R Z t 4 Y 6 K d l u 7 4 X W l f E i U L V P s Q g r / C h H L R i N 2 N 4 E u B / W K F j X P g P v n Z X W V w b J j 5 4 O 3 K 7 5 V a Y 2 5 h 0 r d u U / H g Y z d 9 0 N Q L F k s K n K X W 4 h p P x c Q 1 2 l C C o a d 3 9 p v 2 Q Y Q e w g = = < / D a t a M a s h u p > 
</file>

<file path=customXml/itemProps1.xml><?xml version="1.0" encoding="utf-8"?>
<ds:datastoreItem xmlns:ds="http://schemas.openxmlformats.org/officeDocument/2006/customXml" ds:itemID="{6658101A-0BD5-EF48-A5DF-7EC833677F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RentalData</vt:lpstr>
      <vt:lpstr>PaymentData</vt:lpstr>
      <vt:lpstr>入金明細2月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Toda Kazuko</dc:creator>
  <cp:lastModifiedBy>Toda Kazuko</cp:lastModifiedBy>
  <dcterms:created xsi:type="dcterms:W3CDTF">2025-05-18T02:35:07Z</dcterms:created>
  <dcterms:modified xsi:type="dcterms:W3CDTF">2025-05-21T09:50:16Z</dcterms:modified>
</cp:coreProperties>
</file>