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申請準備リスト" sheetId="1" r:id="rId4"/>
    <sheet state="visible" name="見積もり" sheetId="2" r:id="rId5"/>
    <sheet state="visible" name="各社負担シミュレーション" sheetId="3" r:id="rId6"/>
  </sheets>
  <definedNames>
    <definedName hidden="1" localSheetId="0" name="_xlnm._FilterDatabase">'申請準備リスト'!$A$1:$AA$83</definedName>
  </definedNames>
  <calcPr/>
</workbook>
</file>

<file path=xl/sharedStrings.xml><?xml version="1.0" encoding="utf-8"?>
<sst xmlns="http://schemas.openxmlformats.org/spreadsheetml/2006/main" count="321" uniqueCount="123">
  <si>
    <t>フェーズ</t>
  </si>
  <si>
    <t>カテゴリ</t>
  </si>
  <si>
    <t>内容</t>
  </si>
  <si>
    <t>ステータス</t>
  </si>
  <si>
    <t>担当</t>
  </si>
  <si>
    <t>備考</t>
  </si>
  <si>
    <t>I. 申請準備の初期段階（事業計画書提出前）</t>
  </si>
  <si>
    <t>1補助金対象要件の確認</t>
  </si>
  <si>
    <t>全共同申請者（株式会社八葉水産、株式会社マルカ高橋水産、株式会社布施商店、株式会社センシン食品）が中小企業基本法に規定する中小企業者または小規模企業者であることの確認。</t>
  </si>
  <si>
    <t>要確認</t>
  </si>
  <si>
    <t>FJ</t>
  </si>
  <si>
    <t>5日に確認</t>
  </si>
  <si>
    <t>全共同申請者が宮城県内に事業所を有することの確認。</t>
  </si>
  <si>
    <t>全共同申請者が「みなし大企業」に該当しないことの確認（大企業からの過半数の出資や役員の兼任など）。</t>
  </si>
  <si>
    <t>全共同申請者の直近3年間の課税所得年平均額が15億円を超えないことの確認。</t>
  </si>
  <si>
    <t>全共同申請者が風俗営業等に該当しないことの確認。</t>
  </si>
  <si>
    <t>完了</t>
  </si>
  <si>
    <t>全共同申請者とその法人の役員が暴力団又は暴力団員等でないことの確認。</t>
  </si>
  <si>
    <t>全共同申請者が県税に未納がないことの確認。</t>
  </si>
  <si>
    <t>グループが2者以上の中小企業・小規模企業者で構成され、かつ「プラットフォーム構築枠」の対象である5者程度で構成されていることを確認（合同会社さかなデザイン、株式会社八葉水産、株式会社マルカ高橋水産、株式会社布施商店、株式会社センシン食品の5社構成）。</t>
  </si>
  <si>
    <t>グループ構成員間で、実施内容、費用分担、成果物の帰属について取り決めがあることの確認。</t>
  </si>
  <si>
    <t>2事業内容の最終確認と文書化</t>
  </si>
  <si>
    <t>「水産加工業におけるカスタムAI共同開発プロジェクト」の事業目的、事業構成（2フェーズ）、成果物／アウトカム（予定）、想定されるアウトプット例、本事業の意義を具体的に整理し、事業計画書に盛り込む。</t>
  </si>
  <si>
    <t>https://docs.google.com/document/d/1pXfFTMdAhtlmMVu5a-87ZDFhhaq3PNnU44iWZ-5_Rqg/edit?tab=t.0#heading=h.2njpz99dzbua</t>
  </si>
  <si>
    <t>フェーズ①：要件整理・共通課題の抽出（勉強会定期開催、オンラインサポート体制構築、各社ヒアリングによる個別課題抽出）の詳細を記述。</t>
  </si>
  <si>
    <t>https://docs.google.com/document/d/10ByAN7BYkDAVZ07NFYYv99YcVd9jHTcti_aK3gOxPJY/edit?tab=t.0</t>
  </si>
  <si>
    <t>フェーズ②：カスタムAIの開発・実装（共通課題に基づくAIツール企画・設計、開発、実装・運用、フィードバックサイクル構築）の詳細を記述。</t>
  </si>
  <si>
    <t>3補助対象経費の積算と整理</t>
  </si>
  <si>
    <t>**補助金の使途（想定）**として挙げられている項目（勉強会運営費、要件定義・調査費用、カスタムAI開発費、オンライン支援環境構築費、実装支援、マニュアル整備費用）について、具体的な見積もりを収集し、事業費所要額調書（別記様式第1号－別紙2）に記載できる形に整理する。</t>
  </si>
  <si>
    <t>仕掛中</t>
  </si>
  <si>
    <t>各経費項目が補助対象経費（人件費、消耗品、設備費、謝金、広報、試作、マーケティング調査費、コンサルタント経費、その他知事が実施に必要と認める経費）に該当することを確認。</t>
  </si>
  <si>
    <t>コンサルタント経費について、補助対象経費全体の3分の2以内という補助率、および上限500万円の範囲内で計上されることを確認（コンサルタント経費自体に特定の比率制限は資料に記載なし）。</t>
  </si>
  <si>
    <t>II. 事業計画書提出段階</t>
  </si>
  <si>
    <t>事業計画書の作成</t>
  </si>
  <si>
    <t>**別記様式第1号（事業計画書本体）**を完成させる。</t>
  </si>
  <si>
    <t>ローカルに保存
各社の従業員数、事業内容の記載、資本金、設立日などの最新情報を確認</t>
  </si>
  <si>
    <t>**別記様式第1号－別紙1（補助事業計画書）**に詳細な事業内容を記述する。</t>
  </si>
  <si>
    <t>**別記様式第1号－別紙2（事業費所要額調書）**に積算した経費と補助金申請予定額を記載する。</t>
  </si>
  <si>
    <t>添付書類の準備（さかなデザイン）</t>
  </si>
  <si>
    <t>事業概要及び事業所の所在地がわかる資料（会社案内、パンフレット等）。</t>
  </si>
  <si>
    <t>さかなデザイン</t>
  </si>
  <si>
    <t>日向子さん相談</t>
  </si>
  <si>
    <t>法人の登記事項証明書（履歴事項全部証明書）（申請日前3か月以内発行のもの）。</t>
  </si>
  <si>
    <t>https://drive.google.com/drive/folders/1ZAkrunBe-t6IF0G_HCOTmb3mexfU5pfN</t>
  </si>
  <si>
    <t>県税に未納がないことを証する書類（納税証明書）。</t>
  </si>
  <si>
    <t>暴力団排除に関する誓約書。</t>
  </si>
  <si>
    <t>未着手</t>
  </si>
  <si>
    <t>ローカルに保存</t>
  </si>
  <si>
    <t>直近3年間の財務諸表。</t>
  </si>
  <si>
    <t>事業費積算の根拠資料（見積書等）。</t>
  </si>
  <si>
    <t>添付書類の準備（布施商店）</t>
  </si>
  <si>
    <t>布施商店</t>
  </si>
  <si>
    <r>
      <rPr/>
      <t xml:space="preserve">5日に確認、依頼
格納フォルダ
</t>
    </r>
    <r>
      <rPr>
        <color rgb="FF1155CC"/>
        <u/>
      </rPr>
      <t>https://drive.google.com/drive/folders/1G7fHwmFisCuvRn61kiR98zmskJlY88_k</t>
    </r>
  </si>
  <si>
    <r>
      <rPr/>
      <t xml:space="preserve">5日に確認、依頼
格納フォルダ
</t>
    </r>
    <r>
      <rPr>
        <color rgb="FF1155CC"/>
        <u/>
      </rPr>
      <t>https://drive.google.com/drive/folders/1G7fHwmFisCuvRn61kiR98zmskJlY88_k</t>
    </r>
  </si>
  <si>
    <r>
      <rPr/>
      <t xml:space="preserve">5日に確認、依頼
格納フォルダ
</t>
    </r>
    <r>
      <rPr>
        <color rgb="FF1155CC"/>
        <u/>
      </rPr>
      <t>https://drive.google.com/drive/folders/1G7fHwmFisCuvRn61kiR98zmskJlY88_k</t>
    </r>
  </si>
  <si>
    <t>5日に確認、依頼
ローカルに保存</t>
  </si>
  <si>
    <r>
      <rPr/>
      <t xml:space="preserve">5日に確認、依頼
格納フォルダ
</t>
    </r>
    <r>
      <rPr>
        <color rgb="FF1155CC"/>
        <u/>
      </rPr>
      <t>https://drive.google.com/drive/folders/1G7fHwmFisCuvRn61kiR98zmskJlY88_k</t>
    </r>
  </si>
  <si>
    <t>不要？</t>
  </si>
  <si>
    <t>代表者への委任状（合同会社さかなデザインを代表者とする場合、他の構成事業者からの委任状が必要）。</t>
  </si>
  <si>
    <t>5日に確認、依頼
ひな形作成済み。ローカルに保存しているので、ご確認いただく。</t>
  </si>
  <si>
    <t>添付書類の準備（八葉水産）</t>
  </si>
  <si>
    <t>八葉水産</t>
  </si>
  <si>
    <r>
      <rPr/>
      <t xml:space="preserve">5日に確認、依頼
格納フォルダ
</t>
    </r>
    <r>
      <rPr>
        <color rgb="FF1155CC"/>
        <u/>
      </rPr>
      <t>https://drive.google.com/drive/folders/1kLLmuUhHuSLmzZ9q950v2Nop2_xxCGFc</t>
    </r>
  </si>
  <si>
    <r>
      <rPr/>
      <t xml:space="preserve">5日に確認、依頼
格納フォルダ
</t>
    </r>
    <r>
      <rPr>
        <color rgb="FF1155CC"/>
        <u/>
      </rPr>
      <t>https://drive.google.com/drive/folders/1kLLmuUhHuSLmzZ9q950v2Nop2_xxCGFc</t>
    </r>
  </si>
  <si>
    <r>
      <rPr/>
      <t xml:space="preserve">5日に確認、依頼
格納フォルダ
</t>
    </r>
    <r>
      <rPr>
        <color rgb="FF1155CC"/>
        <u/>
      </rPr>
      <t>https://drive.google.com/drive/folders/1kLLmuUhHuSLmzZ9q950v2Nop2_xxCGFc</t>
    </r>
  </si>
  <si>
    <t>5日に確認、依頼</t>
  </si>
  <si>
    <r>
      <rPr/>
      <t xml:space="preserve">5日に確認、依頼
格納フォルダ
</t>
    </r>
    <r>
      <rPr>
        <color rgb="FF1155CC"/>
        <u/>
      </rPr>
      <t>https://drive.google.com/drive/folders/1kLLmuUhHuSLmzZ9q950v2Nop2_xxCGFc</t>
    </r>
  </si>
  <si>
    <t>添付書類の準備（センシン食品）</t>
  </si>
  <si>
    <t>登記住所</t>
  </si>
  <si>
    <t>センシン食品</t>
  </si>
  <si>
    <r>
      <rPr/>
      <t xml:space="preserve">5日に確認、依頼
格納フォルダ
</t>
    </r>
    <r>
      <rPr>
        <color rgb="FF1155CC"/>
        <u/>
      </rPr>
      <t>https://drive.google.com/drive/folders/1rILvp4QqfDOf52tI_41UjJs4YFETnW_g</t>
    </r>
  </si>
  <si>
    <r>
      <rPr/>
      <t xml:space="preserve">5日に確認、依頼
格納フォルダ
</t>
    </r>
    <r>
      <rPr>
        <color rgb="FF1155CC"/>
        <u/>
      </rPr>
      <t>https://drive.google.com/drive/folders/1rILvp4QqfDOf52tI_41UjJs4YFETnW_g</t>
    </r>
  </si>
  <si>
    <r>
      <rPr/>
      <t xml:space="preserve">5日に確認、依頼
格納フォルダ
</t>
    </r>
    <r>
      <rPr>
        <color rgb="FF1155CC"/>
        <u/>
      </rPr>
      <t>https://drive.google.com/drive/folders/1rILvp4QqfDOf52tI_41UjJs4YFETnW_g</t>
    </r>
  </si>
  <si>
    <r>
      <rPr/>
      <t xml:space="preserve">5日に確認、依頼
格納フォルダ
</t>
    </r>
    <r>
      <rPr>
        <color rgb="FF1155CC"/>
        <u/>
      </rPr>
      <t>https://drive.google.com/drive/folders/1rILvp4QqfDOf52tI_41UjJs4YFETnW_g</t>
    </r>
  </si>
  <si>
    <t>添付書類の準備（マルカ高橋水産）</t>
  </si>
  <si>
    <t>マルカ高橋水産</t>
  </si>
  <si>
    <r>
      <rPr/>
      <t xml:space="preserve">5日に確認、依頼
格納フォルダ
</t>
    </r>
    <r>
      <rPr>
        <color rgb="FF1155CC"/>
        <u/>
      </rPr>
      <t>https://drive.google.com/drive/folders/1mrgA0sLtKVe3SF0Kl_BwzftkQG7_L_6a</t>
    </r>
  </si>
  <si>
    <r>
      <rPr/>
      <t xml:space="preserve">5日に確認、依頼
格納フォルダ
</t>
    </r>
    <r>
      <rPr>
        <color rgb="FF1155CC"/>
        <u/>
      </rPr>
      <t>https://drive.google.com/drive/folders/1mrgA0sLtKVe3SF0Kl_BwzftkQG7_L_6a</t>
    </r>
  </si>
  <si>
    <r>
      <rPr/>
      <t xml:space="preserve">5日に確認、依頼
格納フォルダ
</t>
    </r>
    <r>
      <rPr>
        <color rgb="FF1155CC"/>
        <u/>
      </rPr>
      <t>https://drive.google.com/drive/folders/1mrgA0sLtKVe3SF0Kl_BwzftkQG7_L_6a</t>
    </r>
  </si>
  <si>
    <r>
      <rPr/>
      <t xml:space="preserve">5日に確認、依頼
格納フォルダ
</t>
    </r>
    <r>
      <rPr>
        <color rgb="FF1155CC"/>
        <u/>
      </rPr>
      <t>https://drive.google.com/drive/folders/1mrgA0sLtKVe3SF0Kl_BwzftkQG7_L_6a</t>
    </r>
  </si>
  <si>
    <t>加点措置の検討</t>
  </si>
  <si>
    <t>「パートナーシップ構築宣言」の実施：申請締切日までにポータルサイトで宣言を公表している場合、審査時に加点措置があるため、可能であれば手続きを検討・実行する。</t>
  </si>
  <si>
    <t>宣言されている方がもしいればレベル</t>
  </si>
  <si>
    <t>事業計画書の提出</t>
  </si>
  <si>
    <t>電子申請フォームより必要事項を記入し、上記書類をPDF添付にて提出する。</t>
  </si>
  <si>
    <t>**申請期間：令和7年5月23日（金）～令和7年6月30日（月）**を厳守する。</t>
  </si>
  <si>
    <t>プレゼンテーション審査への準備</t>
  </si>
  <si>
    <t>審査は書類審査とプレゼンテーション審査があるため、プレゼンテーション審査（令和7年7月中旬予定）に向けて、事業計画の説明（15分程度）と審査員からの質疑応答（15分程度）の準備を進める。</t>
  </si>
  <si>
    <t>プレゼンテーションは基本的に事業計画書で行うが、追加資料も可能。</t>
  </si>
  <si>
    <t>III. 採択後（交付決定申請および事業実施段階）</t>
  </si>
  <si>
    <t>交付申請書の提出</t>
  </si>
  <si>
    <t>事業計画の採択通知を受けたら、**補助金交付申請書（別記様式第2号）**を提出する。</t>
  </si>
  <si>
    <t>補助対象経費に含まれる消費税および地方消費税の仕入控除税額がある場合は、これを減額して申請する。</t>
  </si>
  <si>
    <t>補助事業の実施</t>
  </si>
  <si>
    <t>交付決定日以降に執行した経費が補助対象となるため、交付決定通知日（令和7年7月中予定）以降に事業を開始し、令和8年3月13日（金）までに支払いを完了させる。</t>
  </si>
  <si>
    <t>補助事業の経費については、帳簿及び全ての証拠書類を備え、他の経理と明確に区分して経理する。</t>
  </si>
  <si>
    <t>帳簿及び証拠書類は、事業完了日の属する年度の終了後5年間保存する。</t>
  </si>
  <si>
    <t>実績報告書の提出</t>
  </si>
  <si>
    <t>補助事業完了後、**実績報告書（別記様式第6号）**を提出する。</t>
  </si>
  <si>
    <t>提出最終期限は令和8年3月20日（金）</t>
  </si>
  <si>
    <t>▼FJ委託分（450万想定）</t>
  </si>
  <si>
    <t>見積もり根拠</t>
  </si>
  <si>
    <t>磯部単価</t>
  </si>
  <si>
    <t>円/h</t>
  </si>
  <si>
    <t>税抜</t>
  </si>
  <si>
    <t>職員助手①単価</t>
  </si>
  <si>
    <t>職員助手②単価</t>
  </si>
  <si>
    <t>税込</t>
  </si>
  <si>
    <t>稼働時間</t>
  </si>
  <si>
    <t>h/月</t>
  </si>
  <si>
    <t>稼働月数</t>
  </si>
  <si>
    <t>カ月</t>
  </si>
  <si>
    <t>総額</t>
  </si>
  <si>
    <t>▼さかなデザイン人件費（300万想定）</t>
  </si>
  <si>
    <t>ともさん？</t>
  </si>
  <si>
    <t>マルカ</t>
  </si>
  <si>
    <t>センシン</t>
  </si>
  <si>
    <t>八葉</t>
  </si>
  <si>
    <t>合計</t>
  </si>
  <si>
    <t>人件費</t>
  </si>
  <si>
    <t>うち補助額</t>
  </si>
  <si>
    <t>コンサル費</t>
  </si>
  <si>
    <t>補助の合計</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</si>
</sst>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5">
    <font>
      <sz val="10.0"/>
      <color rgb="FF000000"/>
      <name val="Arial"/>
      <scheme val="minor"/>
    </font>
    <font>
      <color theme="1"/>
      <name val="Arial"/>
      <scheme val="minor"/>
    </font>
    <font>
      <u/>
      <color rgb="FF0000FF"/>
    </font>
    <font>
      <u/>
      <color rgb="FF0000FF"/>
    </font>
    <font>
      <b/>
      <color theme="1"/>
      <name val="Arial"/>
      <scheme val="minor"/>
    </font>
  </fonts>
  <fills count="4">
    <fill>
      <patternFill patternType="none"/>
    </fill>
    <fill>
      <patternFill patternType="lightGray"/>
    </fill>
    <fill>
      <patternFill patternType="solid">
        <fgColor rgb="FFF3F3F3"/>
        <bgColor rgb="FFF3F3F3"/>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2" fontId="1" numFmtId="0" xfId="0" applyFont="1"/>
    <xf borderId="0" fillId="0" fontId="1"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1" fillId="0" fontId="1" numFmtId="0" xfId="0" applyAlignment="1" applyBorder="1" applyFont="1">
      <alignment readingOrder="0"/>
    </xf>
    <xf borderId="1" fillId="0" fontId="1" numFmtId="0" xfId="0" applyBorder="1" applyFont="1"/>
    <xf borderId="1" fillId="3" fontId="1" numFmtId="0" xfId="0" applyAlignment="1" applyBorder="1" applyFill="1" applyFont="1">
      <alignment readingOrder="0"/>
    </xf>
    <xf borderId="1" fillId="3" fontId="1" numFmtId="0" xfId="0" applyBorder="1" applyFont="1"/>
    <xf borderId="0" fillId="0" fontId="4" numFmtId="0" xfId="0" applyAlignment="1" applyFon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drive/folders/1mrgA0sLtKVe3SF0Kl_BwzftkQG7_L_6a" TargetMode="External"/><Relationship Id="rId11" Type="http://schemas.openxmlformats.org/officeDocument/2006/relationships/hyperlink" Target="https://drive.google.com/drive/folders/1G7fHwmFisCuvRn61kiR98zmskJlY88_k" TargetMode="External"/><Relationship Id="rId22" Type="http://schemas.openxmlformats.org/officeDocument/2006/relationships/hyperlink" Target="https://drive.google.com/drive/folders/1mrgA0sLtKVe3SF0Kl_BwzftkQG7_L_6a" TargetMode="External"/><Relationship Id="rId10" Type="http://schemas.openxmlformats.org/officeDocument/2006/relationships/hyperlink" Target="https://drive.google.com/drive/folders/1G7fHwmFisCuvRn61kiR98zmskJlY88_k" TargetMode="External"/><Relationship Id="rId21" Type="http://schemas.openxmlformats.org/officeDocument/2006/relationships/hyperlink" Target="https://drive.google.com/drive/folders/1mrgA0sLtKVe3SF0Kl_BwzftkQG7_L_6a" TargetMode="External"/><Relationship Id="rId13" Type="http://schemas.openxmlformats.org/officeDocument/2006/relationships/hyperlink" Target="https://drive.google.com/drive/folders/1kLLmuUhHuSLmzZ9q950v2Nop2_xxCGFc" TargetMode="External"/><Relationship Id="rId24" Type="http://schemas.openxmlformats.org/officeDocument/2006/relationships/drawing" Target="../drawings/drawing1.xml"/><Relationship Id="rId12" Type="http://schemas.openxmlformats.org/officeDocument/2006/relationships/hyperlink" Target="https://drive.google.com/drive/folders/1kLLmuUhHuSLmzZ9q950v2Nop2_xxCGFc" TargetMode="External"/><Relationship Id="rId23" Type="http://schemas.openxmlformats.org/officeDocument/2006/relationships/hyperlink" Target="https://drive.google.com/drive/folders/1mrgA0sLtKVe3SF0Kl_BwzftkQG7_L_6a" TargetMode="External"/><Relationship Id="rId1" Type="http://schemas.openxmlformats.org/officeDocument/2006/relationships/hyperlink" Target="https://docs.google.com/document/d/1pXfFTMdAhtlmMVu5a-87ZDFhhaq3PNnU44iWZ-5_Rqg/edit?tab=t.0" TargetMode="External"/><Relationship Id="rId2" Type="http://schemas.openxmlformats.org/officeDocument/2006/relationships/hyperlink" Target="https://docs.google.com/document/d/10ByAN7BYkDAVZ07NFYYv99YcVd9jHTcti_aK3gOxPJY/edit?tab=t.0" TargetMode="External"/><Relationship Id="rId3" Type="http://schemas.openxmlformats.org/officeDocument/2006/relationships/hyperlink" Target="https://docs.google.com/document/d/10ByAN7BYkDAVZ07NFYYv99YcVd9jHTcti_aK3gOxPJY/edit?tab=t.0" TargetMode="External"/><Relationship Id="rId4" Type="http://schemas.openxmlformats.org/officeDocument/2006/relationships/hyperlink" Target="https://drive.google.com/drive/folders/1ZAkrunBe-t6IF0G_HCOTmb3mexfU5pfN" TargetMode="External"/><Relationship Id="rId9" Type="http://schemas.openxmlformats.org/officeDocument/2006/relationships/hyperlink" Target="https://drive.google.com/drive/folders/1G7fHwmFisCuvRn61kiR98zmskJlY88_k" TargetMode="External"/><Relationship Id="rId15" Type="http://schemas.openxmlformats.org/officeDocument/2006/relationships/hyperlink" Target="https://drive.google.com/drive/folders/1kLLmuUhHuSLmzZ9q950v2Nop2_xxCGFc" TargetMode="External"/><Relationship Id="rId14" Type="http://schemas.openxmlformats.org/officeDocument/2006/relationships/hyperlink" Target="https://drive.google.com/drive/folders/1kLLmuUhHuSLmzZ9q950v2Nop2_xxCGFc" TargetMode="External"/><Relationship Id="rId17" Type="http://schemas.openxmlformats.org/officeDocument/2006/relationships/hyperlink" Target="https://drive.google.com/drive/folders/1kLLmuUhHuSLmzZ9q950v2Nop2_xxCGFc" TargetMode="External"/><Relationship Id="rId16" Type="http://schemas.openxmlformats.org/officeDocument/2006/relationships/hyperlink" Target="https://drive.google.com/drive/folders/1kLLmuUhHuSLmzZ9q950v2Nop2_xxCGFc" TargetMode="External"/><Relationship Id="rId5" Type="http://schemas.openxmlformats.org/officeDocument/2006/relationships/hyperlink" Target="https://drive.google.com/drive/folders/1ZAkrunBe-t6IF0G_HCOTmb3mexfU5pfN" TargetMode="External"/><Relationship Id="rId19" Type="http://schemas.openxmlformats.org/officeDocument/2006/relationships/hyperlink" Target="https://drive.google.com/drive/folders/1kLLmuUhHuSLmzZ9q950v2Nop2_xxCGFc" TargetMode="External"/><Relationship Id="rId6" Type="http://schemas.openxmlformats.org/officeDocument/2006/relationships/hyperlink" Target="https://drive.google.com/drive/folders/1ZAkrunBe-t6IF0G_HCOTmb3mexfU5pfN" TargetMode="External"/><Relationship Id="rId18" Type="http://schemas.openxmlformats.org/officeDocument/2006/relationships/hyperlink" Target="https://drive.google.com/drive/folders/1kLLmuUhHuSLmzZ9q950v2Nop2_xxCGFc" TargetMode="External"/><Relationship Id="rId7" Type="http://schemas.openxmlformats.org/officeDocument/2006/relationships/hyperlink" Target="https://drive.google.com/drive/folders/1ZAkrunBe-t6IF0G_HCOTmb3mexfU5pfN" TargetMode="External"/><Relationship Id="rId8" Type="http://schemas.openxmlformats.org/officeDocument/2006/relationships/hyperlink" Target="https://drive.google.com/drive/folders/1G7fHwmFisCuvRn61kiR98zmskJlY88_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pEZ9aJ8xv8PrhQJ1VsCPVYrkuQrvH_kP/edi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13"/>
    <col customWidth="1" min="3" max="3" width="75.13"/>
    <col customWidth="1" min="4" max="4" width="12.63"/>
    <col customWidth="1" min="5" max="5" width="18.75"/>
    <col customWidth="1" min="6" max="6" width="39.25"/>
  </cols>
  <sheetData>
    <row r="1">
      <c r="A1" s="1" t="s">
        <v>0</v>
      </c>
      <c r="B1" s="1" t="s">
        <v>1</v>
      </c>
      <c r="C1" s="2" t="s">
        <v>2</v>
      </c>
      <c r="D1" s="1" t="s">
        <v>3</v>
      </c>
      <c r="E1" s="1" t="s">
        <v>4</v>
      </c>
      <c r="F1" s="1" t="s">
        <v>5</v>
      </c>
      <c r="G1" s="3"/>
      <c r="H1" s="3"/>
      <c r="I1" s="3"/>
      <c r="J1" s="3"/>
      <c r="K1" s="3"/>
      <c r="L1" s="3"/>
      <c r="M1" s="3"/>
      <c r="N1" s="3"/>
      <c r="O1" s="3"/>
      <c r="P1" s="3"/>
      <c r="Q1" s="3"/>
      <c r="R1" s="3"/>
      <c r="S1" s="3"/>
      <c r="T1" s="3"/>
      <c r="U1" s="3"/>
      <c r="V1" s="3"/>
      <c r="W1" s="3"/>
      <c r="X1" s="3"/>
      <c r="Y1" s="3"/>
      <c r="Z1" s="3"/>
      <c r="AA1" s="3"/>
    </row>
    <row r="2">
      <c r="A2" s="4" t="s">
        <v>6</v>
      </c>
      <c r="C2" s="5"/>
    </row>
    <row r="3">
      <c r="A3" s="4"/>
      <c r="B3" s="4" t="s">
        <v>7</v>
      </c>
      <c r="C3" s="5"/>
    </row>
    <row r="4">
      <c r="C4" s="6" t="s">
        <v>8</v>
      </c>
      <c r="D4" s="4" t="s">
        <v>9</v>
      </c>
      <c r="E4" s="4" t="s">
        <v>10</v>
      </c>
      <c r="F4" s="4" t="s">
        <v>11</v>
      </c>
    </row>
    <row r="5">
      <c r="C5" s="6" t="s">
        <v>12</v>
      </c>
      <c r="D5" s="4" t="s">
        <v>9</v>
      </c>
      <c r="E5" s="4" t="s">
        <v>10</v>
      </c>
      <c r="F5" s="4" t="s">
        <v>11</v>
      </c>
    </row>
    <row r="6">
      <c r="C6" s="6" t="s">
        <v>13</v>
      </c>
      <c r="D6" s="4" t="s">
        <v>9</v>
      </c>
      <c r="E6" s="4" t="s">
        <v>10</v>
      </c>
      <c r="F6" s="4" t="s">
        <v>11</v>
      </c>
    </row>
    <row r="7">
      <c r="C7" s="6" t="s">
        <v>14</v>
      </c>
      <c r="D7" s="4" t="s">
        <v>9</v>
      </c>
      <c r="E7" s="4" t="s">
        <v>10</v>
      </c>
      <c r="F7" s="4" t="s">
        <v>11</v>
      </c>
    </row>
    <row r="8">
      <c r="C8" s="6" t="s">
        <v>15</v>
      </c>
      <c r="D8" s="4" t="s">
        <v>16</v>
      </c>
      <c r="E8" s="4" t="s">
        <v>10</v>
      </c>
    </row>
    <row r="9">
      <c r="C9" s="6" t="s">
        <v>17</v>
      </c>
      <c r="D9" s="4" t="s">
        <v>16</v>
      </c>
      <c r="E9" s="4" t="s">
        <v>10</v>
      </c>
    </row>
    <row r="10">
      <c r="C10" s="6" t="s">
        <v>18</v>
      </c>
      <c r="D10" s="4" t="s">
        <v>9</v>
      </c>
      <c r="E10" s="4" t="s">
        <v>10</v>
      </c>
      <c r="F10" s="4" t="s">
        <v>11</v>
      </c>
    </row>
    <row r="11">
      <c r="C11" s="6" t="s">
        <v>19</v>
      </c>
      <c r="D11" s="4" t="s">
        <v>9</v>
      </c>
      <c r="E11" s="4" t="s">
        <v>10</v>
      </c>
      <c r="F11" s="4" t="s">
        <v>11</v>
      </c>
    </row>
    <row r="12">
      <c r="C12" s="6" t="s">
        <v>20</v>
      </c>
      <c r="D12" s="4" t="s">
        <v>9</v>
      </c>
      <c r="E12" s="4" t="s">
        <v>10</v>
      </c>
      <c r="F12" s="4" t="s">
        <v>11</v>
      </c>
    </row>
    <row r="13">
      <c r="A13" s="4"/>
      <c r="B13" s="4" t="s">
        <v>21</v>
      </c>
      <c r="C13" s="5"/>
      <c r="D13" s="7"/>
      <c r="E13" s="7"/>
    </row>
    <row r="14">
      <c r="C14" s="6" t="s">
        <v>22</v>
      </c>
      <c r="D14" s="4" t="s">
        <v>16</v>
      </c>
      <c r="E14" s="4" t="s">
        <v>10</v>
      </c>
      <c r="F14" s="8" t="s">
        <v>23</v>
      </c>
    </row>
    <row r="15">
      <c r="C15" s="6" t="s">
        <v>24</v>
      </c>
      <c r="D15" s="4" t="s">
        <v>16</v>
      </c>
      <c r="E15" s="4" t="s">
        <v>10</v>
      </c>
      <c r="F15" s="9" t="s">
        <v>25</v>
      </c>
    </row>
    <row r="16">
      <c r="C16" s="6" t="s">
        <v>26</v>
      </c>
      <c r="D16" s="4" t="s">
        <v>16</v>
      </c>
      <c r="E16" s="4" t="s">
        <v>10</v>
      </c>
      <c r="F16" s="9" t="s">
        <v>25</v>
      </c>
    </row>
    <row r="17">
      <c r="A17" s="4"/>
      <c r="B17" s="4" t="s">
        <v>27</v>
      </c>
      <c r="C17" s="5"/>
      <c r="D17" s="7"/>
      <c r="E17" s="7"/>
    </row>
    <row r="18">
      <c r="C18" s="6" t="s">
        <v>28</v>
      </c>
      <c r="D18" s="4" t="s">
        <v>29</v>
      </c>
      <c r="E18" s="4" t="s">
        <v>10</v>
      </c>
    </row>
    <row r="19">
      <c r="C19" s="6" t="s">
        <v>30</v>
      </c>
      <c r="D19" s="4" t="s">
        <v>29</v>
      </c>
      <c r="E19" s="4" t="s">
        <v>10</v>
      </c>
    </row>
    <row r="20">
      <c r="C20" s="6" t="s">
        <v>31</v>
      </c>
      <c r="D20" s="4" t="s">
        <v>29</v>
      </c>
      <c r="E20" s="4" t="s">
        <v>10</v>
      </c>
    </row>
    <row r="21">
      <c r="A21" s="4" t="s">
        <v>32</v>
      </c>
      <c r="C21" s="5"/>
      <c r="E21" s="7"/>
    </row>
    <row r="22">
      <c r="A22" s="4">
        <v>1.0</v>
      </c>
      <c r="B22" s="4" t="s">
        <v>33</v>
      </c>
      <c r="C22" s="5"/>
      <c r="D22" s="7"/>
      <c r="E22" s="7"/>
    </row>
    <row r="23">
      <c r="C23" s="6" t="s">
        <v>34</v>
      </c>
      <c r="D23" s="4" t="s">
        <v>9</v>
      </c>
      <c r="E23" s="4" t="s">
        <v>10</v>
      </c>
      <c r="F23" s="4" t="s">
        <v>35</v>
      </c>
    </row>
    <row r="24">
      <c r="C24" s="6" t="s">
        <v>36</v>
      </c>
      <c r="D24" s="4" t="s">
        <v>29</v>
      </c>
      <c r="E24" s="4" t="s">
        <v>10</v>
      </c>
    </row>
    <row r="25">
      <c r="C25" s="6" t="s">
        <v>37</v>
      </c>
      <c r="D25" s="4" t="s">
        <v>29</v>
      </c>
      <c r="E25" s="4" t="s">
        <v>10</v>
      </c>
    </row>
    <row r="26">
      <c r="A26" s="10">
        <v>45689.0</v>
      </c>
      <c r="B26" s="4" t="s">
        <v>38</v>
      </c>
      <c r="C26" s="5"/>
      <c r="D26" s="7"/>
      <c r="E26" s="7"/>
    </row>
    <row r="27">
      <c r="C27" s="6" t="s">
        <v>39</v>
      </c>
      <c r="D27" s="4" t="s">
        <v>9</v>
      </c>
      <c r="E27" s="4" t="s">
        <v>40</v>
      </c>
      <c r="F27" s="4" t="s">
        <v>41</v>
      </c>
    </row>
    <row r="28">
      <c r="C28" s="6" t="s">
        <v>42</v>
      </c>
      <c r="D28" s="4" t="s">
        <v>29</v>
      </c>
      <c r="E28" s="4" t="s">
        <v>40</v>
      </c>
      <c r="F28" s="9" t="s">
        <v>43</v>
      </c>
    </row>
    <row r="29">
      <c r="C29" s="6" t="s">
        <v>44</v>
      </c>
      <c r="D29" s="4" t="s">
        <v>29</v>
      </c>
      <c r="E29" s="4" t="s">
        <v>40</v>
      </c>
      <c r="F29" s="9" t="s">
        <v>43</v>
      </c>
    </row>
    <row r="30">
      <c r="C30" s="6" t="s">
        <v>45</v>
      </c>
      <c r="D30" s="4" t="s">
        <v>46</v>
      </c>
      <c r="E30" s="4" t="s">
        <v>40</v>
      </c>
      <c r="F30" s="4" t="s">
        <v>47</v>
      </c>
    </row>
    <row r="31">
      <c r="C31" s="6" t="s">
        <v>48</v>
      </c>
      <c r="D31" s="4" t="s">
        <v>29</v>
      </c>
      <c r="E31" s="4" t="s">
        <v>40</v>
      </c>
      <c r="F31" s="9" t="s">
        <v>43</v>
      </c>
    </row>
    <row r="32">
      <c r="C32" s="6" t="s">
        <v>49</v>
      </c>
      <c r="D32" s="4" t="s">
        <v>46</v>
      </c>
      <c r="E32" s="4" t="s">
        <v>40</v>
      </c>
      <c r="F32" s="9" t="s">
        <v>43</v>
      </c>
    </row>
    <row r="33">
      <c r="A33" s="10">
        <v>45690.0</v>
      </c>
      <c r="B33" s="4" t="s">
        <v>50</v>
      </c>
      <c r="C33" s="5"/>
      <c r="D33" s="7"/>
    </row>
    <row r="34">
      <c r="C34" s="6" t="s">
        <v>39</v>
      </c>
      <c r="D34" s="4" t="s">
        <v>9</v>
      </c>
      <c r="E34" s="4" t="s">
        <v>51</v>
      </c>
      <c r="F34" s="9" t="s">
        <v>52</v>
      </c>
      <c r="M34" s="6" t="s">
        <v>39</v>
      </c>
    </row>
    <row r="35">
      <c r="C35" s="6" t="s">
        <v>42</v>
      </c>
      <c r="D35" s="4" t="s">
        <v>9</v>
      </c>
      <c r="E35" s="4" t="s">
        <v>51</v>
      </c>
      <c r="F35" s="9" t="s">
        <v>53</v>
      </c>
      <c r="M35" s="6" t="s">
        <v>42</v>
      </c>
    </row>
    <row r="36">
      <c r="C36" s="6" t="s">
        <v>44</v>
      </c>
      <c r="D36" s="4" t="s">
        <v>9</v>
      </c>
      <c r="E36" s="4" t="s">
        <v>51</v>
      </c>
      <c r="F36" s="9" t="s">
        <v>54</v>
      </c>
      <c r="M36" s="6" t="s">
        <v>44</v>
      </c>
    </row>
    <row r="37">
      <c r="C37" s="6" t="s">
        <v>45</v>
      </c>
      <c r="D37" s="4" t="s">
        <v>9</v>
      </c>
      <c r="E37" s="4" t="s">
        <v>51</v>
      </c>
      <c r="F37" s="11" t="s">
        <v>55</v>
      </c>
      <c r="M37" s="6" t="s">
        <v>48</v>
      </c>
    </row>
    <row r="38">
      <c r="C38" s="6" t="s">
        <v>48</v>
      </c>
      <c r="D38" s="4" t="s">
        <v>9</v>
      </c>
      <c r="E38" s="4" t="s">
        <v>51</v>
      </c>
      <c r="F38" s="9" t="s">
        <v>56</v>
      </c>
    </row>
    <row r="39">
      <c r="C39" s="6" t="s">
        <v>49</v>
      </c>
      <c r="D39" s="4" t="s">
        <v>9</v>
      </c>
      <c r="E39" s="4" t="s">
        <v>51</v>
      </c>
      <c r="F39" s="4" t="s">
        <v>57</v>
      </c>
    </row>
    <row r="40">
      <c r="C40" s="6" t="s">
        <v>58</v>
      </c>
      <c r="D40" s="4" t="s">
        <v>9</v>
      </c>
      <c r="E40" s="4" t="s">
        <v>51</v>
      </c>
      <c r="F40" s="4" t="s">
        <v>59</v>
      </c>
    </row>
    <row r="41">
      <c r="A41" s="10">
        <v>45691.0</v>
      </c>
      <c r="B41" s="4" t="s">
        <v>60</v>
      </c>
      <c r="C41" s="5"/>
      <c r="D41" s="7"/>
      <c r="E41" s="7"/>
    </row>
    <row r="42">
      <c r="C42" s="6" t="s">
        <v>39</v>
      </c>
      <c r="D42" s="4" t="s">
        <v>9</v>
      </c>
      <c r="E42" s="4" t="s">
        <v>61</v>
      </c>
      <c r="F42" s="9" t="s">
        <v>62</v>
      </c>
    </row>
    <row r="43">
      <c r="C43" s="6" t="s">
        <v>42</v>
      </c>
      <c r="D43" s="4" t="s">
        <v>9</v>
      </c>
      <c r="E43" s="4" t="s">
        <v>61</v>
      </c>
      <c r="F43" s="9" t="s">
        <v>63</v>
      </c>
    </row>
    <row r="44">
      <c r="C44" s="6" t="s">
        <v>44</v>
      </c>
      <c r="D44" s="4" t="s">
        <v>9</v>
      </c>
      <c r="E44" s="4" t="s">
        <v>61</v>
      </c>
      <c r="F44" s="9" t="s">
        <v>64</v>
      </c>
    </row>
    <row r="45">
      <c r="C45" s="6" t="s">
        <v>45</v>
      </c>
      <c r="D45" s="4" t="s">
        <v>9</v>
      </c>
      <c r="E45" s="4" t="s">
        <v>61</v>
      </c>
      <c r="F45" s="4" t="s">
        <v>65</v>
      </c>
    </row>
    <row r="46">
      <c r="C46" s="6" t="s">
        <v>48</v>
      </c>
      <c r="D46" s="4" t="s">
        <v>9</v>
      </c>
      <c r="E46" s="4" t="s">
        <v>61</v>
      </c>
      <c r="F46" s="9" t="s">
        <v>66</v>
      </c>
    </row>
    <row r="47">
      <c r="C47" s="6" t="s">
        <v>49</v>
      </c>
      <c r="D47" s="4" t="s">
        <v>9</v>
      </c>
      <c r="E47" s="4" t="s">
        <v>61</v>
      </c>
      <c r="F47" s="4" t="s">
        <v>57</v>
      </c>
    </row>
    <row r="48">
      <c r="C48" s="6" t="s">
        <v>58</v>
      </c>
      <c r="D48" s="4" t="s">
        <v>9</v>
      </c>
      <c r="E48" s="4" t="s">
        <v>61</v>
      </c>
      <c r="F48" s="4" t="s">
        <v>59</v>
      </c>
    </row>
    <row r="49">
      <c r="A49" s="10">
        <v>45692.0</v>
      </c>
      <c r="B49" s="4" t="s">
        <v>67</v>
      </c>
      <c r="C49" s="5"/>
      <c r="D49" s="7"/>
      <c r="E49" s="7"/>
    </row>
    <row r="50">
      <c r="B50" s="4" t="s">
        <v>68</v>
      </c>
      <c r="C50" s="6" t="s">
        <v>39</v>
      </c>
      <c r="D50" s="4" t="s">
        <v>9</v>
      </c>
      <c r="E50" s="4" t="s">
        <v>69</v>
      </c>
      <c r="F50" s="9" t="s">
        <v>70</v>
      </c>
    </row>
    <row r="51">
      <c r="C51" s="6" t="s">
        <v>42</v>
      </c>
      <c r="D51" s="4" t="s">
        <v>9</v>
      </c>
      <c r="E51" s="4" t="s">
        <v>69</v>
      </c>
      <c r="F51" s="9" t="s">
        <v>71</v>
      </c>
    </row>
    <row r="52">
      <c r="C52" s="6" t="s">
        <v>44</v>
      </c>
      <c r="D52" s="4" t="s">
        <v>9</v>
      </c>
      <c r="E52" s="4" t="s">
        <v>69</v>
      </c>
      <c r="F52" s="9" t="s">
        <v>72</v>
      </c>
    </row>
    <row r="53">
      <c r="C53" s="6" t="s">
        <v>45</v>
      </c>
      <c r="D53" s="4" t="s">
        <v>9</v>
      </c>
      <c r="E53" s="4" t="s">
        <v>69</v>
      </c>
      <c r="F53" s="4" t="s">
        <v>65</v>
      </c>
    </row>
    <row r="54">
      <c r="C54" s="6" t="s">
        <v>48</v>
      </c>
      <c r="D54" s="4" t="s">
        <v>9</v>
      </c>
      <c r="E54" s="4" t="s">
        <v>69</v>
      </c>
      <c r="F54" s="9" t="s">
        <v>73</v>
      </c>
    </row>
    <row r="55">
      <c r="C55" s="6" t="s">
        <v>49</v>
      </c>
      <c r="D55" s="4" t="s">
        <v>9</v>
      </c>
      <c r="E55" s="4" t="s">
        <v>69</v>
      </c>
      <c r="F55" s="4" t="s">
        <v>57</v>
      </c>
    </row>
    <row r="56">
      <c r="C56" s="6" t="s">
        <v>58</v>
      </c>
      <c r="D56" s="4" t="s">
        <v>9</v>
      </c>
      <c r="E56" s="4" t="s">
        <v>69</v>
      </c>
      <c r="F56" s="4" t="s">
        <v>59</v>
      </c>
    </row>
    <row r="57">
      <c r="A57" s="10">
        <v>45693.0</v>
      </c>
      <c r="B57" s="4" t="s">
        <v>74</v>
      </c>
      <c r="C57" s="5"/>
      <c r="D57" s="7"/>
      <c r="E57" s="7"/>
    </row>
    <row r="58">
      <c r="C58" s="6" t="s">
        <v>39</v>
      </c>
      <c r="D58" s="4" t="s">
        <v>9</v>
      </c>
      <c r="E58" s="4" t="s">
        <v>75</v>
      </c>
      <c r="F58" s="9" t="s">
        <v>76</v>
      </c>
    </row>
    <row r="59">
      <c r="C59" s="6" t="s">
        <v>42</v>
      </c>
      <c r="D59" s="4" t="s">
        <v>9</v>
      </c>
      <c r="E59" s="4" t="s">
        <v>75</v>
      </c>
      <c r="F59" s="9" t="s">
        <v>77</v>
      </c>
    </row>
    <row r="60">
      <c r="C60" s="6" t="s">
        <v>44</v>
      </c>
      <c r="D60" s="4" t="s">
        <v>9</v>
      </c>
      <c r="E60" s="4" t="s">
        <v>75</v>
      </c>
      <c r="F60" s="9" t="s">
        <v>78</v>
      </c>
    </row>
    <row r="61">
      <c r="C61" s="6" t="s">
        <v>45</v>
      </c>
      <c r="D61" s="4" t="s">
        <v>9</v>
      </c>
      <c r="E61" s="4" t="s">
        <v>75</v>
      </c>
      <c r="F61" s="4" t="s">
        <v>65</v>
      </c>
    </row>
    <row r="62">
      <c r="C62" s="6" t="s">
        <v>48</v>
      </c>
      <c r="D62" s="4" t="s">
        <v>9</v>
      </c>
      <c r="E62" s="4" t="s">
        <v>75</v>
      </c>
      <c r="F62" s="9" t="s">
        <v>79</v>
      </c>
    </row>
    <row r="63">
      <c r="C63" s="6" t="s">
        <v>49</v>
      </c>
      <c r="D63" s="4" t="s">
        <v>9</v>
      </c>
      <c r="E63" s="4" t="s">
        <v>75</v>
      </c>
      <c r="F63" s="4" t="s">
        <v>57</v>
      </c>
    </row>
    <row r="64">
      <c r="C64" s="6" t="s">
        <v>58</v>
      </c>
      <c r="D64" s="4" t="s">
        <v>9</v>
      </c>
      <c r="E64" s="4" t="s">
        <v>75</v>
      </c>
      <c r="F64" s="4" t="s">
        <v>59</v>
      </c>
    </row>
    <row r="65">
      <c r="A65" s="4">
        <v>3.0</v>
      </c>
      <c r="B65" s="4" t="s">
        <v>80</v>
      </c>
      <c r="C65" s="5"/>
      <c r="D65" s="7"/>
      <c r="E65" s="7"/>
    </row>
    <row r="66">
      <c r="C66" s="6" t="s">
        <v>81</v>
      </c>
      <c r="D66" s="4" t="s">
        <v>9</v>
      </c>
      <c r="E66" s="4" t="s">
        <v>10</v>
      </c>
      <c r="F66" s="4" t="s">
        <v>82</v>
      </c>
    </row>
    <row r="67">
      <c r="A67" s="4">
        <v>4.0</v>
      </c>
      <c r="B67" s="4" t="s">
        <v>83</v>
      </c>
      <c r="C67" s="5"/>
    </row>
    <row r="68">
      <c r="C68" s="6" t="s">
        <v>84</v>
      </c>
      <c r="D68" s="4" t="s">
        <v>46</v>
      </c>
      <c r="E68" s="4" t="s">
        <v>40</v>
      </c>
    </row>
    <row r="69">
      <c r="C69" s="6" t="s">
        <v>85</v>
      </c>
      <c r="D69" s="4" t="s">
        <v>46</v>
      </c>
      <c r="E69" s="4" t="s">
        <v>40</v>
      </c>
    </row>
    <row r="70">
      <c r="A70" s="4">
        <v>5.0</v>
      </c>
      <c r="B70" s="4" t="s">
        <v>86</v>
      </c>
      <c r="C70" s="5"/>
      <c r="E70" s="7"/>
    </row>
    <row r="71">
      <c r="C71" s="6" t="s">
        <v>87</v>
      </c>
      <c r="D71" s="4" t="s">
        <v>46</v>
      </c>
      <c r="E71" s="4" t="s">
        <v>40</v>
      </c>
    </row>
    <row r="72">
      <c r="C72" s="6" t="s">
        <v>88</v>
      </c>
      <c r="D72" s="4" t="s">
        <v>46</v>
      </c>
      <c r="E72" s="4" t="s">
        <v>40</v>
      </c>
    </row>
    <row r="73">
      <c r="A73" s="4" t="s">
        <v>89</v>
      </c>
      <c r="C73" s="5"/>
      <c r="E73" s="7"/>
    </row>
    <row r="74">
      <c r="A74" s="4">
        <v>1.0</v>
      </c>
      <c r="B74" s="4" t="s">
        <v>90</v>
      </c>
      <c r="C74" s="5"/>
      <c r="D74" s="5"/>
      <c r="E74" s="5"/>
    </row>
    <row r="75">
      <c r="C75" s="6" t="s">
        <v>91</v>
      </c>
      <c r="D75" s="4" t="s">
        <v>46</v>
      </c>
      <c r="E75" s="4" t="s">
        <v>40</v>
      </c>
    </row>
    <row r="76">
      <c r="C76" s="6" t="s">
        <v>92</v>
      </c>
      <c r="D76" s="4" t="s">
        <v>46</v>
      </c>
      <c r="E76" s="4" t="s">
        <v>40</v>
      </c>
    </row>
    <row r="77">
      <c r="A77" s="4">
        <v>2.0</v>
      </c>
      <c r="B77" s="4" t="s">
        <v>93</v>
      </c>
      <c r="C77" s="5"/>
      <c r="D77" s="7"/>
      <c r="E77" s="7"/>
    </row>
    <row r="78">
      <c r="C78" s="6" t="s">
        <v>94</v>
      </c>
      <c r="D78" s="4" t="s">
        <v>46</v>
      </c>
      <c r="E78" s="4" t="s">
        <v>40</v>
      </c>
    </row>
    <row r="79">
      <c r="C79" s="6" t="s">
        <v>95</v>
      </c>
      <c r="D79" s="4" t="s">
        <v>46</v>
      </c>
      <c r="E79" s="4" t="s">
        <v>40</v>
      </c>
    </row>
    <row r="80">
      <c r="C80" s="6" t="s">
        <v>96</v>
      </c>
      <c r="D80" s="4" t="s">
        <v>46</v>
      </c>
      <c r="E80" s="4" t="s">
        <v>40</v>
      </c>
    </row>
    <row r="81">
      <c r="A81" s="4">
        <v>3.0</v>
      </c>
      <c r="B81" s="4" t="s">
        <v>97</v>
      </c>
      <c r="C81" s="5"/>
      <c r="E81" s="7"/>
    </row>
    <row r="82">
      <c r="C82" s="6" t="s">
        <v>98</v>
      </c>
      <c r="D82" s="4" t="s">
        <v>46</v>
      </c>
      <c r="E82" s="4" t="s">
        <v>40</v>
      </c>
    </row>
    <row r="83">
      <c r="C83" s="6" t="s">
        <v>99</v>
      </c>
      <c r="D83" s="4" t="s">
        <v>46</v>
      </c>
      <c r="E83" s="4" t="s">
        <v>40</v>
      </c>
    </row>
  </sheetData>
  <autoFilter ref="$A$1:$AA$83"/>
  <dataValidations>
    <dataValidation type="list" allowBlank="1" showErrorMessage="1" sqref="E4:E12 E14:E16 E18:E20 E23:E25 E27:E32 E34:E40 E42:E48 E50:E56 E58:E64 E66 E68:E69 E71:E72 E75:E76 E78:E80 E82:E83">
      <formula1>"FJ,さかなデザイン,布施商店,マルカ高橋水産,センシン食品,八葉水産"</formula1>
    </dataValidation>
    <dataValidation type="list" allowBlank="1" showErrorMessage="1" sqref="D4:D12 D14:D16 D18:D20 D23:D25 D27:D32 D34:D40 D42:D48 D50:D56 D58:D64 D66 D68:D69 D71:D72 D75:D76 D78:D80 D82:D83">
      <formula1>"未着手,仕掛中,完了,要確認"</formula1>
    </dataValidation>
  </dataValidations>
  <hyperlinks>
    <hyperlink r:id="rId1" location="heading=h.2njpz99dzbua" ref="F14"/>
    <hyperlink r:id="rId2" ref="F15"/>
    <hyperlink r:id="rId3" ref="F16"/>
    <hyperlink r:id="rId4" ref="F28"/>
    <hyperlink r:id="rId5" ref="F29"/>
    <hyperlink r:id="rId6" ref="F31"/>
    <hyperlink r:id="rId7" ref="F32"/>
    <hyperlink r:id="rId8" ref="F34"/>
    <hyperlink r:id="rId9" ref="F35"/>
    <hyperlink r:id="rId10" ref="F36"/>
    <hyperlink r:id="rId11" ref="F38"/>
    <hyperlink r:id="rId12" ref="F42"/>
    <hyperlink r:id="rId13" ref="F43"/>
    <hyperlink r:id="rId14" ref="F44"/>
    <hyperlink r:id="rId15" ref="F46"/>
    <hyperlink r:id="rId16" ref="F50"/>
    <hyperlink r:id="rId17" ref="F51"/>
    <hyperlink r:id="rId18" ref="F52"/>
    <hyperlink r:id="rId19" ref="F54"/>
    <hyperlink r:id="rId20" ref="F58"/>
    <hyperlink r:id="rId21" ref="F59"/>
    <hyperlink r:id="rId22" ref="F60"/>
    <hyperlink r:id="rId23" ref="F62"/>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100</v>
      </c>
      <c r="B1" s="4"/>
      <c r="C1" s="9" t="s">
        <v>101</v>
      </c>
      <c r="D1" s="4"/>
      <c r="F1" s="4"/>
      <c r="G1" s="4"/>
      <c r="H1" s="4"/>
      <c r="I1" s="4"/>
      <c r="K1" s="4"/>
      <c r="L1" s="4"/>
      <c r="M1" s="4"/>
      <c r="N1" s="4"/>
    </row>
    <row r="2">
      <c r="A2" s="12" t="s">
        <v>102</v>
      </c>
      <c r="B2" s="12">
        <v>5750.0</v>
      </c>
      <c r="C2" s="12" t="s">
        <v>103</v>
      </c>
      <c r="D2" s="12" t="s">
        <v>104</v>
      </c>
      <c r="F2" s="12" t="s">
        <v>105</v>
      </c>
      <c r="G2" s="12">
        <v>3500.0</v>
      </c>
      <c r="H2" s="12" t="s">
        <v>103</v>
      </c>
      <c r="I2" s="12" t="s">
        <v>104</v>
      </c>
      <c r="K2" s="12" t="s">
        <v>106</v>
      </c>
      <c r="L2" s="12">
        <v>3500.0</v>
      </c>
      <c r="M2" s="12" t="s">
        <v>103</v>
      </c>
      <c r="N2" s="12" t="s">
        <v>104</v>
      </c>
    </row>
    <row r="3">
      <c r="A3" s="13"/>
      <c r="B3" s="13">
        <f>B2*1.1</f>
        <v>6325</v>
      </c>
      <c r="C3" s="12" t="s">
        <v>103</v>
      </c>
      <c r="D3" s="12" t="s">
        <v>107</v>
      </c>
      <c r="F3" s="13"/>
      <c r="G3" s="13">
        <f>G2*1.1</f>
        <v>3850</v>
      </c>
      <c r="H3" s="12" t="s">
        <v>103</v>
      </c>
      <c r="I3" s="12" t="s">
        <v>107</v>
      </c>
      <c r="K3" s="13"/>
      <c r="L3" s="13">
        <f>L2*1.1</f>
        <v>3850</v>
      </c>
      <c r="M3" s="12" t="s">
        <v>103</v>
      </c>
      <c r="N3" s="12" t="s">
        <v>107</v>
      </c>
    </row>
    <row r="4">
      <c r="A4" s="12" t="s">
        <v>108</v>
      </c>
      <c r="B4" s="12">
        <v>64.0</v>
      </c>
      <c r="C4" s="12" t="s">
        <v>109</v>
      </c>
      <c r="D4" s="13"/>
      <c r="F4" s="12" t="s">
        <v>108</v>
      </c>
      <c r="G4" s="12">
        <v>32.0</v>
      </c>
      <c r="H4" s="12" t="s">
        <v>109</v>
      </c>
      <c r="I4" s="13"/>
      <c r="K4" s="12" t="s">
        <v>108</v>
      </c>
      <c r="L4" s="12">
        <v>28.0</v>
      </c>
      <c r="M4" s="12" t="s">
        <v>109</v>
      </c>
      <c r="N4" s="13"/>
    </row>
    <row r="5">
      <c r="A5" s="12" t="s">
        <v>110</v>
      </c>
      <c r="B5" s="12">
        <v>7.0</v>
      </c>
      <c r="C5" s="12" t="s">
        <v>111</v>
      </c>
      <c r="D5" s="13"/>
      <c r="F5" s="12" t="s">
        <v>110</v>
      </c>
      <c r="G5" s="12">
        <v>7.0</v>
      </c>
      <c r="H5" s="12" t="s">
        <v>111</v>
      </c>
      <c r="I5" s="13"/>
      <c r="K5" s="12" t="s">
        <v>110</v>
      </c>
      <c r="L5" s="12">
        <v>7.0</v>
      </c>
      <c r="M5" s="12" t="s">
        <v>111</v>
      </c>
      <c r="N5" s="13"/>
    </row>
    <row r="6">
      <c r="A6" s="13"/>
      <c r="B6" s="13"/>
      <c r="C6" s="13"/>
      <c r="D6" s="13"/>
      <c r="F6" s="13"/>
      <c r="G6" s="13"/>
      <c r="H6" s="13"/>
      <c r="I6" s="13"/>
      <c r="K6" s="13"/>
      <c r="L6" s="13"/>
      <c r="M6" s="13"/>
      <c r="N6" s="13"/>
    </row>
    <row r="7">
      <c r="A7" s="12" t="s">
        <v>112</v>
      </c>
      <c r="B7" s="13">
        <f>B2*B4*B5</f>
        <v>2576000</v>
      </c>
      <c r="C7" s="13"/>
      <c r="D7" s="12" t="s">
        <v>104</v>
      </c>
      <c r="F7" s="12" t="s">
        <v>112</v>
      </c>
      <c r="G7" s="13">
        <f>G2*G4*G5</f>
        <v>784000</v>
      </c>
      <c r="H7" s="13"/>
      <c r="I7" s="12" t="s">
        <v>104</v>
      </c>
      <c r="K7" s="12" t="s">
        <v>112</v>
      </c>
      <c r="L7" s="13">
        <f>L2*L4*L5</f>
        <v>686000</v>
      </c>
      <c r="M7" s="13"/>
      <c r="N7" s="12" t="s">
        <v>104</v>
      </c>
    </row>
    <row r="8">
      <c r="A8" s="13"/>
      <c r="B8" s="13">
        <f>B3*B4*B5</f>
        <v>2833600</v>
      </c>
      <c r="C8" s="13"/>
      <c r="D8" s="12" t="s">
        <v>107</v>
      </c>
      <c r="F8" s="13"/>
      <c r="G8" s="13">
        <f>G3*G4*G5</f>
        <v>862400</v>
      </c>
      <c r="H8" s="13"/>
      <c r="I8" s="12" t="s">
        <v>107</v>
      </c>
      <c r="K8" s="13"/>
      <c r="L8" s="13">
        <f>L3*L4*L5</f>
        <v>754600</v>
      </c>
      <c r="M8" s="13"/>
      <c r="N8" s="12" t="s">
        <v>107</v>
      </c>
    </row>
    <row r="12">
      <c r="A12" s="14" t="s">
        <v>112</v>
      </c>
      <c r="B12" s="15">
        <f t="shared" ref="B12:B13" si="1">B7+G7+L7</f>
        <v>4046000</v>
      </c>
      <c r="C12" s="15"/>
      <c r="D12" s="14" t="s">
        <v>104</v>
      </c>
    </row>
    <row r="13">
      <c r="A13" s="15"/>
      <c r="B13" s="15">
        <f t="shared" si="1"/>
        <v>4450600</v>
      </c>
      <c r="C13" s="15"/>
      <c r="D13" s="14" t="s">
        <v>107</v>
      </c>
    </row>
    <row r="16">
      <c r="A16" s="4" t="s">
        <v>113</v>
      </c>
    </row>
    <row r="17">
      <c r="F17" s="4" t="s">
        <v>114</v>
      </c>
    </row>
  </sheetData>
  <hyperlinks>
    <hyperlink r:id="rId1" ref="C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4" t="s">
        <v>40</v>
      </c>
      <c r="C2" s="4" t="s">
        <v>51</v>
      </c>
      <c r="D2" s="4" t="s">
        <v>115</v>
      </c>
      <c r="E2" s="4" t="s">
        <v>116</v>
      </c>
      <c r="F2" s="4" t="s">
        <v>117</v>
      </c>
      <c r="G2" s="4" t="s">
        <v>118</v>
      </c>
    </row>
    <row r="3">
      <c r="A3" s="4" t="s">
        <v>119</v>
      </c>
      <c r="B3" s="4">
        <f>G3-sum(C3:F3)</f>
        <v>180</v>
      </c>
      <c r="C3" s="4">
        <v>30.0</v>
      </c>
      <c r="D3" s="4">
        <v>30.0</v>
      </c>
      <c r="E3" s="4">
        <v>30.0</v>
      </c>
      <c r="F3" s="4">
        <v>30.0</v>
      </c>
      <c r="G3" s="4">
        <v>300.0</v>
      </c>
      <c r="H3" s="4">
        <v>300.0</v>
      </c>
    </row>
    <row r="4">
      <c r="A4" s="16" t="s">
        <v>120</v>
      </c>
      <c r="B4" s="17">
        <f t="shared" ref="B4:F4" si="1">B3*2/3</f>
        <v>120</v>
      </c>
      <c r="C4" s="17">
        <f t="shared" si="1"/>
        <v>20</v>
      </c>
      <c r="D4" s="17">
        <f t="shared" si="1"/>
        <v>20</v>
      </c>
      <c r="E4" s="17">
        <f t="shared" si="1"/>
        <v>20</v>
      </c>
      <c r="F4" s="17">
        <f t="shared" si="1"/>
        <v>20</v>
      </c>
      <c r="G4" s="17">
        <f>sum(B4:F4)</f>
        <v>200</v>
      </c>
      <c r="H4" s="16"/>
      <c r="I4" s="17"/>
      <c r="J4" s="17"/>
      <c r="K4" s="17"/>
      <c r="L4" s="17"/>
      <c r="M4" s="17"/>
      <c r="N4" s="17"/>
      <c r="O4" s="17"/>
      <c r="P4" s="17"/>
      <c r="Q4" s="17"/>
      <c r="R4" s="17"/>
      <c r="S4" s="17"/>
      <c r="T4" s="17"/>
      <c r="U4" s="17"/>
      <c r="V4" s="17"/>
      <c r="W4" s="17"/>
      <c r="X4" s="17"/>
      <c r="Y4" s="17"/>
      <c r="Z4" s="17"/>
    </row>
    <row r="5">
      <c r="A5" s="4" t="s">
        <v>121</v>
      </c>
      <c r="B5" s="7">
        <f>G5-sum(C5:F5)</f>
        <v>210</v>
      </c>
      <c r="C5" s="4">
        <v>60.0</v>
      </c>
      <c r="D5" s="4">
        <v>60.0</v>
      </c>
      <c r="E5" s="4">
        <v>60.0</v>
      </c>
      <c r="F5" s="4">
        <v>60.0</v>
      </c>
      <c r="G5" s="4">
        <v>450.0</v>
      </c>
      <c r="H5" s="4">
        <v>450.0</v>
      </c>
    </row>
    <row r="6">
      <c r="A6" s="16" t="s">
        <v>120</v>
      </c>
      <c r="B6" s="17">
        <f t="shared" ref="B6:F6" si="2">B5*2/3</f>
        <v>140</v>
      </c>
      <c r="C6" s="17">
        <f t="shared" si="2"/>
        <v>40</v>
      </c>
      <c r="D6" s="17">
        <f t="shared" si="2"/>
        <v>40</v>
      </c>
      <c r="E6" s="17">
        <f t="shared" si="2"/>
        <v>40</v>
      </c>
      <c r="F6" s="17">
        <f t="shared" si="2"/>
        <v>40</v>
      </c>
      <c r="G6" s="17">
        <f>sum(B6:F6)</f>
        <v>300</v>
      </c>
      <c r="H6" s="16"/>
      <c r="I6" s="17"/>
      <c r="J6" s="17"/>
      <c r="K6" s="17"/>
      <c r="L6" s="17"/>
      <c r="M6" s="17"/>
      <c r="N6" s="17"/>
      <c r="O6" s="17"/>
      <c r="P6" s="17"/>
      <c r="Q6" s="17"/>
      <c r="R6" s="17"/>
      <c r="S6" s="17"/>
      <c r="T6" s="17"/>
      <c r="U6" s="17"/>
      <c r="V6" s="17"/>
      <c r="W6" s="17"/>
      <c r="X6" s="17"/>
      <c r="Y6" s="17"/>
      <c r="Z6" s="17"/>
    </row>
    <row r="8">
      <c r="A8" s="4" t="s">
        <v>122</v>
      </c>
      <c r="C8" s="7">
        <f>C4+C6</f>
        <v>60</v>
      </c>
    </row>
  </sheetData>
  <drawing r:id="rId1"/>
</worksheet>
</file>