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0490" windowHeight="7620" tabRatio="672"/>
  </bookViews>
  <sheets>
    <sheet name="Caratula" sheetId="1" r:id="rId1"/>
    <sheet name="Especificación" sheetId="2" r:id="rId2"/>
    <sheet name="Errores" sheetId="3" r:id="rId3"/>
    <sheet name="Casos de prueba" sheetId="4" r:id="rId4"/>
    <sheet name="Cambios-Revisión-Aprobación" sheetId="5" r:id="rId5"/>
  </sheets>
  <definedNames>
    <definedName name="__xlnm._FilterDatabase" localSheetId="2">Errores!$A$7:$B$7</definedName>
    <definedName name="__xlnm._FilterDatabase_1">Errores!$A$7:$B$7</definedName>
    <definedName name="_xlnm._FilterDatabase" localSheetId="2" hidden="1">Errores!$A$7:$B$7</definedName>
    <definedName name="Z_20FC0A5C_FBE6_4767_B945_303C732B7D60_.wvu.PrintArea" localSheetId="0">Caratula!$A$1:$C$5</definedName>
  </definedNames>
  <calcPr calcId="162913"/>
</workbook>
</file>

<file path=xl/calcChain.xml><?xml version="1.0" encoding="utf-8"?>
<calcChain xmlns="http://schemas.openxmlformats.org/spreadsheetml/2006/main">
  <c r="C45" i="2" l="1"/>
  <c r="A45" i="2" s="1"/>
  <c r="C15" i="2"/>
  <c r="A15" i="2" s="1"/>
  <c r="B9" i="2"/>
  <c r="B9" i="1"/>
  <c r="A31" i="2" l="1"/>
  <c r="A32" i="2" s="1"/>
  <c r="A36" i="2"/>
  <c r="A37" i="2" s="1"/>
  <c r="A22" i="2"/>
  <c r="A27" i="2"/>
  <c r="A28" i="2" s="1"/>
  <c r="A16" i="2"/>
  <c r="A49" i="2"/>
  <c r="A48" i="2"/>
  <c r="A47" i="2"/>
  <c r="A46" i="2"/>
  <c r="A29" i="2" l="1"/>
  <c r="A30" i="2"/>
  <c r="A34" i="2"/>
  <c r="A33" i="2"/>
  <c r="A35" i="2"/>
  <c r="A23" i="2"/>
  <c r="A26" i="2"/>
  <c r="A25" i="2"/>
  <c r="A24" i="2"/>
  <c r="A20" i="2"/>
  <c r="A18" i="2"/>
  <c r="A17" i="2"/>
  <c r="A21" i="2"/>
  <c r="A19" i="2"/>
  <c r="A39" i="2"/>
  <c r="A41" i="2"/>
  <c r="A40" i="2"/>
  <c r="A38" i="2"/>
</calcChain>
</file>

<file path=xl/sharedStrings.xml><?xml version="1.0" encoding="utf-8"?>
<sst xmlns="http://schemas.openxmlformats.org/spreadsheetml/2006/main" count="183" uniqueCount="110">
  <si>
    <t>Nombre del servicio</t>
  </si>
  <si>
    <t>Proyecto</t>
  </si>
  <si>
    <t>Proveedor</t>
  </si>
  <si>
    <t>Fecha</t>
  </si>
  <si>
    <t>Version</t>
  </si>
  <si>
    <t>1.0</t>
  </si>
  <si>
    <t>Operación</t>
  </si>
  <si>
    <t>Objetivo</t>
  </si>
  <si>
    <t>Pre-Condiciones</t>
  </si>
  <si>
    <t>Pos-Condiciones</t>
  </si>
  <si>
    <t>Decisiones de Realización de operación del Servicio</t>
  </si>
  <si>
    <t>Ejemplos o trama</t>
  </si>
  <si>
    <t>Ejemplo Request</t>
  </si>
  <si>
    <t>Ejemplo Response</t>
  </si>
  <si>
    <t>Servicio</t>
  </si>
  <si>
    <t>Operación/Operation</t>
  </si>
  <si>
    <t>Request</t>
  </si>
  <si>
    <t>Fuente</t>
  </si>
  <si>
    <t>Obligatorio</t>
  </si>
  <si>
    <t>Tipo</t>
  </si>
  <si>
    <t>Restricción</t>
  </si>
  <si>
    <t>Comentario</t>
  </si>
  <si>
    <t>Comments</t>
  </si>
  <si>
    <t>si</t>
  </si>
  <si>
    <t>string</t>
  </si>
  <si>
    <t>no</t>
  </si>
  <si>
    <t>Response</t>
  </si>
  <si>
    <t>Codigo Error Core</t>
  </si>
  <si>
    <t>Descripción</t>
  </si>
  <si>
    <t>TRANSACCION EXITOSA</t>
  </si>
  <si>
    <t>Casos de prueba</t>
  </si>
  <si>
    <t>CASO ÉXITO</t>
  </si>
  <si>
    <t>CASO ERROR</t>
  </si>
  <si>
    <t>1      Historial de Cambios</t>
  </si>
  <si>
    <t>Versión</t>
  </si>
  <si>
    <t>Autor</t>
  </si>
  <si>
    <t>Comentarios</t>
  </si>
  <si>
    <t>Version inicial</t>
  </si>
  <si>
    <t xml:space="preserve">2      Revisión y Aprobación </t>
  </si>
  <si>
    <t>2.1          Revisión</t>
  </si>
  <si>
    <t xml:space="preserve">Versión </t>
  </si>
  <si>
    <t>Revisor</t>
  </si>
  <si>
    <t>2.2          Aprobación</t>
  </si>
  <si>
    <t>Aprobador - Firma</t>
  </si>
  <si>
    <t>identificador único del requerimiento</t>
  </si>
  <si>
    <t>nombre referencia del servicio</t>
  </si>
  <si>
    <t>nombre de la compañía</t>
  </si>
  <si>
    <t>codigo del ente</t>
  </si>
  <si>
    <t>Canal específico que se está utilizando eje: ATM</t>
  </si>
  <si>
    <t xml:space="preserve">Fecha en la cual se ingresó </t>
  </si>
  <si>
    <t xml:space="preserve">Hora en la cual se ingresó </t>
  </si>
  <si>
    <t>NotificacionesGateway</t>
  </si>
  <si>
    <t>José Álava</t>
  </si>
  <si>
    <t>Proyecto Sistema Integral de Notificaciones</t>
  </si>
  <si>
    <t>Gizlo</t>
  </si>
  <si>
    <t>2.0</t>
  </si>
  <si>
    <t>Wilson Quinto</t>
  </si>
  <si>
    <t>Se mejora el proceso de envio de notificaciones , se implementa estandar base de Banco Bolivariano, se valida arquitectura de proyecto, actualizacion de contrato, se añaden elementos de medio de comunica y datos adjuntos</t>
  </si>
  <si>
    <t>ERROR NO CONTROLADO</t>
  </si>
  <si>
    <t>ERROR SERVER CLIENT</t>
  </si>
  <si>
    <t>RESOURCE NO ACCESS</t>
  </si>
  <si>
    <t>ERROR REQUEST CLIENT</t>
  </si>
  <si>
    <t>notificacion</t>
  </si>
  <si>
    <t>etiqueta de mensaje</t>
  </si>
  <si>
    <t>datosComunNotificacion</t>
  </si>
  <si>
    <t>Asunto de mensaje</t>
  </si>
  <si>
    <t>adicionalesNotificacion</t>
  </si>
  <si>
    <t>parametrosNotificacion</t>
  </si>
  <si>
    <t>datos adinionales para plantilla de latinia</t>
  </si>
  <si>
    <t>Palabra o identificador de plantilla</t>
  </si>
  <si>
    <t>valor que tendra el identificador</t>
  </si>
  <si>
    <t>mediosEnvio</t>
  </si>
  <si>
    <t>to,cc,bcc</t>
  </si>
  <si>
    <t>C,M</t>
  </si>
  <si>
    <r>
      <t xml:space="preserve">si este campo no es envia el valor predeterminado es </t>
    </r>
    <r>
      <rPr>
        <b/>
        <sz val="10"/>
        <color indexed="8"/>
        <rFont val="arial"/>
        <family val="2"/>
      </rPr>
      <t>to</t>
    </r>
  </si>
  <si>
    <r>
      <t xml:space="preserve">si este campo no es envia el valor predeterminado es </t>
    </r>
    <r>
      <rPr>
        <b/>
        <sz val="10"/>
        <color indexed="8"/>
        <rFont val="arial"/>
        <family val="2"/>
      </rPr>
      <t>BOLIVARIANO</t>
    </r>
  </si>
  <si>
    <r>
      <t xml:space="preserve">si este campo no es envia el valor predeterminado es </t>
    </r>
    <r>
      <rPr>
        <b/>
        <sz val="10"/>
        <color indexed="8"/>
        <rFont val="arial"/>
        <family val="2"/>
      </rPr>
      <t>otros</t>
    </r>
  </si>
  <si>
    <t>datosAdjunto</t>
  </si>
  <si>
    <t>medioEnvio</t>
  </si>
  <si>
    <t>datoAdjunto</t>
  </si>
  <si>
    <t>dato adjunto</t>
  </si>
  <si>
    <t>valor binario de archivo, base64</t>
  </si>
  <si>
    <t>tipo de dato</t>
  </si>
  <si>
    <t>image/jpeg,application/pdf</t>
  </si>
  <si>
    <t>Nombre de archivo a enviar</t>
  </si>
  <si>
    <t>imagen.jpg,documento.pdf</t>
  </si>
  <si>
    <t>codificacion de dato adjunto</t>
  </si>
  <si>
    <t>base64</t>
  </si>
  <si>
    <t>identificador de error general en proceso de servicio</t>
  </si>
  <si>
    <t>date</t>
  </si>
  <si>
    <t>fecha y hora en  proceso de servicio</t>
  </si>
  <si>
    <t>usuario en  proceso de servicio</t>
  </si>
  <si>
    <t>mensaje de error en  proceso de servicio</t>
  </si>
  <si>
    <t>Cambien en contratos de entrada y salida: mensajeEntradaEnviarNotificacion,mensajeSalidaEnviarNotificacion</t>
  </si>
  <si>
    <t xml:space="preserve">Tipo de mensaje a enviar C(celular), M(correo) </t>
  </si>
  <si>
    <t>(C)Numero de celular o (M)direccion de correo electronico</t>
  </si>
  <si>
    <r>
      <t xml:space="preserve">tipo de mensaje, solo aplica para correo, por defecto el valor es </t>
    </r>
    <r>
      <rPr>
        <b/>
        <sz val="10"/>
        <rFont val="Calibri"/>
        <family val="2"/>
      </rPr>
      <t>to, to(remitente), cc(copia), bcc(copia oculta)</t>
    </r>
  </si>
  <si>
    <t>enviarNotificacion</t>
  </si>
  <si>
    <t>&lt;soap:Envelope xmlns:soap="http://schemas.xmlsoap.org/soap/envelope/"&gt;
    &lt;soap:Body&gt;
        &lt;mensajeSalidaEnviarNotificacion xmlns="http://notification_gateway.microservice.bolivariano.com/estructura"&gt;
            &lt;codigoError&gt;0&lt;/codigoError&gt;
            &lt;mensajeSistema&gt;Transacción exitosa&lt;/mensajeSistema&gt;
            &lt;mensajeUsuario&gt;SD&lt;/mensajeUsuario&gt;
            &lt;horaIngreso&gt;2020-07-22T10:21:02.890&lt;/horaIngreso&gt;
        &lt;/mensajeSalidaEnviarNotificacion&gt;
    &lt;/soap:Body&gt;
&lt;/soap:Envelope&gt;</t>
  </si>
  <si>
    <t>&lt;soapenv:Envelope xmlns:soapenv="http://schemas.xmlsoap.org/soap/envelope/" xmlns:est="http://notification_gateway.microservice.bolivariano.com/estructura"&gt;
   &lt;soapenv:Header/&gt;
   &lt;soapenv:Body&gt;
      &lt;est:mensajeEntradaEnviarNotificacion&gt;
         &lt;est:notificacion&gt;
            &lt;!--Optional:--&gt;
            &lt;est:idRequerimiento&gt;?&lt;/est:idRequerimiento&gt;
            &lt;est:refServicio&gt;CTARD&lt;/est:refServicio&gt;
            &lt;!--Optional:--&gt;
            &lt;est:refCompania&gt;BOLIVARIANO&lt;/est:refCompania&gt;
            &lt;!--Optional:--&gt;
            &lt;est:codEnte&gt;7777777777&lt;/est:codEnte&gt;
            &lt;!--Optional:--&gt;
            &lt;est:etiquetaMensaje&gt;otros&lt;/est:etiquetaMensaje&gt;
         &lt;/est:notificacion&gt;
         &lt;est:datosComunNotificacion&gt;
            &lt;est:canal&gt;ATM&lt;/est:canal&gt;
            &lt;!--Optional:--&gt;
            &lt;est:fechaIngreso&gt;2019-10-21&lt;/est:fechaIngreso&gt;
            &lt;!--Optional:--&gt;
            &lt;est:horaIngreso&gt;00:00:00&lt;/est:horaIngreso&gt;
            &lt;!--Optional:--&gt;
            &lt;est:asunto&gt;Depósito Express&lt;/est:asunto&gt;
         &lt;/est:datosComunNotificacion&gt;
         &lt;!--Optional:--&gt;
         &lt;est:adicionalesNotificacion&gt;
            &lt;!--1 or more repetitions:--&gt;
            &lt;est:parametrosNotificacion&gt;
               &lt;est:clave&gt;?&lt;/est:clave&gt;
               &lt;est:valor&gt;?&lt;/est:valor&gt;
            &lt;/est:parametrosNotificacion&gt;
         &lt;/est:adicionalesNotificacion&gt;
         &lt;!--Optional:--&gt;
         &lt;est:mediosEnvio&gt;
            &lt;!--1 or more repetitions:--&gt;
            &lt;est:medioEnvio&gt;
               &lt;est:tipo&gt;C&lt;/est:tipo&gt;
               &lt;est:valor&gt;0960675201&lt;/est:valor&gt;
            &lt;/est:medioEnvio&gt;
            &lt;est:medioEnvio&gt;
               &lt;est:tipo&gt;M&lt;/est:tipo&gt;
               &lt;est:valor&gt;wilson.quinto@gizlocorp.com&lt;/est:valor&gt;
            &lt;/est:medioEnvio&gt;
   &lt;est:medioEnvio&gt;
               &lt;est:clave&gt;M&lt;/est:clave&gt;
               &lt;est:valor&gt;wilson.quinto@gizlocorp.com&lt;/est:valor&gt;
               &lt;est:tipoMail&gt;bcc&lt;/est:tipoMail&gt;
            &lt;/est:medioEnvio&gt;
         &lt;/est:mediosEnvio&gt;
         &lt;!--Optional:--&gt;
         &lt;est:datosAdjunto&gt;
            &lt;!--1 or more repetitions:--&gt;
            &lt;est:datoAdjunto&gt;
               &lt;est:valor&gt;valor en base64&lt;/est:valor&gt;
               &lt;est:tipo&gt;application/pdf&lt;/est:tipo&gt;
               &lt;est:nombre&gt;deposito-100.pdf&lt;/est:nombre&gt;
               &lt;est:codificacion&gt;base64&lt;/est:codificacion&gt;
            &lt;/est:datoAdjunto&gt;
   &lt;est:datoAdjunto&gt;
               &lt;est:valor&gt;valor en base64&lt;/est:valor&gt;
               &lt;est:tipo&gt;image/jpeg&lt;/est:tipo&gt;
               &lt;est:nombre&gt;imagen.jpg&lt;/est:nombre&gt;
               &lt;est:codificacion&gt;base64&lt;/est:codificacion&gt;
            &lt;/est:datoAdjunto&gt;
         &lt;/est:datosAdjunto&gt;
      &lt;/est:mensajeEntradaEnviarNotificacion&gt;
   &lt;/soapenv:Body&gt;
&lt;/soapenv:Envelope&gt;</t>
  </si>
  <si>
    <t>&lt;soap:Envelope xmlns:soap="http://schemas.xmlsoap.org/soap/envelope/"&gt;
    &lt;soap:Body&gt;
        &lt;mensajeSalidaEnviarNotificacion xmlns="http://notification_gateway.microservice.bolivariano.com/estructura"&gt;
            &lt;codigoError&gt;5004&lt;/codigoError&gt;
            &lt;mensajeSistema&gt;I/O error on POST request for "http://internal-aa6b053ca1b4c11ea94d90eaeb2d65b9-985227668.us-east-1.elb.amazonaws.com:9080/limsp-ae/event": Connect to internal-aa6b053ca1b4c11ea94d90eaeb2d65b9-985227668.us-east-1.elb.amazonaws.com:9080 [internal-aa6b053ca1b4c11ea94d90eaeb2d65b9-985227668.us-east-1.elb.amazonaws.com/10.0.70.62, internal-aa6b053ca1b4c11ea94d90eaeb2d65b9-985227668.us-east-1.elb.amazonaws.com/10.0.69.208] failed: connect timed out; nested exception is org.apache.http.conn.ConnectTimeoutException: Connect to internal-aa6b053ca1b4c11ea94d90eaeb2d65b9-985227668.us-east-1.elb.amazonaws.com:9080 [internal-aa6b053ca1b4c11ea94d90eaeb2d65b9-985227668.us-east-1.elb.amazonaws.com/10.0.70.62, internal-aa6b053ca1b4c11ea94d90eaeb2d65b9-985227668.us-east-1.elb.amazonaws.com/10.0.69.208] failed: connect timed out&lt;/mensajeSistema&gt;
            &lt;mensajeUsuario&gt;SD&lt;/mensajeUsuario&gt;
            &lt;horaIngreso&gt;2020-07-22T10:21:02.890&lt;/horaIngreso&gt;
        &lt;/mensajeSalidaEnviarNotificacion&gt;
    &lt;/soap:Body&gt;
&lt;/soap:Envelope&gt;</t>
  </si>
  <si>
    <t>mensajeEntradaEnviarNotificacion</t>
  </si>
  <si>
    <t>mensajeSalidaEnviarNotificacion</t>
  </si>
  <si>
    <t>Elemento principal de Request</t>
  </si>
  <si>
    <t>Elemento principal de Response</t>
  </si>
  <si>
    <t>Elemento principal de datos adjuntos</t>
  </si>
  <si>
    <t>Elemento principal de medios de envio</t>
  </si>
  <si>
    <t>Elemento principal de datos adicionales</t>
  </si>
  <si>
    <t>Elemento principal de datos de notificacion comunes</t>
  </si>
  <si>
    <t>Elemento principal de datos de 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</si>
</sst>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2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9"/>
      <color indexed="8"/>
      <name val="Courier New"/>
      <family val="3"/>
      <charset val="1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6"/>
        <bgColor indexed="9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4"/>
      </left>
      <right style="thin">
        <color indexed="8"/>
      </right>
      <top style="thin">
        <color indexed="54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1" fillId="0" borderId="0" xfId="1"/>
    <xf numFmtId="0" fontId="2" fillId="0" borderId="0" xfId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right"/>
    </xf>
    <xf numFmtId="0" fontId="5" fillId="0" borderId="0" xfId="1" applyFont="1"/>
    <xf numFmtId="0" fontId="1" fillId="0" borderId="0" xfId="1" applyFont="1" applyAlignment="1"/>
    <xf numFmtId="14" fontId="3" fillId="0" borderId="0" xfId="1" applyNumberFormat="1" applyFont="1"/>
    <xf numFmtId="0" fontId="4" fillId="0" borderId="0" xfId="1" applyFont="1" applyAlignment="1">
      <alignment horizontal="center" vertical="top" wrapText="1"/>
    </xf>
    <xf numFmtId="0" fontId="6" fillId="0" borderId="0" xfId="1" applyFont="1"/>
    <xf numFmtId="0" fontId="7" fillId="0" borderId="0" xfId="1" applyFont="1" applyAlignment="1"/>
    <xf numFmtId="0" fontId="7" fillId="0" borderId="0" xfId="1" applyFont="1"/>
    <xf numFmtId="0" fontId="8" fillId="0" borderId="0" xfId="1" applyFont="1"/>
    <xf numFmtId="164" fontId="7" fillId="0" borderId="0" xfId="1" applyNumberFormat="1" applyFont="1" applyAlignment="1">
      <alignment horizontal="left"/>
    </xf>
    <xf numFmtId="0" fontId="9" fillId="2" borderId="0" xfId="1" applyFont="1" applyFill="1" applyBorder="1" applyAlignment="1">
      <alignment vertical="top"/>
    </xf>
    <xf numFmtId="0" fontId="9" fillId="2" borderId="0" xfId="1" applyFont="1" applyFill="1" applyBorder="1" applyAlignment="1"/>
    <xf numFmtId="0" fontId="9" fillId="0" borderId="0" xfId="1" applyFont="1" applyAlignment="1">
      <alignment vertical="top"/>
    </xf>
    <xf numFmtId="0" fontId="10" fillId="0" borderId="0" xfId="1" applyFont="1" applyAlignment="1">
      <alignment vertical="top"/>
    </xf>
    <xf numFmtId="0" fontId="8" fillId="0" borderId="0" xfId="1" applyFont="1" applyAlignme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11" fillId="0" borderId="0" xfId="1" applyFont="1" applyAlignment="1">
      <alignment vertical="top" wrapText="1"/>
    </xf>
    <xf numFmtId="0" fontId="8" fillId="0" borderId="0" xfId="1" applyFont="1" applyAlignment="1">
      <alignment vertical="top"/>
    </xf>
    <xf numFmtId="0" fontId="9" fillId="2" borderId="1" xfId="1" applyFont="1" applyFill="1" applyBorder="1" applyAlignment="1">
      <alignment vertical="top"/>
    </xf>
    <xf numFmtId="0" fontId="9" fillId="2" borderId="2" xfId="1" applyFont="1" applyFill="1" applyBorder="1" applyAlignment="1">
      <alignment vertical="top"/>
    </xf>
    <xf numFmtId="0" fontId="12" fillId="0" borderId="1" xfId="1" applyFont="1" applyBorder="1"/>
    <xf numFmtId="0" fontId="9" fillId="2" borderId="1" xfId="1" applyFont="1" applyFill="1" applyBorder="1"/>
    <xf numFmtId="0" fontId="6" fillId="3" borderId="1" xfId="1" applyFont="1" applyFill="1" applyBorder="1"/>
    <xf numFmtId="0" fontId="9" fillId="2" borderId="3" xfId="1" applyFont="1" applyFill="1" applyBorder="1"/>
    <xf numFmtId="0" fontId="13" fillId="0" borderId="0" xfId="1" applyFont="1" applyAlignment="1">
      <alignment vertical="top" wrapText="1"/>
    </xf>
    <xf numFmtId="0" fontId="8" fillId="2" borderId="4" xfId="1" applyFont="1" applyFill="1" applyBorder="1"/>
    <xf numFmtId="0" fontId="8" fillId="2" borderId="5" xfId="1" applyFont="1" applyFill="1" applyBorder="1"/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4" fillId="0" borderId="0" xfId="1" applyNumberFormat="1" applyFont="1"/>
    <xf numFmtId="0" fontId="2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9" fillId="2" borderId="2" xfId="1" applyFont="1" applyFill="1" applyBorder="1" applyAlignment="1">
      <alignment horizontal="center"/>
    </xf>
    <xf numFmtId="0" fontId="8" fillId="0" borderId="1" xfId="1" applyFont="1" applyBorder="1" applyAlignment="1">
      <alignment horizontal="center" vertical="top" wrapText="1"/>
    </xf>
    <xf numFmtId="14" fontId="8" fillId="0" borderId="1" xfId="1" applyNumberFormat="1" applyFont="1" applyBorder="1" applyAlignment="1">
      <alignment horizontal="center" wrapText="1"/>
    </xf>
    <xf numFmtId="0" fontId="8" fillId="0" borderId="1" xfId="1" applyFont="1" applyBorder="1" applyAlignment="1">
      <alignment horizontal="center" wrapText="1"/>
    </xf>
    <xf numFmtId="0" fontId="8" fillId="0" borderId="0" xfId="1" applyFont="1" applyAlignment="1">
      <alignment horizontal="left"/>
    </xf>
    <xf numFmtId="0" fontId="9" fillId="2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wrapText="1"/>
    </xf>
    <xf numFmtId="0" fontId="14" fillId="0" borderId="1" xfId="1" applyFont="1" applyBorder="1"/>
    <xf numFmtId="0" fontId="15" fillId="0" borderId="1" xfId="1" applyFont="1" applyBorder="1"/>
    <xf numFmtId="0" fontId="12" fillId="0" borderId="2" xfId="1" applyFont="1" applyBorder="1" applyAlignment="1"/>
    <xf numFmtId="0" fontId="1" fillId="0" borderId="0" xfId="1" applyFont="1"/>
    <xf numFmtId="0" fontId="1" fillId="0" borderId="0" xfId="1" applyBorder="1"/>
    <xf numFmtId="0" fontId="15" fillId="0" borderId="0" xfId="1" applyFont="1" applyFill="1" applyBorder="1"/>
    <xf numFmtId="0" fontId="1" fillId="0" borderId="0" xfId="1" applyFont="1" applyFill="1" applyBorder="1" applyAlignment="1"/>
    <xf numFmtId="0" fontId="4" fillId="0" borderId="0" xfId="1" applyFont="1" applyFill="1" applyBorder="1"/>
    <xf numFmtId="0" fontId="15" fillId="0" borderId="2" xfId="1" applyFont="1" applyBorder="1"/>
    <xf numFmtId="0" fontId="15" fillId="0" borderId="6" xfId="1" applyFont="1" applyBorder="1"/>
    <xf numFmtId="0" fontId="15" fillId="0" borderId="7" xfId="1" applyFont="1" applyBorder="1"/>
    <xf numFmtId="0" fontId="1" fillId="0" borderId="8" xfId="1" applyBorder="1"/>
    <xf numFmtId="0" fontId="14" fillId="0" borderId="0" xfId="1" applyFont="1" applyBorder="1"/>
    <xf numFmtId="0" fontId="15" fillId="0" borderId="0" xfId="1" applyFont="1" applyBorder="1"/>
    <xf numFmtId="0" fontId="12" fillId="0" borderId="0" xfId="1" applyFont="1" applyBorder="1" applyAlignment="1"/>
    <xf numFmtId="0" fontId="4" fillId="0" borderId="0" xfId="1" applyFont="1" applyAlignment="1"/>
    <xf numFmtId="0" fontId="8" fillId="0" borderId="1" xfId="1" applyFont="1" applyBorder="1" applyAlignment="1">
      <alignment horizontal="center" vertical="top"/>
    </xf>
    <xf numFmtId="14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" fillId="0" borderId="0" xfId="1" applyAlignment="1"/>
    <xf numFmtId="0" fontId="8" fillId="0" borderId="1" xfId="1" applyFont="1" applyBorder="1" applyAlignment="1">
      <alignment horizontal="center"/>
    </xf>
    <xf numFmtId="0" fontId="8" fillId="0" borderId="0" xfId="1" applyFont="1" applyBorder="1"/>
    <xf numFmtId="0" fontId="9" fillId="2" borderId="10" xfId="1" applyFont="1" applyFill="1" applyBorder="1" applyAlignment="1">
      <alignment vertical="top"/>
    </xf>
    <xf numFmtId="0" fontId="9" fillId="2" borderId="9" xfId="1" applyFont="1" applyFill="1" applyBorder="1" applyAlignment="1">
      <alignment vertical="top"/>
    </xf>
    <xf numFmtId="0" fontId="16" fillId="0" borderId="9" xfId="1" applyFont="1" applyBorder="1"/>
    <xf numFmtId="0" fontId="1" fillId="0" borderId="9" xfId="1" applyBorder="1"/>
    <xf numFmtId="0" fontId="1" fillId="0" borderId="9" xfId="1" applyFont="1" applyBorder="1" applyAlignment="1"/>
    <xf numFmtId="0" fontId="14" fillId="0" borderId="9" xfId="1" applyFont="1" applyBorder="1"/>
    <xf numFmtId="0" fontId="15" fillId="0" borderId="9" xfId="1" applyFont="1" applyBorder="1"/>
    <xf numFmtId="0" fontId="12" fillId="0" borderId="9" xfId="1" applyFont="1" applyBorder="1"/>
    <xf numFmtId="0" fontId="12" fillId="0" borderId="9" xfId="1" applyFont="1" applyBorder="1" applyAlignment="1"/>
    <xf numFmtId="0" fontId="8" fillId="0" borderId="0" xfId="1" applyFont="1" applyBorder="1"/>
    <xf numFmtId="0" fontId="9" fillId="2" borderId="3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left" vertical="top"/>
    </xf>
    <xf numFmtId="0" fontId="8" fillId="2" borderId="5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 wrapText="1"/>
    </xf>
    <xf numFmtId="0" fontId="2" fillId="0" borderId="0" xfId="1" applyFont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152400</xdr:rowOff>
    </xdr:from>
    <xdr:to>
      <xdr:col>0</xdr:col>
      <xdr:colOff>342900</xdr:colOff>
      <xdr:row>5</xdr:row>
      <xdr:rowOff>114300</xdr:rowOff>
    </xdr:to>
    <xdr:sp macro="" textlink="">
      <xdr:nvSpPr>
        <xdr:cNvPr id="1352" name="AutoShape 1"/>
        <xdr:cNvSpPr>
          <a:spLocks noChangeArrowheads="1"/>
        </xdr:cNvSpPr>
      </xdr:nvSpPr>
      <xdr:spPr bwMode="auto">
        <a:xfrm>
          <a:off x="28575" y="790575"/>
          <a:ext cx="314325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3</xdr:row>
      <xdr:rowOff>152400</xdr:rowOff>
    </xdr:from>
    <xdr:to>
      <xdr:col>0</xdr:col>
      <xdr:colOff>342900</xdr:colOff>
      <xdr:row>5</xdr:row>
      <xdr:rowOff>114300</xdr:rowOff>
    </xdr:to>
    <xdr:sp macro="" textlink="">
      <xdr:nvSpPr>
        <xdr:cNvPr id="1353" name="AutoShape 2"/>
        <xdr:cNvSpPr>
          <a:spLocks noChangeArrowheads="1"/>
        </xdr:cNvSpPr>
      </xdr:nvSpPr>
      <xdr:spPr bwMode="auto">
        <a:xfrm>
          <a:off x="28575" y="790575"/>
          <a:ext cx="314325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0</xdr:col>
      <xdr:colOff>1123950</xdr:colOff>
      <xdr:row>4</xdr:row>
      <xdr:rowOff>114300</xdr:rowOff>
    </xdr:to>
    <xdr:pic>
      <xdr:nvPicPr>
        <xdr:cNvPr id="1354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0" t="9277" r="22530" b="8730"/>
        <a:stretch>
          <a:fillRect/>
        </a:stretch>
      </xdr:blipFill>
      <xdr:spPr bwMode="auto">
        <a:xfrm>
          <a:off x="47625" y="0"/>
          <a:ext cx="1076325" cy="91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22530" t="9277" r="22530" b="873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0</xdr:col>
      <xdr:colOff>1143000</xdr:colOff>
      <xdr:row>5</xdr:row>
      <xdr:rowOff>104775</xdr:rowOff>
    </xdr:to>
    <xdr:pic>
      <xdr:nvPicPr>
        <xdr:cNvPr id="215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0" t="9277" r="22530" b="8730"/>
        <a:stretch>
          <a:fillRect/>
        </a:stretch>
      </xdr:blipFill>
      <xdr:spPr bwMode="auto">
        <a:xfrm>
          <a:off x="19050" y="0"/>
          <a:ext cx="1123950" cy="1104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22530" t="9277" r="22530" b="873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1104900</xdr:colOff>
      <xdr:row>5</xdr:row>
      <xdr:rowOff>104775</xdr:rowOff>
    </xdr:to>
    <xdr:pic>
      <xdr:nvPicPr>
        <xdr:cNvPr id="3184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0" t="9277" r="22530" b="8730"/>
        <a:stretch>
          <a:fillRect/>
        </a:stretch>
      </xdr:blipFill>
      <xdr:spPr bwMode="auto">
        <a:xfrm>
          <a:off x="28575" y="0"/>
          <a:ext cx="1076325" cy="91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22530" t="9277" r="22530" b="873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1123950</xdr:colOff>
      <xdr:row>5</xdr:row>
      <xdr:rowOff>104775</xdr:rowOff>
    </xdr:to>
    <xdr:pic>
      <xdr:nvPicPr>
        <xdr:cNvPr id="4206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0" t="9277" r="22530" b="8730"/>
        <a:stretch>
          <a:fillRect/>
        </a:stretch>
      </xdr:blipFill>
      <xdr:spPr bwMode="auto">
        <a:xfrm>
          <a:off x="28575" y="0"/>
          <a:ext cx="1095375" cy="91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22530" t="9277" r="22530" b="873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5</xdr:col>
      <xdr:colOff>3905250</xdr:colOff>
      <xdr:row>37</xdr:row>
      <xdr:rowOff>19050</xdr:rowOff>
    </xdr:to>
    <xdr:sp macro="" textlink="">
      <xdr:nvSpPr>
        <xdr:cNvPr id="5448" name="Rectangle 2" hidden="1"/>
        <xdr:cNvSpPr>
          <a:spLocks noChangeArrowheads="1"/>
        </xdr:cNvSpPr>
      </xdr:nvSpPr>
      <xdr:spPr bwMode="auto">
        <a:xfrm>
          <a:off x="28575" y="0"/>
          <a:ext cx="9382125" cy="74009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5</xdr:col>
      <xdr:colOff>3905250</xdr:colOff>
      <xdr:row>37</xdr:row>
      <xdr:rowOff>19050</xdr:rowOff>
    </xdr:to>
    <xdr:sp macro="" textlink="">
      <xdr:nvSpPr>
        <xdr:cNvPr id="5449" name="Rectangle 2" hidden="1"/>
        <xdr:cNvSpPr>
          <a:spLocks noChangeArrowheads="1"/>
        </xdr:cNvSpPr>
      </xdr:nvSpPr>
      <xdr:spPr bwMode="auto">
        <a:xfrm>
          <a:off x="28575" y="0"/>
          <a:ext cx="9382125" cy="74009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1019175</xdr:colOff>
      <xdr:row>3</xdr:row>
      <xdr:rowOff>361950</xdr:rowOff>
    </xdr:to>
    <xdr:pic>
      <xdr:nvPicPr>
        <xdr:cNvPr id="545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0" t="9277" r="22530" b="8730"/>
        <a:stretch>
          <a:fillRect/>
        </a:stretch>
      </xdr:blipFill>
      <xdr:spPr bwMode="auto">
        <a:xfrm>
          <a:off x="28575" y="0"/>
          <a:ext cx="1076325" cy="923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l="22530" t="9277" r="22530" b="873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zoomScale="70" zoomScaleNormal="70" workbookViewId="0">
      <selection activeCell="B12" sqref="B12"/>
    </sheetView>
  </sheetViews>
  <sheetFormatPr baseColWidth="10" defaultColWidth="17.28515625" defaultRowHeight="15" customHeight="1" x14ac:dyDescent="0.2"/>
  <cols>
    <col min="1" max="1" width="51.140625" style="1" customWidth="1"/>
    <col min="2" max="2" width="80.42578125" style="1" customWidth="1"/>
    <col min="3" max="3" width="30.7109375" style="1" customWidth="1"/>
    <col min="4" max="9" width="17.140625" style="1" customWidth="1"/>
    <col min="10" max="26" width="10.7109375" style="1" customWidth="1"/>
    <col min="27" max="16384" width="17.28515625" style="1"/>
  </cols>
  <sheetData>
    <row r="1" spans="1:26" ht="18.75" customHeight="1" x14ac:dyDescent="0.3">
      <c r="A1" s="2"/>
      <c r="B1" s="3"/>
      <c r="C1" s="2"/>
      <c r="D1" s="4"/>
      <c r="E1" s="4"/>
      <c r="F1" s="3"/>
      <c r="G1" s="5"/>
      <c r="H1" s="4"/>
      <c r="I1" s="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7"/>
      <c r="B2" s="7"/>
      <c r="C2" s="2"/>
      <c r="D2" s="4"/>
      <c r="E2" s="4"/>
      <c r="F2" s="6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3">
      <c r="A3" s="8"/>
      <c r="B3" s="8"/>
      <c r="C3" s="2"/>
      <c r="D3" s="3"/>
      <c r="E3" s="3"/>
      <c r="F3" s="3"/>
      <c r="G3" s="4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3">
      <c r="A5" s="7"/>
      <c r="B5" s="8"/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10" t="s">
        <v>0</v>
      </c>
      <c r="B6" s="1" t="s">
        <v>51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10" t="s">
        <v>1</v>
      </c>
      <c r="B7" s="11" t="s">
        <v>53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10" t="s">
        <v>2</v>
      </c>
      <c r="B8" s="12" t="s">
        <v>54</v>
      </c>
      <c r="C8" s="1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10" t="s">
        <v>3</v>
      </c>
      <c r="B9" s="14">
        <f ca="1">TODAY()</f>
        <v>44130</v>
      </c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10" t="s">
        <v>4</v>
      </c>
      <c r="B10" s="12" t="s">
        <v>5</v>
      </c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 x14ac:dyDescent="0.25">
      <c r="A11" s="12"/>
      <c r="B11" s="12"/>
      <c r="C11" s="1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5" t="s">
        <v>6</v>
      </c>
      <c r="B12" s="16" t="s">
        <v>97</v>
      </c>
      <c r="C12" s="1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8" t="s">
        <v>7</v>
      </c>
      <c r="B13" s="1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18"/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18" t="s">
        <v>8</v>
      </c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8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18" t="s">
        <v>9</v>
      </c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18" t="s">
        <v>10</v>
      </c>
      <c r="B18" s="2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18"/>
      <c r="B19" s="1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8" t="s">
        <v>11</v>
      </c>
      <c r="B20" s="1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2" t="s">
        <v>12</v>
      </c>
      <c r="B21" s="2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22" t="s">
        <v>13</v>
      </c>
      <c r="B22" s="2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0"/>
      <c r="B23" s="2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3"/>
      <c r="B24" s="1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/>
    <row r="152" spans="1:26" ht="12.75" customHeight="1" x14ac:dyDescent="0.2"/>
    <row r="153" spans="1:26" ht="12.75" customHeight="1" x14ac:dyDescent="0.2"/>
    <row r="154" spans="1:26" ht="12.75" customHeight="1" x14ac:dyDescent="0.2"/>
    <row r="155" spans="1:26" ht="12.75" customHeight="1" x14ac:dyDescent="0.2"/>
    <row r="156" spans="1:26" ht="12.75" customHeight="1" x14ac:dyDescent="0.2"/>
    <row r="157" spans="1:26" ht="12.75" customHeight="1" x14ac:dyDescent="0.2"/>
    <row r="158" spans="1:26" ht="12.75" customHeight="1" x14ac:dyDescent="0.2"/>
    <row r="159" spans="1:26" ht="12.75" customHeight="1" x14ac:dyDescent="0.2"/>
    <row r="160" spans="1:26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zoomScale="70" zoomScaleNormal="70" workbookViewId="0">
      <selection activeCell="A20" sqref="A20"/>
    </sheetView>
  </sheetViews>
  <sheetFormatPr baseColWidth="10" defaultColWidth="17.28515625" defaultRowHeight="15.75" customHeight="1" x14ac:dyDescent="0.2"/>
  <cols>
    <col min="1" max="1" width="95.140625" style="1" customWidth="1"/>
    <col min="2" max="2" width="18.7109375" style="1" customWidth="1"/>
    <col min="3" max="3" width="42.42578125" style="1" bestFit="1" customWidth="1"/>
    <col min="4" max="4" width="14.5703125" style="1" customWidth="1"/>
    <col min="5" max="5" width="77.85546875" style="1" bestFit="1" customWidth="1"/>
    <col min="6" max="6" width="53" style="7" customWidth="1"/>
    <col min="7" max="7" width="17.140625" style="1" customWidth="1"/>
    <col min="8" max="8" width="30.7109375" style="1" customWidth="1"/>
    <col min="9" max="26" width="10.7109375" style="1" customWidth="1"/>
    <col min="27" max="16384" width="17.28515625" style="1"/>
  </cols>
  <sheetData>
    <row r="1" spans="1:26" ht="15.75" customHeight="1" x14ac:dyDescent="0.25">
      <c r="A1" s="4"/>
      <c r="B1" s="4"/>
      <c r="C1" s="4"/>
      <c r="D1" s="4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/>
      <c r="B2" s="4"/>
      <c r="C2" s="4"/>
      <c r="D2" s="4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/>
      <c r="B3" s="4"/>
      <c r="C3" s="4"/>
      <c r="D3" s="4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5" t="s">
        <v>14</v>
      </c>
      <c r="B8" s="19"/>
      <c r="C8" s="10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71" t="s">
        <v>15</v>
      </c>
      <c r="B9" s="80" t="str">
        <f>+Caratula!B12</f>
        <v>enviarNotificacion</v>
      </c>
      <c r="C9" s="80"/>
      <c r="D9" s="80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72" t="s">
        <v>16</v>
      </c>
      <c r="B10" s="70" t="s">
        <v>101</v>
      </c>
      <c r="C10" s="70"/>
      <c r="D10" s="70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72" t="s">
        <v>26</v>
      </c>
      <c r="B11" s="70" t="s">
        <v>102</v>
      </c>
      <c r="C11" s="70"/>
      <c r="D11" s="70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8"/>
      <c r="B12" s="20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81" t="s">
        <v>16</v>
      </c>
      <c r="B13" s="81"/>
      <c r="C13" s="81"/>
      <c r="D13" s="81"/>
      <c r="E13" s="81"/>
      <c r="F13" s="8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26" t="s">
        <v>17</v>
      </c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73" t="str">
        <f>CONCATENATE("//",$C$15)</f>
        <v>//mensajeEntradaEnviarNotificacion</v>
      </c>
      <c r="B15" s="74" t="s">
        <v>23</v>
      </c>
      <c r="C15" s="74" t="str">
        <f>$B$10</f>
        <v>mensajeEntradaEnviarNotificacion</v>
      </c>
      <c r="D15" s="74"/>
      <c r="E15" s="74" t="s">
        <v>103</v>
      </c>
      <c r="F15" s="75"/>
    </row>
    <row r="16" spans="1:26" ht="15.75" customHeight="1" x14ac:dyDescent="0.2">
      <c r="A16" s="76" t="str">
        <f>CONCATENATE($A$15,"/",$C$16)</f>
        <v>//mensajeEntradaEnviarNotificacion/notificacion</v>
      </c>
      <c r="B16" s="77" t="s">
        <v>23</v>
      </c>
      <c r="C16" s="77" t="s">
        <v>62</v>
      </c>
      <c r="D16" s="77"/>
      <c r="E16" s="77" t="s">
        <v>109</v>
      </c>
      <c r="F16" s="7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77" t="str">
        <f>CONCATENATE($A$16,"/idRequerimiento")</f>
        <v>//mensajeEntradaEnviarNotificacion/notificacion/idRequerimiento</v>
      </c>
      <c r="B17" s="77" t="s">
        <v>25</v>
      </c>
      <c r="C17" s="77" t="s">
        <v>24</v>
      </c>
      <c r="D17" s="77"/>
      <c r="E17" s="77" t="s">
        <v>44</v>
      </c>
      <c r="F17" s="7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77" t="str">
        <f>CONCATENATE($A$16,"/refServicio")</f>
        <v>//mensajeEntradaEnviarNotificacion/notificacion/refServicio</v>
      </c>
      <c r="B18" s="77" t="s">
        <v>23</v>
      </c>
      <c r="C18" s="77" t="s">
        <v>24</v>
      </c>
      <c r="D18" s="77"/>
      <c r="E18" s="77" t="s">
        <v>45</v>
      </c>
      <c r="F18" s="7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77" t="str">
        <f>CONCATENATE($A$16,"/refCompania")</f>
        <v>//mensajeEntradaEnviarNotificacion/notificacion/refCompania</v>
      </c>
      <c r="B19" s="77" t="s">
        <v>25</v>
      </c>
      <c r="C19" s="77" t="s">
        <v>24</v>
      </c>
      <c r="D19" s="77"/>
      <c r="E19" s="77" t="s">
        <v>46</v>
      </c>
      <c r="F19" s="74" t="s">
        <v>75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77" t="str">
        <f>CONCATENATE($A$16,"/codEnte")</f>
        <v>//mensajeEntradaEnviarNotificacion/notificacion/codEnte</v>
      </c>
      <c r="B20" s="77" t="s">
        <v>25</v>
      </c>
      <c r="C20" s="77" t="s">
        <v>24</v>
      </c>
      <c r="D20" s="77"/>
      <c r="E20" s="77" t="s">
        <v>47</v>
      </c>
      <c r="F20" s="7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77" t="str">
        <f>CONCATENATE($A$16,"/etiquetaMensaje")</f>
        <v>//mensajeEntradaEnviarNotificacion/notificacion/etiquetaMensaje</v>
      </c>
      <c r="B21" s="77" t="s">
        <v>25</v>
      </c>
      <c r="C21" s="77" t="s">
        <v>24</v>
      </c>
      <c r="D21" s="77"/>
      <c r="E21" s="77" t="s">
        <v>63</v>
      </c>
      <c r="F21" s="74" t="s">
        <v>76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76" t="str">
        <f>CONCATENATE($A$15,"/",C22)</f>
        <v>//mensajeEntradaEnviarNotificacion/datosComunNotificacion</v>
      </c>
      <c r="B22" s="77" t="s">
        <v>23</v>
      </c>
      <c r="C22" s="77" t="s">
        <v>64</v>
      </c>
      <c r="D22" s="77"/>
      <c r="E22" s="77" t="s">
        <v>108</v>
      </c>
      <c r="F22" s="7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77" t="str">
        <f>CONCATENATE($A$22,"/canal")</f>
        <v>//mensajeEntradaEnviarNotificacion/datosComunNotificacion/canal</v>
      </c>
      <c r="B23" s="77" t="s">
        <v>23</v>
      </c>
      <c r="C23" s="77" t="s">
        <v>24</v>
      </c>
      <c r="D23" s="77"/>
      <c r="E23" s="77" t="s">
        <v>48</v>
      </c>
      <c r="F23" s="7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77" t="str">
        <f>CONCATENATE($A$22,"/fechaIngreso")</f>
        <v>//mensajeEntradaEnviarNotificacion/datosComunNotificacion/fechaIngreso</v>
      </c>
      <c r="B24" s="77" t="s">
        <v>25</v>
      </c>
      <c r="C24" s="77" t="s">
        <v>24</v>
      </c>
      <c r="D24" s="77"/>
      <c r="E24" s="77" t="s">
        <v>49</v>
      </c>
      <c r="F24" s="7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77" t="str">
        <f>CONCATENATE($A$22,"/horaIngreso")</f>
        <v>//mensajeEntradaEnviarNotificacion/datosComunNotificacion/horaIngreso</v>
      </c>
      <c r="B25" s="77" t="s">
        <v>25</v>
      </c>
      <c r="C25" s="77" t="s">
        <v>24</v>
      </c>
      <c r="D25" s="77"/>
      <c r="E25" s="77" t="s">
        <v>50</v>
      </c>
      <c r="F25" s="7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77" t="str">
        <f>CONCATENATE($A$22,"/asunto")</f>
        <v>//mensajeEntradaEnviarNotificacion/datosComunNotificacion/asunto</v>
      </c>
      <c r="B26" s="77" t="s">
        <v>25</v>
      </c>
      <c r="C26" s="77" t="s">
        <v>24</v>
      </c>
      <c r="D26" s="77"/>
      <c r="E26" s="77" t="s">
        <v>65</v>
      </c>
      <c r="F26" s="7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76" t="str">
        <f>CONCATENATE($A$15,"/",$C$27)</f>
        <v>//mensajeEntradaEnviarNotificacion/adicionalesNotificacion</v>
      </c>
      <c r="B27" s="77" t="s">
        <v>25</v>
      </c>
      <c r="C27" s="77" t="s">
        <v>66</v>
      </c>
      <c r="D27" s="77"/>
      <c r="E27" s="77" t="s">
        <v>107</v>
      </c>
      <c r="F27" s="7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77" t="str">
        <f>CONCATENATE($A$27,"/",C28,"[0]")</f>
        <v>//mensajeEntradaEnviarNotificacion/adicionalesNotificacion/parametrosNotificacion[0]</v>
      </c>
      <c r="B28" s="77" t="s">
        <v>23</v>
      </c>
      <c r="C28" s="77" t="s">
        <v>67</v>
      </c>
      <c r="D28" s="77"/>
      <c r="E28" s="77" t="s">
        <v>68</v>
      </c>
      <c r="F28" s="7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77" t="str">
        <f>CONCATENATE($A$28,"/clave")</f>
        <v>//mensajeEntradaEnviarNotificacion/adicionalesNotificacion/parametrosNotificacion[0]/clave</v>
      </c>
      <c r="B29" s="77" t="s">
        <v>23</v>
      </c>
      <c r="C29" s="77" t="s">
        <v>24</v>
      </c>
      <c r="D29" s="77"/>
      <c r="E29" s="77" t="s">
        <v>69</v>
      </c>
      <c r="F29" s="7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77" t="str">
        <f>CONCATENATE($A$28,"/valor")</f>
        <v>//mensajeEntradaEnviarNotificacion/adicionalesNotificacion/parametrosNotificacion[0]/valor</v>
      </c>
      <c r="B30" s="77" t="s">
        <v>23</v>
      </c>
      <c r="C30" s="77" t="s">
        <v>24</v>
      </c>
      <c r="D30" s="77"/>
      <c r="E30" s="77" t="s">
        <v>70</v>
      </c>
      <c r="F30" s="7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76" t="str">
        <f>CONCATENATE($A$15,"/",$C$31)</f>
        <v>//mensajeEntradaEnviarNotificacion/mediosEnvio</v>
      </c>
      <c r="B31" s="77" t="s">
        <v>25</v>
      </c>
      <c r="C31" s="77" t="s">
        <v>71</v>
      </c>
      <c r="D31" s="77"/>
      <c r="E31" s="77" t="s">
        <v>106</v>
      </c>
      <c r="F31" s="7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77" t="str">
        <f>CONCATENATE($A$31,"/",$C$32,"[0]")</f>
        <v>//mensajeEntradaEnviarNotificacion/mediosEnvio/medioEnvio[0]</v>
      </c>
      <c r="B32" s="77" t="s">
        <v>23</v>
      </c>
      <c r="C32" s="77" t="s">
        <v>78</v>
      </c>
      <c r="D32" s="77"/>
      <c r="E32" s="77" t="s">
        <v>65</v>
      </c>
      <c r="F32" s="7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77" t="str">
        <f>CONCATENATE($A$32,"/tipo")</f>
        <v>//mensajeEntradaEnviarNotificacion/mediosEnvio/medioEnvio[0]/tipo</v>
      </c>
      <c r="B33" s="77" t="s">
        <v>23</v>
      </c>
      <c r="C33" s="77" t="s">
        <v>24</v>
      </c>
      <c r="D33" s="77" t="s">
        <v>73</v>
      </c>
      <c r="E33" s="77" t="s">
        <v>94</v>
      </c>
      <c r="F33" s="7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77" t="str">
        <f>CONCATENATE($A$32,"/valor")</f>
        <v>//mensajeEntradaEnviarNotificacion/mediosEnvio/medioEnvio[0]/valor</v>
      </c>
      <c r="B34" s="77" t="s">
        <v>23</v>
      </c>
      <c r="C34" s="77" t="s">
        <v>24</v>
      </c>
      <c r="D34" s="77"/>
      <c r="E34" s="77" t="s">
        <v>95</v>
      </c>
      <c r="F34" s="7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77" t="str">
        <f>CONCATENATE($A$32,"/tipoMail")</f>
        <v>//mensajeEntradaEnviarNotificacion/mediosEnvio/medioEnvio[0]/tipoMail</v>
      </c>
      <c r="B35" s="77" t="s">
        <v>25</v>
      </c>
      <c r="C35" s="77" t="s">
        <v>24</v>
      </c>
      <c r="D35" s="77" t="s">
        <v>72</v>
      </c>
      <c r="E35" s="77" t="s">
        <v>96</v>
      </c>
      <c r="F35" s="74" t="s">
        <v>74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76" t="str">
        <f>CONCATENATE($A$15,"/",C36)</f>
        <v>//mensajeEntradaEnviarNotificacion/datosAdjunto</v>
      </c>
      <c r="B36" s="74" t="s">
        <v>25</v>
      </c>
      <c r="C36" s="74" t="s">
        <v>77</v>
      </c>
      <c r="D36" s="74"/>
      <c r="E36" s="74" t="s">
        <v>105</v>
      </c>
      <c r="F36" s="7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77" t="str">
        <f>CONCATENATE($A$36,"/",$C$37,"[0]")</f>
        <v>//mensajeEntradaEnviarNotificacion/datosAdjunto/datoAdjunto[0]</v>
      </c>
      <c r="B37" s="77" t="s">
        <v>23</v>
      </c>
      <c r="C37" s="77" t="s">
        <v>79</v>
      </c>
      <c r="D37" s="77"/>
      <c r="E37" s="77" t="s">
        <v>80</v>
      </c>
      <c r="F37" s="7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77" t="str">
        <f>CONCATENATE($A$37,"/valor")</f>
        <v>//mensajeEntradaEnviarNotificacion/datosAdjunto/datoAdjunto[0]/valor</v>
      </c>
      <c r="B38" s="77" t="s">
        <v>23</v>
      </c>
      <c r="C38" s="77" t="s">
        <v>24</v>
      </c>
      <c r="D38" s="77"/>
      <c r="E38" s="77" t="s">
        <v>81</v>
      </c>
      <c r="F38" s="7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77" t="str">
        <f>CONCATENATE($A$37,"/tipo")</f>
        <v>//mensajeEntradaEnviarNotificacion/datosAdjunto/datoAdjunto[0]/tipo</v>
      </c>
      <c r="B39" s="77" t="s">
        <v>23</v>
      </c>
      <c r="C39" s="77" t="s">
        <v>24</v>
      </c>
      <c r="D39" s="77"/>
      <c r="E39" s="77" t="s">
        <v>82</v>
      </c>
      <c r="F39" s="75" t="s">
        <v>83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77" t="str">
        <f>CONCATENATE($A$37,"/nombre")</f>
        <v>//mensajeEntradaEnviarNotificacion/datosAdjunto/datoAdjunto[0]/nombre</v>
      </c>
      <c r="B40" s="77" t="s">
        <v>23</v>
      </c>
      <c r="C40" s="77" t="s">
        <v>24</v>
      </c>
      <c r="D40" s="77"/>
      <c r="E40" s="77" t="s">
        <v>84</v>
      </c>
      <c r="F40" s="74" t="s">
        <v>85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77" t="str">
        <f>CONCATENATE($A$37,"/codificacion")</f>
        <v>//mensajeEntradaEnviarNotificacion/datosAdjunto/datoAdjunto[0]/codificacion</v>
      </c>
      <c r="B41" s="77" t="s">
        <v>23</v>
      </c>
      <c r="C41" s="77" t="s">
        <v>24</v>
      </c>
      <c r="D41" s="77"/>
      <c r="E41" s="77" t="s">
        <v>86</v>
      </c>
      <c r="F41" s="74" t="s">
        <v>87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82"/>
      <c r="B42" s="82"/>
      <c r="C42" s="82"/>
      <c r="D42" s="82"/>
      <c r="E42" s="82"/>
      <c r="F42" s="8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81" t="s">
        <v>26</v>
      </c>
      <c r="B43" s="81"/>
      <c r="C43" s="81"/>
      <c r="D43" s="81"/>
      <c r="E43" s="81"/>
      <c r="F43" s="8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26" t="s">
        <v>17</v>
      </c>
      <c r="B44" s="26" t="s">
        <v>18</v>
      </c>
      <c r="C44" s="26" t="s">
        <v>19</v>
      </c>
      <c r="D44" s="26" t="s">
        <v>20</v>
      </c>
      <c r="E44" s="26" t="s">
        <v>21</v>
      </c>
      <c r="F44" s="26" t="s">
        <v>22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9" t="str">
        <f>CONCATENATE("//",$C$45)</f>
        <v>//mensajeSalidaEnviarNotificacion</v>
      </c>
      <c r="B45" s="50" t="s">
        <v>23</v>
      </c>
      <c r="C45" s="50" t="str">
        <f>$B$11</f>
        <v>mensajeSalidaEnviarNotificacion</v>
      </c>
      <c r="D45" s="50"/>
      <c r="E45" s="50" t="s">
        <v>104</v>
      </c>
      <c r="F45" s="2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50" t="str">
        <f>CONCATENATE($A$45,"/codigoError")</f>
        <v>//mensajeSalidaEnviarNotificacion/codigoError</v>
      </c>
      <c r="B46" s="50" t="s">
        <v>23</v>
      </c>
      <c r="C46" s="50" t="s">
        <v>24</v>
      </c>
      <c r="D46" s="50"/>
      <c r="E46" s="50" t="s">
        <v>88</v>
      </c>
      <c r="F46" s="2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50" t="str">
        <f>CONCATENATE($A$45,"/mensajeSistema")</f>
        <v>//mensajeSalidaEnviarNotificacion/mensajeSistema</v>
      </c>
      <c r="B47" s="50" t="s">
        <v>23</v>
      </c>
      <c r="C47" s="50" t="s">
        <v>24</v>
      </c>
      <c r="D47" s="50"/>
      <c r="E47" s="50" t="s">
        <v>92</v>
      </c>
      <c r="F47" s="2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50" t="str">
        <f>CONCATENATE($A$45,"mensajeUsuario")</f>
        <v>//mensajeSalidaEnviarNotificacionmensajeUsuario</v>
      </c>
      <c r="B48" s="49" t="s">
        <v>25</v>
      </c>
      <c r="C48" s="50" t="s">
        <v>24</v>
      </c>
      <c r="D48" s="50"/>
      <c r="E48" s="50" t="s">
        <v>91</v>
      </c>
      <c r="F48" s="2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50" t="str">
        <f>CONCATENATE($A$45,"/horaIngreso")</f>
        <v>//mensajeSalidaEnviarNotificacion/horaIngreso</v>
      </c>
      <c r="B49" s="57" t="s">
        <v>23</v>
      </c>
      <c r="C49" s="57" t="s">
        <v>89</v>
      </c>
      <c r="D49" s="57"/>
      <c r="E49" s="57" t="s">
        <v>90</v>
      </c>
      <c r="F49" s="5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58"/>
      <c r="B50" s="58"/>
      <c r="C50" s="58"/>
      <c r="D50" s="58"/>
      <c r="E50" s="59"/>
      <c r="F50" s="6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1"/>
      <c r="B51" s="62"/>
      <c r="C51" s="62"/>
      <c r="D51" s="62"/>
      <c r="E51" s="62"/>
      <c r="F51" s="5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2"/>
      <c r="B52" s="62"/>
      <c r="C52" s="62"/>
      <c r="D52" s="62"/>
      <c r="E52" s="62"/>
      <c r="F52" s="5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2"/>
      <c r="B53" s="62"/>
      <c r="C53" s="62"/>
      <c r="D53" s="62"/>
      <c r="E53" s="62"/>
      <c r="F53" s="5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2"/>
      <c r="B54" s="62"/>
      <c r="C54" s="62"/>
      <c r="D54" s="62"/>
      <c r="E54" s="62"/>
      <c r="F54" s="5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2"/>
      <c r="B55" s="62"/>
      <c r="C55" s="62"/>
      <c r="D55" s="62"/>
      <c r="E55" s="62"/>
      <c r="F55" s="5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2"/>
      <c r="B56" s="62"/>
      <c r="C56" s="62"/>
      <c r="D56" s="62"/>
      <c r="E56" s="62"/>
      <c r="F56" s="5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52" customFormat="1" ht="15.75" customHeight="1" x14ac:dyDescent="0.2">
      <c r="A57" s="62"/>
      <c r="B57" s="62"/>
      <c r="C57" s="62"/>
      <c r="D57" s="62"/>
      <c r="E57" s="62"/>
      <c r="F57" s="5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2"/>
      <c r="B58" s="62"/>
      <c r="C58" s="62"/>
      <c r="D58" s="62"/>
      <c r="E58" s="62"/>
      <c r="F58" s="5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2"/>
      <c r="B59" s="62"/>
      <c r="C59" s="62"/>
      <c r="D59" s="62"/>
      <c r="E59" s="62"/>
      <c r="F59" s="5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53"/>
      <c r="B60" s="53"/>
      <c r="C60" s="53"/>
      <c r="D60" s="53"/>
      <c r="E60" s="53"/>
      <c r="F60" s="5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1"/>
      <c r="B61" s="62"/>
      <c r="C61" s="62"/>
      <c r="D61" s="62"/>
      <c r="E61" s="62"/>
      <c r="F61" s="5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2"/>
      <c r="B62" s="62"/>
      <c r="C62" s="62"/>
      <c r="D62" s="62"/>
      <c r="E62" s="62"/>
      <c r="F62" s="5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1"/>
      <c r="B63" s="62"/>
      <c r="C63" s="62"/>
      <c r="D63" s="62"/>
      <c r="E63" s="62"/>
      <c r="F63" s="5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2"/>
      <c r="B64" s="61"/>
      <c r="C64" s="62"/>
      <c r="D64" s="62"/>
      <c r="E64" s="62"/>
      <c r="F64" s="6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54"/>
      <c r="B65" s="54"/>
      <c r="C65" s="54"/>
      <c r="D65" s="54"/>
      <c r="E65" s="54"/>
      <c r="F65" s="5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54"/>
      <c r="B66" s="54"/>
      <c r="C66" s="54"/>
      <c r="D66" s="54"/>
      <c r="E66" s="54"/>
      <c r="F66" s="5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56"/>
      <c r="B67" s="56"/>
      <c r="C67" s="56"/>
      <c r="D67" s="56"/>
      <c r="E67" s="56"/>
      <c r="F67" s="5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</row>
    <row r="181" spans="1:26" ht="15.75" customHeight="1" x14ac:dyDescent="0.2">
      <c r="A181" s="4"/>
      <c r="B181" s="4"/>
      <c r="C181" s="4"/>
      <c r="D181" s="4"/>
      <c r="E181" s="4"/>
      <c r="F181" s="4"/>
    </row>
    <row r="182" spans="1:26" ht="15.75" customHeight="1" x14ac:dyDescent="0.2">
      <c r="A182" s="4"/>
      <c r="B182" s="4"/>
      <c r="C182" s="4"/>
      <c r="D182" s="4"/>
      <c r="E182" s="4"/>
      <c r="F182" s="4"/>
    </row>
    <row r="183" spans="1:26" ht="15.75" customHeight="1" x14ac:dyDescent="0.2">
      <c r="A183" s="4"/>
      <c r="B183" s="4"/>
      <c r="C183" s="4"/>
      <c r="D183" s="4"/>
      <c r="E183" s="4"/>
      <c r="F183" s="4"/>
    </row>
    <row r="195" spans="6:6" ht="15.75" customHeight="1" x14ac:dyDescent="0.2">
      <c r="F195" s="1"/>
    </row>
    <row r="196" spans="6:6" ht="15.75" customHeight="1" x14ac:dyDescent="0.2">
      <c r="F196" s="1"/>
    </row>
    <row r="197" spans="6:6" ht="15.75" customHeight="1" x14ac:dyDescent="0.2">
      <c r="F197" s="1"/>
    </row>
    <row r="198" spans="6:6" ht="15.75" customHeight="1" x14ac:dyDescent="0.2">
      <c r="F198" s="1"/>
    </row>
    <row r="199" spans="6:6" ht="15.75" customHeight="1" x14ac:dyDescent="0.2">
      <c r="F199" s="1"/>
    </row>
    <row r="200" spans="6:6" ht="15.75" customHeight="1" x14ac:dyDescent="0.2">
      <c r="F200" s="1"/>
    </row>
    <row r="201" spans="6:6" ht="15.75" customHeight="1" x14ac:dyDescent="0.2">
      <c r="F201" s="1"/>
    </row>
    <row r="202" spans="6:6" ht="15.75" customHeight="1" x14ac:dyDescent="0.2">
      <c r="F202" s="1"/>
    </row>
    <row r="203" spans="6:6" ht="15.75" customHeight="1" x14ac:dyDescent="0.2">
      <c r="F203" s="1"/>
    </row>
    <row r="204" spans="6:6" ht="15.75" customHeight="1" x14ac:dyDescent="0.2">
      <c r="F204" s="1"/>
    </row>
    <row r="205" spans="6:6" ht="15.75" customHeight="1" x14ac:dyDescent="0.2">
      <c r="F205" s="1"/>
    </row>
    <row r="206" spans="6:6" ht="15.75" customHeight="1" x14ac:dyDescent="0.2">
      <c r="F206" s="1"/>
    </row>
    <row r="207" spans="6:6" ht="15.75" customHeight="1" x14ac:dyDescent="0.2">
      <c r="F207" s="1"/>
    </row>
    <row r="208" spans="6:6" ht="15.75" customHeight="1" x14ac:dyDescent="0.2">
      <c r="F208" s="1"/>
    </row>
    <row r="209" spans="6:6" ht="15.75" customHeight="1" x14ac:dyDescent="0.2">
      <c r="F209" s="1"/>
    </row>
    <row r="210" spans="6:6" ht="15.75" customHeight="1" x14ac:dyDescent="0.2">
      <c r="F210" s="1"/>
    </row>
    <row r="211" spans="6:6" ht="15.75" customHeight="1" x14ac:dyDescent="0.2">
      <c r="F211" s="1"/>
    </row>
    <row r="212" spans="6:6" ht="15.75" customHeight="1" x14ac:dyDescent="0.2">
      <c r="F212" s="1"/>
    </row>
    <row r="213" spans="6:6" ht="15.75" customHeight="1" x14ac:dyDescent="0.2">
      <c r="F213" s="1"/>
    </row>
    <row r="214" spans="6:6" ht="15.75" customHeight="1" x14ac:dyDescent="0.2">
      <c r="F214" s="1"/>
    </row>
    <row r="215" spans="6:6" ht="15.75" customHeight="1" x14ac:dyDescent="0.2">
      <c r="F215" s="1"/>
    </row>
    <row r="216" spans="6:6" ht="15.75" customHeight="1" x14ac:dyDescent="0.2">
      <c r="F216" s="1"/>
    </row>
    <row r="217" spans="6:6" ht="15.75" customHeight="1" x14ac:dyDescent="0.2">
      <c r="F217" s="1"/>
    </row>
    <row r="218" spans="6:6" ht="15.75" customHeight="1" x14ac:dyDescent="0.2">
      <c r="F218" s="1"/>
    </row>
    <row r="219" spans="6:6" ht="15.75" customHeight="1" x14ac:dyDescent="0.2">
      <c r="F219" s="1"/>
    </row>
    <row r="220" spans="6:6" ht="15.75" customHeight="1" x14ac:dyDescent="0.2">
      <c r="F220" s="1"/>
    </row>
    <row r="221" spans="6:6" ht="15.75" customHeight="1" x14ac:dyDescent="0.2">
      <c r="F221" s="1"/>
    </row>
    <row r="222" spans="6:6" ht="15.75" customHeight="1" x14ac:dyDescent="0.2">
      <c r="F222" s="1"/>
    </row>
    <row r="223" spans="6:6" ht="15.75" customHeight="1" x14ac:dyDescent="0.2">
      <c r="F223" s="1"/>
    </row>
    <row r="224" spans="6:6" ht="15.75" customHeight="1" x14ac:dyDescent="0.2">
      <c r="F224" s="1"/>
    </row>
    <row r="225" spans="6:6" ht="15.75" customHeight="1" x14ac:dyDescent="0.2">
      <c r="F225" s="1"/>
    </row>
    <row r="226" spans="6:6" ht="15.75" customHeight="1" x14ac:dyDescent="0.2">
      <c r="F226" s="1"/>
    </row>
    <row r="227" spans="6:6" ht="15.75" customHeight="1" x14ac:dyDescent="0.2">
      <c r="F227" s="1"/>
    </row>
    <row r="228" spans="6:6" ht="15.75" customHeight="1" x14ac:dyDescent="0.2">
      <c r="F228" s="1"/>
    </row>
    <row r="229" spans="6:6" ht="15.75" customHeight="1" x14ac:dyDescent="0.2">
      <c r="F229" s="1"/>
    </row>
    <row r="230" spans="6:6" ht="15.75" customHeight="1" x14ac:dyDescent="0.2">
      <c r="F230" s="1"/>
    </row>
    <row r="231" spans="6:6" ht="15.75" customHeight="1" x14ac:dyDescent="0.2">
      <c r="F231" s="1"/>
    </row>
    <row r="232" spans="6:6" ht="15.75" customHeight="1" x14ac:dyDescent="0.2">
      <c r="F232" s="1"/>
    </row>
    <row r="233" spans="6:6" ht="15.75" customHeight="1" x14ac:dyDescent="0.2">
      <c r="F233" s="1"/>
    </row>
    <row r="234" spans="6:6" ht="15.75" customHeight="1" x14ac:dyDescent="0.2">
      <c r="F234" s="1"/>
    </row>
    <row r="235" spans="6:6" ht="15.75" customHeight="1" x14ac:dyDescent="0.2">
      <c r="F235" s="1"/>
    </row>
    <row r="236" spans="6:6" ht="15.75" customHeight="1" x14ac:dyDescent="0.2">
      <c r="F236" s="1"/>
    </row>
    <row r="237" spans="6:6" ht="15.75" customHeight="1" x14ac:dyDescent="0.2">
      <c r="F237" s="1"/>
    </row>
    <row r="238" spans="6:6" ht="15.75" customHeight="1" x14ac:dyDescent="0.2">
      <c r="F238" s="1"/>
    </row>
    <row r="239" spans="6:6" ht="15.75" customHeight="1" x14ac:dyDescent="0.2">
      <c r="F239" s="1"/>
    </row>
    <row r="240" spans="6:6" ht="15.75" customHeight="1" x14ac:dyDescent="0.2">
      <c r="F240" s="1"/>
    </row>
    <row r="241" spans="6:6" ht="15.75" customHeight="1" x14ac:dyDescent="0.2">
      <c r="F241" s="1"/>
    </row>
    <row r="242" spans="6:6" ht="15.75" customHeight="1" x14ac:dyDescent="0.2">
      <c r="F242" s="1"/>
    </row>
    <row r="243" spans="6:6" ht="15.75" customHeight="1" x14ac:dyDescent="0.2">
      <c r="F243" s="1"/>
    </row>
    <row r="244" spans="6:6" ht="15.75" customHeight="1" x14ac:dyDescent="0.2">
      <c r="F244" s="1"/>
    </row>
    <row r="245" spans="6:6" ht="15.75" customHeight="1" x14ac:dyDescent="0.2">
      <c r="F245" s="1"/>
    </row>
    <row r="246" spans="6:6" ht="15.75" customHeight="1" x14ac:dyDescent="0.2">
      <c r="F246" s="1"/>
    </row>
    <row r="247" spans="6:6" ht="15.75" customHeight="1" x14ac:dyDescent="0.2">
      <c r="F247" s="1"/>
    </row>
    <row r="248" spans="6:6" ht="15.75" customHeight="1" x14ac:dyDescent="0.2">
      <c r="F248" s="1"/>
    </row>
    <row r="249" spans="6:6" ht="15.75" customHeight="1" x14ac:dyDescent="0.2">
      <c r="F249" s="1"/>
    </row>
    <row r="250" spans="6:6" ht="15.75" customHeight="1" x14ac:dyDescent="0.2">
      <c r="F250" s="1"/>
    </row>
    <row r="251" spans="6:6" ht="15.75" customHeight="1" x14ac:dyDescent="0.2">
      <c r="F251" s="1"/>
    </row>
    <row r="252" spans="6:6" ht="15.75" customHeight="1" x14ac:dyDescent="0.2">
      <c r="F252" s="1"/>
    </row>
    <row r="253" spans="6:6" ht="15.75" customHeight="1" x14ac:dyDescent="0.2">
      <c r="F253" s="1"/>
    </row>
    <row r="254" spans="6:6" ht="15.75" customHeight="1" x14ac:dyDescent="0.2">
      <c r="F254" s="1"/>
    </row>
    <row r="255" spans="6:6" ht="15.75" customHeight="1" x14ac:dyDescent="0.2">
      <c r="F255" s="1"/>
    </row>
    <row r="256" spans="6:6" ht="15.75" customHeight="1" x14ac:dyDescent="0.2">
      <c r="F256" s="1"/>
    </row>
    <row r="257" spans="6:6" ht="15.75" customHeight="1" x14ac:dyDescent="0.2">
      <c r="F257" s="1"/>
    </row>
    <row r="258" spans="6:6" ht="15.75" customHeight="1" x14ac:dyDescent="0.2">
      <c r="F258" s="1"/>
    </row>
    <row r="259" spans="6:6" ht="15.75" customHeight="1" x14ac:dyDescent="0.2">
      <c r="F259" s="1"/>
    </row>
    <row r="260" spans="6:6" ht="15.75" customHeight="1" x14ac:dyDescent="0.2">
      <c r="F260" s="1"/>
    </row>
    <row r="261" spans="6:6" ht="15.75" customHeight="1" x14ac:dyDescent="0.2">
      <c r="F261" s="1"/>
    </row>
    <row r="262" spans="6:6" ht="15.75" customHeight="1" x14ac:dyDescent="0.2">
      <c r="F262" s="1"/>
    </row>
    <row r="263" spans="6:6" ht="15.75" customHeight="1" x14ac:dyDescent="0.2">
      <c r="F263" s="1"/>
    </row>
    <row r="264" spans="6:6" ht="15.75" customHeight="1" x14ac:dyDescent="0.2">
      <c r="F264" s="1"/>
    </row>
    <row r="265" spans="6:6" ht="15.75" customHeight="1" x14ac:dyDescent="0.2">
      <c r="F265" s="1"/>
    </row>
    <row r="266" spans="6:6" ht="15.75" customHeight="1" x14ac:dyDescent="0.2">
      <c r="F266" s="1"/>
    </row>
    <row r="267" spans="6:6" ht="15.75" customHeight="1" x14ac:dyDescent="0.2">
      <c r="F267" s="1"/>
    </row>
    <row r="268" spans="6:6" ht="15.75" customHeight="1" x14ac:dyDescent="0.2">
      <c r="F268" s="1"/>
    </row>
    <row r="269" spans="6:6" ht="15.75" customHeight="1" x14ac:dyDescent="0.2">
      <c r="F269" s="1"/>
    </row>
    <row r="270" spans="6:6" ht="15.75" customHeight="1" x14ac:dyDescent="0.2">
      <c r="F270" s="1"/>
    </row>
    <row r="271" spans="6:6" ht="15.75" customHeight="1" x14ac:dyDescent="0.2">
      <c r="F271" s="1"/>
    </row>
    <row r="272" spans="6:6" ht="15.75" customHeight="1" x14ac:dyDescent="0.2">
      <c r="F272" s="1"/>
    </row>
    <row r="273" spans="6:6" ht="15.75" customHeight="1" x14ac:dyDescent="0.2">
      <c r="F273" s="1"/>
    </row>
    <row r="274" spans="6:6" ht="15.75" customHeight="1" x14ac:dyDescent="0.2">
      <c r="F274" s="1"/>
    </row>
    <row r="275" spans="6:6" ht="15.75" customHeight="1" x14ac:dyDescent="0.2">
      <c r="F275" s="1"/>
    </row>
    <row r="276" spans="6:6" ht="15.75" customHeight="1" x14ac:dyDescent="0.2">
      <c r="F276" s="1"/>
    </row>
    <row r="277" spans="6:6" ht="15.75" customHeight="1" x14ac:dyDescent="0.2">
      <c r="F277" s="1"/>
    </row>
    <row r="278" spans="6:6" ht="15.75" customHeight="1" x14ac:dyDescent="0.2">
      <c r="F278" s="1"/>
    </row>
    <row r="279" spans="6:6" ht="15.75" customHeight="1" x14ac:dyDescent="0.2">
      <c r="F279" s="1"/>
    </row>
    <row r="280" spans="6:6" ht="15.75" customHeight="1" x14ac:dyDescent="0.2">
      <c r="F280" s="1"/>
    </row>
    <row r="281" spans="6:6" ht="15.75" customHeight="1" x14ac:dyDescent="0.2">
      <c r="F281" s="1"/>
    </row>
    <row r="282" spans="6:6" ht="15.75" customHeight="1" x14ac:dyDescent="0.2">
      <c r="F282" s="1"/>
    </row>
    <row r="283" spans="6:6" ht="15.75" customHeight="1" x14ac:dyDescent="0.2">
      <c r="F283" s="1"/>
    </row>
    <row r="284" spans="6:6" ht="15.75" customHeight="1" x14ac:dyDescent="0.2">
      <c r="F284" s="1"/>
    </row>
    <row r="285" spans="6:6" ht="15.75" customHeight="1" x14ac:dyDescent="0.2">
      <c r="F285" s="1"/>
    </row>
    <row r="286" spans="6:6" ht="15.75" customHeight="1" x14ac:dyDescent="0.2">
      <c r="F286" s="1"/>
    </row>
    <row r="287" spans="6:6" ht="15.75" customHeight="1" x14ac:dyDescent="0.2">
      <c r="F287" s="1"/>
    </row>
    <row r="288" spans="6:6" ht="15.75" customHeight="1" x14ac:dyDescent="0.2">
      <c r="F288" s="1"/>
    </row>
    <row r="289" spans="6:6" ht="15.75" customHeight="1" x14ac:dyDescent="0.2">
      <c r="F289" s="1"/>
    </row>
    <row r="290" spans="6:6" ht="15.75" customHeight="1" x14ac:dyDescent="0.2">
      <c r="F290" s="1"/>
    </row>
    <row r="291" spans="6:6" ht="15.75" customHeight="1" x14ac:dyDescent="0.2">
      <c r="F291" s="1"/>
    </row>
    <row r="292" spans="6:6" ht="15.75" customHeight="1" x14ac:dyDescent="0.2">
      <c r="F292" s="1"/>
    </row>
    <row r="293" spans="6:6" ht="15.75" customHeight="1" x14ac:dyDescent="0.2">
      <c r="F293" s="1"/>
    </row>
    <row r="294" spans="6:6" ht="15.75" customHeight="1" x14ac:dyDescent="0.2">
      <c r="F294" s="1"/>
    </row>
    <row r="295" spans="6:6" ht="15.75" customHeight="1" x14ac:dyDescent="0.2">
      <c r="F295" s="1"/>
    </row>
    <row r="296" spans="6:6" ht="15.75" customHeight="1" x14ac:dyDescent="0.2">
      <c r="F296" s="1"/>
    </row>
    <row r="297" spans="6:6" ht="15.75" customHeight="1" x14ac:dyDescent="0.2">
      <c r="F297" s="1"/>
    </row>
    <row r="298" spans="6:6" ht="15.75" customHeight="1" x14ac:dyDescent="0.2">
      <c r="F298" s="1"/>
    </row>
    <row r="299" spans="6:6" ht="15.75" customHeight="1" x14ac:dyDescent="0.2">
      <c r="F299" s="1"/>
    </row>
    <row r="300" spans="6:6" ht="15.75" customHeight="1" x14ac:dyDescent="0.2">
      <c r="F300" s="1"/>
    </row>
    <row r="301" spans="6:6" ht="15.75" customHeight="1" x14ac:dyDescent="0.2">
      <c r="F301" s="1"/>
    </row>
    <row r="302" spans="6:6" ht="15.75" customHeight="1" x14ac:dyDescent="0.2">
      <c r="F302" s="1"/>
    </row>
    <row r="303" spans="6:6" ht="15.75" customHeight="1" x14ac:dyDescent="0.2">
      <c r="F303" s="1"/>
    </row>
    <row r="304" spans="6:6" ht="15.75" customHeight="1" x14ac:dyDescent="0.2">
      <c r="F304" s="1"/>
    </row>
    <row r="305" spans="6:6" ht="15.75" customHeight="1" x14ac:dyDescent="0.2">
      <c r="F305" s="1"/>
    </row>
    <row r="306" spans="6:6" ht="15.75" customHeight="1" x14ac:dyDescent="0.2">
      <c r="F306" s="1"/>
    </row>
    <row r="307" spans="6:6" ht="15.75" customHeight="1" x14ac:dyDescent="0.2">
      <c r="F307" s="1"/>
    </row>
    <row r="308" spans="6:6" ht="15.75" customHeight="1" x14ac:dyDescent="0.2">
      <c r="F308" s="1"/>
    </row>
    <row r="309" spans="6:6" ht="15.75" customHeight="1" x14ac:dyDescent="0.2">
      <c r="F309" s="1"/>
    </row>
    <row r="310" spans="6:6" ht="15.75" customHeight="1" x14ac:dyDescent="0.2">
      <c r="F310" s="1"/>
    </row>
    <row r="311" spans="6:6" ht="15.75" customHeight="1" x14ac:dyDescent="0.2">
      <c r="F311" s="1"/>
    </row>
    <row r="312" spans="6:6" ht="15.75" customHeight="1" x14ac:dyDescent="0.2">
      <c r="F312" s="1"/>
    </row>
    <row r="313" spans="6:6" ht="15.75" customHeight="1" x14ac:dyDescent="0.2">
      <c r="F313" s="1"/>
    </row>
    <row r="314" spans="6:6" ht="15.75" customHeight="1" x14ac:dyDescent="0.2">
      <c r="F314" s="1"/>
    </row>
    <row r="315" spans="6:6" ht="15.75" customHeight="1" x14ac:dyDescent="0.2">
      <c r="F315" s="1"/>
    </row>
    <row r="316" spans="6:6" ht="15.75" customHeight="1" x14ac:dyDescent="0.2">
      <c r="F316" s="1"/>
    </row>
    <row r="317" spans="6:6" ht="15.75" customHeight="1" x14ac:dyDescent="0.2">
      <c r="F317" s="1"/>
    </row>
    <row r="318" spans="6:6" ht="15.75" customHeight="1" x14ac:dyDescent="0.2">
      <c r="F318" s="1"/>
    </row>
    <row r="319" spans="6:6" ht="15.75" customHeight="1" x14ac:dyDescent="0.2">
      <c r="F319" s="1"/>
    </row>
    <row r="320" spans="6:6" ht="15.75" customHeight="1" x14ac:dyDescent="0.2">
      <c r="F320" s="1"/>
    </row>
    <row r="321" spans="6:6" ht="15.75" customHeight="1" x14ac:dyDescent="0.2">
      <c r="F321" s="1"/>
    </row>
    <row r="322" spans="6:6" ht="15.75" customHeight="1" x14ac:dyDescent="0.2">
      <c r="F322" s="1"/>
    </row>
    <row r="323" spans="6:6" ht="15.75" customHeight="1" x14ac:dyDescent="0.2">
      <c r="F323" s="1"/>
    </row>
    <row r="324" spans="6:6" ht="15.75" customHeight="1" x14ac:dyDescent="0.2">
      <c r="F324" s="1"/>
    </row>
    <row r="325" spans="6:6" ht="15.75" customHeight="1" x14ac:dyDescent="0.2">
      <c r="F325" s="1"/>
    </row>
    <row r="326" spans="6:6" ht="15.75" customHeight="1" x14ac:dyDescent="0.2">
      <c r="F326" s="1"/>
    </row>
    <row r="327" spans="6:6" ht="15.75" customHeight="1" x14ac:dyDescent="0.2">
      <c r="F327" s="1"/>
    </row>
    <row r="328" spans="6:6" ht="15.75" customHeight="1" x14ac:dyDescent="0.2">
      <c r="F328" s="1"/>
    </row>
    <row r="329" spans="6:6" ht="15.75" customHeight="1" x14ac:dyDescent="0.2">
      <c r="F329" s="1"/>
    </row>
    <row r="330" spans="6:6" ht="15.75" customHeight="1" x14ac:dyDescent="0.2">
      <c r="F330" s="1"/>
    </row>
    <row r="331" spans="6:6" ht="15.75" customHeight="1" x14ac:dyDescent="0.2">
      <c r="F331" s="1"/>
    </row>
    <row r="332" spans="6:6" ht="15.75" customHeight="1" x14ac:dyDescent="0.2">
      <c r="F332" s="1"/>
    </row>
    <row r="333" spans="6:6" ht="15.75" customHeight="1" x14ac:dyDescent="0.2">
      <c r="F333" s="1"/>
    </row>
    <row r="334" spans="6:6" ht="15.75" customHeight="1" x14ac:dyDescent="0.2">
      <c r="F334" s="1"/>
    </row>
    <row r="335" spans="6:6" ht="15.75" customHeight="1" x14ac:dyDescent="0.2">
      <c r="F335" s="1"/>
    </row>
    <row r="336" spans="6:6" ht="15.75" customHeight="1" x14ac:dyDescent="0.2">
      <c r="F336" s="1"/>
    </row>
    <row r="337" spans="6:6" ht="15.75" customHeight="1" x14ac:dyDescent="0.2">
      <c r="F337" s="1"/>
    </row>
    <row r="338" spans="6:6" ht="15.75" customHeight="1" x14ac:dyDescent="0.2">
      <c r="F338" s="1"/>
    </row>
    <row r="339" spans="6:6" ht="15.75" customHeight="1" x14ac:dyDescent="0.2">
      <c r="F339" s="1"/>
    </row>
    <row r="340" spans="6:6" ht="15.75" customHeight="1" x14ac:dyDescent="0.2">
      <c r="F340" s="1"/>
    </row>
    <row r="341" spans="6:6" ht="15.75" customHeight="1" x14ac:dyDescent="0.2">
      <c r="F341" s="1"/>
    </row>
    <row r="342" spans="6:6" ht="15.75" customHeight="1" x14ac:dyDescent="0.2">
      <c r="F342" s="1"/>
    </row>
    <row r="343" spans="6:6" ht="15.75" customHeight="1" x14ac:dyDescent="0.2">
      <c r="F343" s="1"/>
    </row>
    <row r="344" spans="6:6" ht="15.75" customHeight="1" x14ac:dyDescent="0.2">
      <c r="F344" s="1"/>
    </row>
    <row r="345" spans="6:6" ht="15.75" customHeight="1" x14ac:dyDescent="0.2">
      <c r="F345" s="1"/>
    </row>
    <row r="346" spans="6:6" ht="15.75" customHeight="1" x14ac:dyDescent="0.2">
      <c r="F346" s="1"/>
    </row>
    <row r="347" spans="6:6" ht="15.75" customHeight="1" x14ac:dyDescent="0.2">
      <c r="F347" s="1"/>
    </row>
    <row r="348" spans="6:6" ht="15.75" customHeight="1" x14ac:dyDescent="0.2">
      <c r="F348" s="1"/>
    </row>
    <row r="349" spans="6:6" ht="15.75" customHeight="1" x14ac:dyDescent="0.2">
      <c r="F349" s="1"/>
    </row>
    <row r="350" spans="6:6" ht="15.75" customHeight="1" x14ac:dyDescent="0.2">
      <c r="F350" s="1"/>
    </row>
    <row r="351" spans="6:6" ht="15.75" customHeight="1" x14ac:dyDescent="0.2">
      <c r="F351" s="1"/>
    </row>
    <row r="352" spans="6:6" ht="15.75" customHeight="1" x14ac:dyDescent="0.2">
      <c r="F352" s="1"/>
    </row>
    <row r="353" spans="6:6" ht="15.75" customHeight="1" x14ac:dyDescent="0.2">
      <c r="F353" s="1"/>
    </row>
    <row r="354" spans="6:6" ht="15.75" customHeight="1" x14ac:dyDescent="0.2">
      <c r="F354" s="1"/>
    </row>
    <row r="355" spans="6:6" ht="15.75" customHeight="1" x14ac:dyDescent="0.2">
      <c r="F355" s="1"/>
    </row>
    <row r="356" spans="6:6" ht="15.75" customHeight="1" x14ac:dyDescent="0.2">
      <c r="F356" s="1"/>
    </row>
    <row r="357" spans="6:6" ht="15.75" customHeight="1" x14ac:dyDescent="0.2">
      <c r="F357" s="1"/>
    </row>
    <row r="358" spans="6:6" ht="15.75" customHeight="1" x14ac:dyDescent="0.2">
      <c r="F358" s="1"/>
    </row>
    <row r="359" spans="6:6" ht="15.75" customHeight="1" x14ac:dyDescent="0.2">
      <c r="F359" s="1"/>
    </row>
    <row r="360" spans="6:6" ht="15.75" customHeight="1" x14ac:dyDescent="0.2">
      <c r="F360" s="1"/>
    </row>
    <row r="361" spans="6:6" ht="15.75" customHeight="1" x14ac:dyDescent="0.2">
      <c r="F361" s="1"/>
    </row>
    <row r="362" spans="6:6" ht="15.75" customHeight="1" x14ac:dyDescent="0.2">
      <c r="F362" s="1"/>
    </row>
    <row r="363" spans="6:6" ht="15.75" customHeight="1" x14ac:dyDescent="0.2">
      <c r="F363" s="1"/>
    </row>
    <row r="364" spans="6:6" ht="15.75" customHeight="1" x14ac:dyDescent="0.2">
      <c r="F364" s="1"/>
    </row>
    <row r="365" spans="6:6" ht="15.75" customHeight="1" x14ac:dyDescent="0.2">
      <c r="F365" s="1"/>
    </row>
    <row r="366" spans="6:6" ht="15.75" customHeight="1" x14ac:dyDescent="0.2">
      <c r="F366" s="1"/>
    </row>
    <row r="367" spans="6:6" ht="15.75" customHeight="1" x14ac:dyDescent="0.2">
      <c r="F367" s="1"/>
    </row>
    <row r="368" spans="6:6" ht="15.75" customHeight="1" x14ac:dyDescent="0.2">
      <c r="F368" s="1"/>
    </row>
    <row r="369" spans="6:6" ht="15.75" customHeight="1" x14ac:dyDescent="0.2">
      <c r="F369" s="1"/>
    </row>
    <row r="370" spans="6:6" ht="15.75" customHeight="1" x14ac:dyDescent="0.2">
      <c r="F370" s="1"/>
    </row>
    <row r="371" spans="6:6" ht="15.75" customHeight="1" x14ac:dyDescent="0.2">
      <c r="F371" s="1"/>
    </row>
    <row r="372" spans="6:6" ht="15.75" customHeight="1" x14ac:dyDescent="0.2">
      <c r="F372" s="1"/>
    </row>
    <row r="373" spans="6:6" ht="15.75" customHeight="1" x14ac:dyDescent="0.2">
      <c r="F373" s="1"/>
    </row>
    <row r="374" spans="6:6" ht="15.75" customHeight="1" x14ac:dyDescent="0.2">
      <c r="F374" s="1"/>
    </row>
    <row r="375" spans="6:6" ht="15.75" customHeight="1" x14ac:dyDescent="0.2">
      <c r="F375" s="1"/>
    </row>
    <row r="376" spans="6:6" ht="15.75" customHeight="1" x14ac:dyDescent="0.2">
      <c r="F376" s="1"/>
    </row>
    <row r="377" spans="6:6" ht="15.75" customHeight="1" x14ac:dyDescent="0.2">
      <c r="F377" s="1"/>
    </row>
    <row r="378" spans="6:6" ht="15.75" customHeight="1" x14ac:dyDescent="0.2">
      <c r="F378" s="1"/>
    </row>
    <row r="379" spans="6:6" ht="15.75" customHeight="1" x14ac:dyDescent="0.2">
      <c r="F379" s="1"/>
    </row>
    <row r="380" spans="6:6" ht="15.75" customHeight="1" x14ac:dyDescent="0.2">
      <c r="F380" s="1"/>
    </row>
    <row r="381" spans="6:6" ht="15.75" customHeight="1" x14ac:dyDescent="0.2">
      <c r="F381" s="1"/>
    </row>
    <row r="382" spans="6:6" ht="15.75" customHeight="1" x14ac:dyDescent="0.2">
      <c r="F382" s="1"/>
    </row>
    <row r="383" spans="6:6" ht="15.75" customHeight="1" x14ac:dyDescent="0.2">
      <c r="F383" s="1"/>
    </row>
    <row r="384" spans="6:6" ht="15.75" customHeight="1" x14ac:dyDescent="0.2">
      <c r="F384" s="1"/>
    </row>
    <row r="385" spans="6:6" ht="15.75" customHeight="1" x14ac:dyDescent="0.2">
      <c r="F385" s="1"/>
    </row>
    <row r="386" spans="6:6" ht="15.75" customHeight="1" x14ac:dyDescent="0.2">
      <c r="F386" s="1"/>
    </row>
    <row r="387" spans="6:6" ht="15.75" customHeight="1" x14ac:dyDescent="0.2">
      <c r="F387" s="1"/>
    </row>
    <row r="388" spans="6:6" ht="15.75" customHeight="1" x14ac:dyDescent="0.2">
      <c r="F388" s="1"/>
    </row>
    <row r="389" spans="6:6" ht="15.75" customHeight="1" x14ac:dyDescent="0.2">
      <c r="F389" s="1"/>
    </row>
    <row r="390" spans="6:6" ht="15.75" customHeight="1" x14ac:dyDescent="0.2">
      <c r="F390" s="1"/>
    </row>
    <row r="391" spans="6:6" ht="15.75" customHeight="1" x14ac:dyDescent="0.2">
      <c r="F391" s="1"/>
    </row>
    <row r="392" spans="6:6" ht="15.75" customHeight="1" x14ac:dyDescent="0.2">
      <c r="F392" s="1"/>
    </row>
    <row r="393" spans="6:6" ht="15.75" customHeight="1" x14ac:dyDescent="0.2">
      <c r="F393" s="1"/>
    </row>
    <row r="394" spans="6:6" ht="15.75" customHeight="1" x14ac:dyDescent="0.2">
      <c r="F394" s="1"/>
    </row>
    <row r="395" spans="6:6" ht="15.75" customHeight="1" x14ac:dyDescent="0.2">
      <c r="F395" s="1"/>
    </row>
    <row r="396" spans="6:6" ht="15.75" customHeight="1" x14ac:dyDescent="0.2">
      <c r="F396" s="1"/>
    </row>
    <row r="397" spans="6:6" ht="15.75" customHeight="1" x14ac:dyDescent="0.2">
      <c r="F397" s="1"/>
    </row>
    <row r="398" spans="6:6" ht="15.75" customHeight="1" x14ac:dyDescent="0.2">
      <c r="F398" s="1"/>
    </row>
    <row r="399" spans="6:6" ht="15.75" customHeight="1" x14ac:dyDescent="0.2">
      <c r="F399" s="1"/>
    </row>
    <row r="400" spans="6:6" ht="15.75" customHeight="1" x14ac:dyDescent="0.2">
      <c r="F400" s="1"/>
    </row>
    <row r="401" spans="6:6" ht="15.75" customHeight="1" x14ac:dyDescent="0.2">
      <c r="F401" s="1"/>
    </row>
    <row r="402" spans="6:6" ht="15.75" customHeight="1" x14ac:dyDescent="0.2">
      <c r="F402" s="1"/>
    </row>
    <row r="403" spans="6:6" ht="15.75" customHeight="1" x14ac:dyDescent="0.2">
      <c r="F403" s="1"/>
    </row>
    <row r="404" spans="6:6" ht="15.75" customHeight="1" x14ac:dyDescent="0.2">
      <c r="F404" s="1"/>
    </row>
    <row r="405" spans="6:6" ht="15.75" customHeight="1" x14ac:dyDescent="0.2">
      <c r="F405" s="1"/>
    </row>
    <row r="406" spans="6:6" ht="15.75" customHeight="1" x14ac:dyDescent="0.2">
      <c r="F406" s="1"/>
    </row>
    <row r="407" spans="6:6" ht="15.75" customHeight="1" x14ac:dyDescent="0.2">
      <c r="F407" s="1"/>
    </row>
    <row r="408" spans="6:6" ht="15.75" customHeight="1" x14ac:dyDescent="0.2">
      <c r="F408" s="1"/>
    </row>
    <row r="409" spans="6:6" ht="15.75" customHeight="1" x14ac:dyDescent="0.2">
      <c r="F409" s="1"/>
    </row>
    <row r="410" spans="6:6" ht="15.75" customHeight="1" x14ac:dyDescent="0.2">
      <c r="F410" s="1"/>
    </row>
    <row r="411" spans="6:6" ht="15.75" customHeight="1" x14ac:dyDescent="0.2">
      <c r="F411" s="1"/>
    </row>
    <row r="412" spans="6:6" ht="15.75" customHeight="1" x14ac:dyDescent="0.2">
      <c r="F412" s="1"/>
    </row>
    <row r="413" spans="6:6" ht="15.75" customHeight="1" x14ac:dyDescent="0.2">
      <c r="F413" s="1"/>
    </row>
    <row r="414" spans="6:6" ht="15.75" customHeight="1" x14ac:dyDescent="0.2">
      <c r="F414" s="1"/>
    </row>
    <row r="415" spans="6:6" ht="15.75" customHeight="1" x14ac:dyDescent="0.2">
      <c r="F415" s="1"/>
    </row>
    <row r="416" spans="6:6" ht="15.75" customHeight="1" x14ac:dyDescent="0.2">
      <c r="F416" s="1"/>
    </row>
    <row r="417" spans="6:6" ht="15.75" customHeight="1" x14ac:dyDescent="0.2">
      <c r="F417" s="1"/>
    </row>
    <row r="418" spans="6:6" ht="15.75" customHeight="1" x14ac:dyDescent="0.2">
      <c r="F418" s="1"/>
    </row>
    <row r="419" spans="6:6" ht="15.75" customHeight="1" x14ac:dyDescent="0.2">
      <c r="F419" s="1"/>
    </row>
    <row r="420" spans="6:6" ht="15.75" customHeight="1" x14ac:dyDescent="0.2">
      <c r="F420" s="1"/>
    </row>
    <row r="421" spans="6:6" ht="15.75" customHeight="1" x14ac:dyDescent="0.2">
      <c r="F421" s="1"/>
    </row>
    <row r="422" spans="6:6" ht="15.75" customHeight="1" x14ac:dyDescent="0.2">
      <c r="F422" s="1"/>
    </row>
    <row r="423" spans="6:6" ht="15.75" customHeight="1" x14ac:dyDescent="0.2">
      <c r="F423" s="1"/>
    </row>
    <row r="424" spans="6:6" ht="15.75" customHeight="1" x14ac:dyDescent="0.2">
      <c r="F424" s="1"/>
    </row>
    <row r="425" spans="6:6" ht="15.75" customHeight="1" x14ac:dyDescent="0.2">
      <c r="F425" s="1"/>
    </row>
    <row r="426" spans="6:6" ht="15.75" customHeight="1" x14ac:dyDescent="0.2">
      <c r="F426" s="1"/>
    </row>
    <row r="427" spans="6:6" ht="15.75" customHeight="1" x14ac:dyDescent="0.2">
      <c r="F427" s="1"/>
    </row>
    <row r="428" spans="6:6" ht="15.75" customHeight="1" x14ac:dyDescent="0.2">
      <c r="F428" s="1"/>
    </row>
    <row r="429" spans="6:6" ht="15.75" customHeight="1" x14ac:dyDescent="0.2">
      <c r="F429" s="1"/>
    </row>
    <row r="430" spans="6:6" ht="15.75" customHeight="1" x14ac:dyDescent="0.2">
      <c r="F430" s="1"/>
    </row>
    <row r="431" spans="6:6" ht="15.75" customHeight="1" x14ac:dyDescent="0.2">
      <c r="F431" s="1"/>
    </row>
    <row r="432" spans="6:6" ht="15.75" customHeight="1" x14ac:dyDescent="0.2">
      <c r="F432" s="1"/>
    </row>
    <row r="433" spans="6:6" ht="15.75" customHeight="1" x14ac:dyDescent="0.2">
      <c r="F433" s="1"/>
    </row>
    <row r="434" spans="6:6" ht="15.75" customHeight="1" x14ac:dyDescent="0.2">
      <c r="F434" s="1"/>
    </row>
    <row r="435" spans="6:6" ht="15.75" customHeight="1" x14ac:dyDescent="0.2">
      <c r="F435" s="1"/>
    </row>
    <row r="436" spans="6:6" ht="15.75" customHeight="1" x14ac:dyDescent="0.2">
      <c r="F436" s="1"/>
    </row>
    <row r="437" spans="6:6" ht="15.75" customHeight="1" x14ac:dyDescent="0.2">
      <c r="F437" s="1"/>
    </row>
    <row r="438" spans="6:6" ht="15.75" customHeight="1" x14ac:dyDescent="0.2">
      <c r="F438" s="1"/>
    </row>
    <row r="439" spans="6:6" ht="15.75" customHeight="1" x14ac:dyDescent="0.2">
      <c r="F439" s="1"/>
    </row>
    <row r="440" spans="6:6" ht="15.75" customHeight="1" x14ac:dyDescent="0.2">
      <c r="F440" s="1"/>
    </row>
    <row r="441" spans="6:6" ht="15.75" customHeight="1" x14ac:dyDescent="0.2">
      <c r="F441" s="1"/>
    </row>
    <row r="442" spans="6:6" ht="15.75" customHeight="1" x14ac:dyDescent="0.2">
      <c r="F442" s="1"/>
    </row>
    <row r="443" spans="6:6" ht="15.75" customHeight="1" x14ac:dyDescent="0.2">
      <c r="F443" s="1"/>
    </row>
    <row r="444" spans="6:6" ht="15.75" customHeight="1" x14ac:dyDescent="0.2">
      <c r="F444" s="1"/>
    </row>
    <row r="445" spans="6:6" ht="15.75" customHeight="1" x14ac:dyDescent="0.2">
      <c r="F445" s="1"/>
    </row>
    <row r="446" spans="6:6" ht="15.75" customHeight="1" x14ac:dyDescent="0.2">
      <c r="F446" s="1"/>
    </row>
    <row r="447" spans="6:6" ht="15.75" customHeight="1" x14ac:dyDescent="0.2">
      <c r="F447" s="1"/>
    </row>
    <row r="448" spans="6:6" ht="15.75" customHeight="1" x14ac:dyDescent="0.2">
      <c r="F448" s="1"/>
    </row>
    <row r="449" spans="6:6" ht="15.75" customHeight="1" x14ac:dyDescent="0.2">
      <c r="F449" s="1"/>
    </row>
    <row r="450" spans="6:6" ht="15.75" customHeight="1" x14ac:dyDescent="0.2">
      <c r="F450" s="1"/>
    </row>
    <row r="451" spans="6:6" ht="15.75" customHeight="1" x14ac:dyDescent="0.2">
      <c r="F451" s="1"/>
    </row>
    <row r="452" spans="6:6" ht="15.75" customHeight="1" x14ac:dyDescent="0.2">
      <c r="F452" s="1"/>
    </row>
    <row r="453" spans="6:6" ht="15.75" customHeight="1" x14ac:dyDescent="0.2">
      <c r="F453" s="1"/>
    </row>
    <row r="454" spans="6:6" ht="15.75" customHeight="1" x14ac:dyDescent="0.2">
      <c r="F454" s="1"/>
    </row>
    <row r="455" spans="6:6" ht="15.75" customHeight="1" x14ac:dyDescent="0.2">
      <c r="F455" s="1"/>
    </row>
    <row r="456" spans="6:6" ht="15.75" customHeight="1" x14ac:dyDescent="0.2">
      <c r="F456" s="1"/>
    </row>
    <row r="457" spans="6:6" ht="15.75" customHeight="1" x14ac:dyDescent="0.2">
      <c r="F457" s="1"/>
    </row>
    <row r="458" spans="6:6" ht="15.75" customHeight="1" x14ac:dyDescent="0.2">
      <c r="F458" s="1"/>
    </row>
    <row r="459" spans="6:6" ht="15.75" customHeight="1" x14ac:dyDescent="0.2">
      <c r="F459" s="1"/>
    </row>
    <row r="460" spans="6:6" ht="15.75" customHeight="1" x14ac:dyDescent="0.2">
      <c r="F460" s="1"/>
    </row>
    <row r="461" spans="6:6" ht="15.75" customHeight="1" x14ac:dyDescent="0.2">
      <c r="F461" s="1"/>
    </row>
    <row r="462" spans="6:6" ht="15.75" customHeight="1" x14ac:dyDescent="0.2">
      <c r="F462" s="1"/>
    </row>
    <row r="463" spans="6:6" ht="15.75" customHeight="1" x14ac:dyDescent="0.2">
      <c r="F463" s="1"/>
    </row>
    <row r="464" spans="6:6" ht="15.75" customHeight="1" x14ac:dyDescent="0.2">
      <c r="F464" s="1"/>
    </row>
    <row r="465" spans="6:6" ht="15.75" customHeight="1" x14ac:dyDescent="0.2">
      <c r="F465" s="1"/>
    </row>
    <row r="466" spans="6:6" ht="15.75" customHeight="1" x14ac:dyDescent="0.2">
      <c r="F466" s="1"/>
    </row>
    <row r="467" spans="6:6" ht="15.75" customHeight="1" x14ac:dyDescent="0.2">
      <c r="F467" s="1"/>
    </row>
    <row r="468" spans="6:6" ht="15.75" customHeight="1" x14ac:dyDescent="0.2">
      <c r="F468" s="1"/>
    </row>
    <row r="469" spans="6:6" ht="15.75" customHeight="1" x14ac:dyDescent="0.2">
      <c r="F469" s="1"/>
    </row>
    <row r="470" spans="6:6" ht="15.75" customHeight="1" x14ac:dyDescent="0.2">
      <c r="F470" s="1"/>
    </row>
    <row r="471" spans="6:6" ht="15.75" customHeight="1" x14ac:dyDescent="0.2">
      <c r="F471" s="1"/>
    </row>
    <row r="472" spans="6:6" ht="15.75" customHeight="1" x14ac:dyDescent="0.2">
      <c r="F472" s="1"/>
    </row>
    <row r="473" spans="6:6" ht="15.75" customHeight="1" x14ac:dyDescent="0.2">
      <c r="F473" s="1"/>
    </row>
    <row r="474" spans="6:6" ht="15.75" customHeight="1" x14ac:dyDescent="0.2">
      <c r="F474" s="1"/>
    </row>
    <row r="475" spans="6:6" ht="15.75" customHeight="1" x14ac:dyDescent="0.2">
      <c r="F475" s="1"/>
    </row>
    <row r="476" spans="6:6" ht="15.75" customHeight="1" x14ac:dyDescent="0.2">
      <c r="F476" s="1"/>
    </row>
    <row r="477" spans="6:6" ht="15.75" customHeight="1" x14ac:dyDescent="0.2">
      <c r="F477" s="1"/>
    </row>
    <row r="478" spans="6:6" ht="15.75" customHeight="1" x14ac:dyDescent="0.2">
      <c r="F478" s="1"/>
    </row>
    <row r="479" spans="6:6" ht="15.75" customHeight="1" x14ac:dyDescent="0.2">
      <c r="F479" s="1"/>
    </row>
    <row r="480" spans="6:6" ht="15.75" customHeight="1" x14ac:dyDescent="0.2">
      <c r="F480" s="1"/>
    </row>
    <row r="481" spans="6:6" ht="15.75" customHeight="1" x14ac:dyDescent="0.2">
      <c r="F481" s="1"/>
    </row>
    <row r="482" spans="6:6" ht="15.75" customHeight="1" x14ac:dyDescent="0.2">
      <c r="F482" s="1"/>
    </row>
    <row r="483" spans="6:6" ht="15.75" customHeight="1" x14ac:dyDescent="0.2">
      <c r="F483" s="1"/>
    </row>
    <row r="484" spans="6:6" ht="15.75" customHeight="1" x14ac:dyDescent="0.2">
      <c r="F484" s="1"/>
    </row>
    <row r="485" spans="6:6" ht="15.75" customHeight="1" x14ac:dyDescent="0.2">
      <c r="F485" s="1"/>
    </row>
    <row r="486" spans="6:6" ht="15.75" customHeight="1" x14ac:dyDescent="0.2">
      <c r="F486" s="1"/>
    </row>
    <row r="487" spans="6:6" ht="15.75" customHeight="1" x14ac:dyDescent="0.2">
      <c r="F487" s="1"/>
    </row>
    <row r="488" spans="6:6" ht="15.75" customHeight="1" x14ac:dyDescent="0.2">
      <c r="F488" s="1"/>
    </row>
    <row r="489" spans="6:6" ht="15.75" customHeight="1" x14ac:dyDescent="0.2">
      <c r="F489" s="1"/>
    </row>
    <row r="490" spans="6:6" ht="15.75" customHeight="1" x14ac:dyDescent="0.2">
      <c r="F490" s="1"/>
    </row>
    <row r="491" spans="6:6" ht="15.75" customHeight="1" x14ac:dyDescent="0.2">
      <c r="F491" s="1"/>
    </row>
    <row r="492" spans="6:6" ht="15.75" customHeight="1" x14ac:dyDescent="0.2">
      <c r="F492" s="1"/>
    </row>
    <row r="493" spans="6:6" ht="15.75" customHeight="1" x14ac:dyDescent="0.2">
      <c r="F493" s="1"/>
    </row>
    <row r="494" spans="6:6" ht="15.75" customHeight="1" x14ac:dyDescent="0.2">
      <c r="F494" s="1"/>
    </row>
    <row r="495" spans="6:6" ht="15.75" customHeight="1" x14ac:dyDescent="0.2">
      <c r="F495" s="1"/>
    </row>
    <row r="496" spans="6:6" ht="15.75" customHeight="1" x14ac:dyDescent="0.2">
      <c r="F496" s="1"/>
    </row>
    <row r="497" spans="6:6" ht="15.75" customHeight="1" x14ac:dyDescent="0.2">
      <c r="F497" s="1"/>
    </row>
    <row r="498" spans="6:6" ht="15.75" customHeight="1" x14ac:dyDescent="0.2">
      <c r="F498" s="1"/>
    </row>
    <row r="499" spans="6:6" ht="15.75" customHeight="1" x14ac:dyDescent="0.2">
      <c r="F499" s="1"/>
    </row>
    <row r="500" spans="6:6" ht="15.75" customHeight="1" x14ac:dyDescent="0.2">
      <c r="F500" s="1"/>
    </row>
    <row r="501" spans="6:6" ht="15.75" customHeight="1" x14ac:dyDescent="0.2">
      <c r="F501" s="1"/>
    </row>
    <row r="502" spans="6:6" ht="15.75" customHeight="1" x14ac:dyDescent="0.2">
      <c r="F502" s="1"/>
    </row>
    <row r="503" spans="6:6" ht="15.75" customHeight="1" x14ac:dyDescent="0.2">
      <c r="F503" s="1"/>
    </row>
    <row r="504" spans="6:6" ht="15.75" customHeight="1" x14ac:dyDescent="0.2">
      <c r="F504" s="1"/>
    </row>
    <row r="505" spans="6:6" ht="15.75" customHeight="1" x14ac:dyDescent="0.2">
      <c r="F505" s="1"/>
    </row>
    <row r="506" spans="6:6" ht="15.75" customHeight="1" x14ac:dyDescent="0.2">
      <c r="F506" s="1"/>
    </row>
    <row r="507" spans="6:6" ht="15.75" customHeight="1" x14ac:dyDescent="0.2">
      <c r="F507" s="1"/>
    </row>
    <row r="508" spans="6:6" ht="15.75" customHeight="1" x14ac:dyDescent="0.2">
      <c r="F508" s="1"/>
    </row>
    <row r="509" spans="6:6" ht="15.75" customHeight="1" x14ac:dyDescent="0.2">
      <c r="F509" s="1"/>
    </row>
    <row r="510" spans="6:6" ht="15.75" customHeight="1" x14ac:dyDescent="0.2">
      <c r="F510" s="1"/>
    </row>
    <row r="511" spans="6:6" ht="15.75" customHeight="1" x14ac:dyDescent="0.2">
      <c r="F511" s="1"/>
    </row>
    <row r="512" spans="6:6" ht="15.75" customHeight="1" x14ac:dyDescent="0.2">
      <c r="F512" s="1"/>
    </row>
    <row r="513" spans="6:6" ht="15.75" customHeight="1" x14ac:dyDescent="0.2">
      <c r="F513" s="1"/>
    </row>
    <row r="514" spans="6:6" ht="15.75" customHeight="1" x14ac:dyDescent="0.2">
      <c r="F514" s="1"/>
    </row>
    <row r="515" spans="6:6" ht="15.75" customHeight="1" x14ac:dyDescent="0.2">
      <c r="F515" s="1"/>
    </row>
    <row r="516" spans="6:6" ht="15.75" customHeight="1" x14ac:dyDescent="0.2">
      <c r="F516" s="1"/>
    </row>
    <row r="517" spans="6:6" ht="15.75" customHeight="1" x14ac:dyDescent="0.2">
      <c r="F517" s="1"/>
    </row>
    <row r="518" spans="6:6" ht="15.75" customHeight="1" x14ac:dyDescent="0.2">
      <c r="F518" s="1"/>
    </row>
    <row r="519" spans="6:6" ht="15.75" customHeight="1" x14ac:dyDescent="0.2">
      <c r="F519" s="1"/>
    </row>
    <row r="520" spans="6:6" ht="15.75" customHeight="1" x14ac:dyDescent="0.2">
      <c r="F520" s="1"/>
    </row>
    <row r="521" spans="6:6" ht="15.75" customHeight="1" x14ac:dyDescent="0.2">
      <c r="F521" s="1"/>
    </row>
    <row r="522" spans="6:6" ht="15.75" customHeight="1" x14ac:dyDescent="0.2">
      <c r="F522" s="1"/>
    </row>
    <row r="523" spans="6:6" ht="15.75" customHeight="1" x14ac:dyDescent="0.2">
      <c r="F523" s="1"/>
    </row>
    <row r="524" spans="6:6" ht="15.75" customHeight="1" x14ac:dyDescent="0.2">
      <c r="F524" s="1"/>
    </row>
    <row r="525" spans="6:6" ht="15.75" customHeight="1" x14ac:dyDescent="0.2">
      <c r="F525" s="1"/>
    </row>
    <row r="526" spans="6:6" ht="15.75" customHeight="1" x14ac:dyDescent="0.2">
      <c r="F526" s="1"/>
    </row>
    <row r="527" spans="6:6" ht="15.75" customHeight="1" x14ac:dyDescent="0.2">
      <c r="F527" s="1"/>
    </row>
    <row r="528" spans="6:6" ht="15.75" customHeight="1" x14ac:dyDescent="0.2">
      <c r="F528" s="1"/>
    </row>
    <row r="529" spans="6:6" ht="15.75" customHeight="1" x14ac:dyDescent="0.2">
      <c r="F529" s="1"/>
    </row>
    <row r="530" spans="6:6" ht="15.75" customHeight="1" x14ac:dyDescent="0.2">
      <c r="F530" s="1"/>
    </row>
    <row r="531" spans="6:6" ht="15.75" customHeight="1" x14ac:dyDescent="0.2">
      <c r="F531" s="1"/>
    </row>
    <row r="532" spans="6:6" ht="15.75" customHeight="1" x14ac:dyDescent="0.2">
      <c r="F532" s="1"/>
    </row>
    <row r="533" spans="6:6" ht="15.75" customHeight="1" x14ac:dyDescent="0.2">
      <c r="F533" s="1"/>
    </row>
    <row r="534" spans="6:6" ht="15.75" customHeight="1" x14ac:dyDescent="0.2">
      <c r="F534" s="1"/>
    </row>
    <row r="535" spans="6:6" ht="15.75" customHeight="1" x14ac:dyDescent="0.2">
      <c r="F535" s="1"/>
    </row>
    <row r="536" spans="6:6" ht="15.75" customHeight="1" x14ac:dyDescent="0.2">
      <c r="F536" s="1"/>
    </row>
    <row r="537" spans="6:6" ht="15.75" customHeight="1" x14ac:dyDescent="0.2">
      <c r="F537" s="1"/>
    </row>
    <row r="538" spans="6:6" ht="15.75" customHeight="1" x14ac:dyDescent="0.2">
      <c r="F538" s="1"/>
    </row>
    <row r="539" spans="6:6" ht="15.75" customHeight="1" x14ac:dyDescent="0.2">
      <c r="F539" s="1"/>
    </row>
    <row r="540" spans="6:6" ht="15.75" customHeight="1" x14ac:dyDescent="0.2">
      <c r="F540" s="1"/>
    </row>
    <row r="541" spans="6:6" ht="15.75" customHeight="1" x14ac:dyDescent="0.2">
      <c r="F541" s="1"/>
    </row>
    <row r="542" spans="6:6" ht="15.75" customHeight="1" x14ac:dyDescent="0.2">
      <c r="F542" s="1"/>
    </row>
    <row r="543" spans="6:6" ht="15.75" customHeight="1" x14ac:dyDescent="0.2">
      <c r="F543" s="1"/>
    </row>
    <row r="544" spans="6:6" ht="15.75" customHeight="1" x14ac:dyDescent="0.2">
      <c r="F544" s="1"/>
    </row>
    <row r="545" spans="6:6" ht="15.75" customHeight="1" x14ac:dyDescent="0.2">
      <c r="F545" s="1"/>
    </row>
    <row r="546" spans="6:6" ht="15.75" customHeight="1" x14ac:dyDescent="0.2">
      <c r="F546" s="1"/>
    </row>
    <row r="547" spans="6:6" ht="15.75" customHeight="1" x14ac:dyDescent="0.2">
      <c r="F547" s="1"/>
    </row>
    <row r="548" spans="6:6" ht="15.75" customHeight="1" x14ac:dyDescent="0.2">
      <c r="F548" s="1"/>
    </row>
    <row r="549" spans="6:6" ht="15.75" customHeight="1" x14ac:dyDescent="0.2">
      <c r="F549" s="1"/>
    </row>
    <row r="550" spans="6:6" ht="15.75" customHeight="1" x14ac:dyDescent="0.2">
      <c r="F550" s="1"/>
    </row>
    <row r="551" spans="6:6" ht="15.75" customHeight="1" x14ac:dyDescent="0.2">
      <c r="F551" s="1"/>
    </row>
    <row r="552" spans="6:6" ht="15.75" customHeight="1" x14ac:dyDescent="0.2">
      <c r="F552" s="1"/>
    </row>
    <row r="553" spans="6:6" ht="15.75" customHeight="1" x14ac:dyDescent="0.2">
      <c r="F553" s="1"/>
    </row>
    <row r="554" spans="6:6" ht="15.75" customHeight="1" x14ac:dyDescent="0.2">
      <c r="F554" s="1"/>
    </row>
    <row r="555" spans="6:6" ht="15.75" customHeight="1" x14ac:dyDescent="0.2">
      <c r="F555" s="1"/>
    </row>
    <row r="556" spans="6:6" ht="15.75" customHeight="1" x14ac:dyDescent="0.2">
      <c r="F556" s="1"/>
    </row>
    <row r="557" spans="6:6" ht="15.75" customHeight="1" x14ac:dyDescent="0.2">
      <c r="F557" s="1"/>
    </row>
    <row r="558" spans="6:6" ht="15.75" customHeight="1" x14ac:dyDescent="0.2">
      <c r="F558" s="1"/>
    </row>
    <row r="559" spans="6:6" ht="15.75" customHeight="1" x14ac:dyDescent="0.2">
      <c r="F559" s="1"/>
    </row>
    <row r="560" spans="6:6" ht="15.75" customHeight="1" x14ac:dyDescent="0.2">
      <c r="F560" s="1"/>
    </row>
    <row r="561" spans="6:6" ht="15.75" customHeight="1" x14ac:dyDescent="0.2">
      <c r="F561" s="1"/>
    </row>
    <row r="562" spans="6:6" ht="15.75" customHeight="1" x14ac:dyDescent="0.2">
      <c r="F562" s="1"/>
    </row>
    <row r="563" spans="6:6" ht="15.75" customHeight="1" x14ac:dyDescent="0.2">
      <c r="F563" s="1"/>
    </row>
    <row r="564" spans="6:6" ht="15.75" customHeight="1" x14ac:dyDescent="0.2">
      <c r="F564" s="1"/>
    </row>
    <row r="565" spans="6:6" ht="15.75" customHeight="1" x14ac:dyDescent="0.2">
      <c r="F565" s="1"/>
    </row>
    <row r="566" spans="6:6" ht="15.75" customHeight="1" x14ac:dyDescent="0.2">
      <c r="F566" s="1"/>
    </row>
    <row r="567" spans="6:6" ht="15.75" customHeight="1" x14ac:dyDescent="0.2">
      <c r="F567" s="1"/>
    </row>
    <row r="568" spans="6:6" ht="15.75" customHeight="1" x14ac:dyDescent="0.2">
      <c r="F568" s="1"/>
    </row>
    <row r="569" spans="6:6" ht="15.75" customHeight="1" x14ac:dyDescent="0.2">
      <c r="F569" s="1"/>
    </row>
    <row r="570" spans="6:6" ht="15.75" customHeight="1" x14ac:dyDescent="0.2">
      <c r="F570" s="1"/>
    </row>
    <row r="571" spans="6:6" ht="15.75" customHeight="1" x14ac:dyDescent="0.2">
      <c r="F571" s="1"/>
    </row>
    <row r="572" spans="6:6" ht="15.75" customHeight="1" x14ac:dyDescent="0.2">
      <c r="F572" s="1"/>
    </row>
    <row r="573" spans="6:6" ht="15.75" customHeight="1" x14ac:dyDescent="0.2">
      <c r="F573" s="1"/>
    </row>
    <row r="574" spans="6:6" ht="15.75" customHeight="1" x14ac:dyDescent="0.2">
      <c r="F574" s="1"/>
    </row>
    <row r="575" spans="6:6" ht="15.75" customHeight="1" x14ac:dyDescent="0.2">
      <c r="F575" s="1"/>
    </row>
    <row r="576" spans="6:6" ht="15.75" customHeight="1" x14ac:dyDescent="0.2">
      <c r="F576" s="1"/>
    </row>
    <row r="577" spans="6:6" ht="15.75" customHeight="1" x14ac:dyDescent="0.2">
      <c r="F577" s="1"/>
    </row>
    <row r="578" spans="6:6" ht="15.75" customHeight="1" x14ac:dyDescent="0.2">
      <c r="F578" s="1"/>
    </row>
    <row r="579" spans="6:6" ht="15.75" customHeight="1" x14ac:dyDescent="0.2">
      <c r="F579" s="1"/>
    </row>
    <row r="580" spans="6:6" ht="15.75" customHeight="1" x14ac:dyDescent="0.2">
      <c r="F580" s="1"/>
    </row>
    <row r="581" spans="6:6" ht="15.75" customHeight="1" x14ac:dyDescent="0.2">
      <c r="F581" s="1"/>
    </row>
    <row r="582" spans="6:6" ht="15.75" customHeight="1" x14ac:dyDescent="0.2">
      <c r="F582" s="1"/>
    </row>
    <row r="583" spans="6:6" ht="15.75" customHeight="1" x14ac:dyDescent="0.2">
      <c r="F583" s="1"/>
    </row>
    <row r="584" spans="6:6" ht="15.75" customHeight="1" x14ac:dyDescent="0.2">
      <c r="F584" s="1"/>
    </row>
    <row r="585" spans="6:6" ht="15.75" customHeight="1" x14ac:dyDescent="0.2">
      <c r="F585" s="1"/>
    </row>
    <row r="586" spans="6:6" ht="15.75" customHeight="1" x14ac:dyDescent="0.2">
      <c r="F586" s="1"/>
    </row>
    <row r="587" spans="6:6" ht="15.75" customHeight="1" x14ac:dyDescent="0.2">
      <c r="F587" s="1"/>
    </row>
    <row r="588" spans="6:6" ht="15.75" customHeight="1" x14ac:dyDescent="0.2">
      <c r="F588" s="1"/>
    </row>
    <row r="589" spans="6:6" ht="15.75" customHeight="1" x14ac:dyDescent="0.2">
      <c r="F589" s="1"/>
    </row>
    <row r="590" spans="6:6" ht="15.75" customHeight="1" x14ac:dyDescent="0.2">
      <c r="F590" s="1"/>
    </row>
    <row r="591" spans="6:6" ht="15.75" customHeight="1" x14ac:dyDescent="0.2">
      <c r="F591" s="1"/>
    </row>
    <row r="592" spans="6:6" ht="15.75" customHeight="1" x14ac:dyDescent="0.2">
      <c r="F592" s="1"/>
    </row>
    <row r="593" spans="6:6" ht="15.75" customHeight="1" x14ac:dyDescent="0.2">
      <c r="F593" s="1"/>
    </row>
    <row r="594" spans="6:6" ht="15.75" customHeight="1" x14ac:dyDescent="0.2">
      <c r="F594" s="1"/>
    </row>
    <row r="595" spans="6:6" ht="15.75" customHeight="1" x14ac:dyDescent="0.2">
      <c r="F595" s="1"/>
    </row>
    <row r="596" spans="6:6" ht="15.75" customHeight="1" x14ac:dyDescent="0.2">
      <c r="F596" s="1"/>
    </row>
    <row r="597" spans="6:6" ht="15.75" customHeight="1" x14ac:dyDescent="0.2">
      <c r="F597" s="1"/>
    </row>
    <row r="598" spans="6:6" ht="15.75" customHeight="1" x14ac:dyDescent="0.2">
      <c r="F598" s="1"/>
    </row>
    <row r="599" spans="6:6" ht="15.75" customHeight="1" x14ac:dyDescent="0.2">
      <c r="F599" s="1"/>
    </row>
    <row r="600" spans="6:6" ht="15.75" customHeight="1" x14ac:dyDescent="0.2">
      <c r="F600" s="1"/>
    </row>
    <row r="601" spans="6:6" ht="15.75" customHeight="1" x14ac:dyDescent="0.2">
      <c r="F601" s="1"/>
    </row>
    <row r="602" spans="6:6" ht="15.75" customHeight="1" x14ac:dyDescent="0.2">
      <c r="F602" s="1"/>
    </row>
    <row r="603" spans="6:6" ht="15.75" customHeight="1" x14ac:dyDescent="0.2">
      <c r="F603" s="1"/>
    </row>
    <row r="604" spans="6:6" ht="15.75" customHeight="1" x14ac:dyDescent="0.2">
      <c r="F604" s="1"/>
    </row>
    <row r="605" spans="6:6" ht="15.75" customHeight="1" x14ac:dyDescent="0.2">
      <c r="F605" s="1"/>
    </row>
    <row r="606" spans="6:6" ht="15.75" customHeight="1" x14ac:dyDescent="0.2">
      <c r="F606" s="1"/>
    </row>
    <row r="607" spans="6:6" ht="15.75" customHeight="1" x14ac:dyDescent="0.2">
      <c r="F607" s="1"/>
    </row>
    <row r="608" spans="6:6" ht="15.75" customHeight="1" x14ac:dyDescent="0.2">
      <c r="F608" s="1"/>
    </row>
    <row r="609" spans="6:6" ht="15.75" customHeight="1" x14ac:dyDescent="0.2">
      <c r="F609" s="1"/>
    </row>
    <row r="610" spans="6:6" ht="15.75" customHeight="1" x14ac:dyDescent="0.2">
      <c r="F610" s="1"/>
    </row>
    <row r="611" spans="6:6" ht="15.75" customHeight="1" x14ac:dyDescent="0.2">
      <c r="F611" s="1"/>
    </row>
    <row r="612" spans="6:6" ht="15.75" customHeight="1" x14ac:dyDescent="0.2">
      <c r="F612" s="1"/>
    </row>
    <row r="613" spans="6:6" ht="15.75" customHeight="1" x14ac:dyDescent="0.2">
      <c r="F613" s="1"/>
    </row>
    <row r="614" spans="6:6" ht="15.75" customHeight="1" x14ac:dyDescent="0.2">
      <c r="F614" s="1"/>
    </row>
    <row r="615" spans="6:6" ht="15.75" customHeight="1" x14ac:dyDescent="0.2">
      <c r="F615" s="1"/>
    </row>
    <row r="616" spans="6:6" ht="15.75" customHeight="1" x14ac:dyDescent="0.2">
      <c r="F616" s="1"/>
    </row>
    <row r="617" spans="6:6" ht="15.75" customHeight="1" x14ac:dyDescent="0.2">
      <c r="F617" s="1"/>
    </row>
    <row r="618" spans="6:6" ht="15.75" customHeight="1" x14ac:dyDescent="0.2">
      <c r="F618" s="1"/>
    </row>
    <row r="619" spans="6:6" ht="15.75" customHeight="1" x14ac:dyDescent="0.2">
      <c r="F619" s="1"/>
    </row>
    <row r="620" spans="6:6" ht="15.75" customHeight="1" x14ac:dyDescent="0.2">
      <c r="F620" s="1"/>
    </row>
    <row r="621" spans="6:6" ht="15.75" customHeight="1" x14ac:dyDescent="0.2">
      <c r="F621" s="1"/>
    </row>
    <row r="622" spans="6:6" ht="15.75" customHeight="1" x14ac:dyDescent="0.2">
      <c r="F622" s="1"/>
    </row>
    <row r="623" spans="6:6" ht="15.75" customHeight="1" x14ac:dyDescent="0.2">
      <c r="F623" s="1"/>
    </row>
    <row r="624" spans="6:6" ht="15.75" customHeight="1" x14ac:dyDescent="0.2">
      <c r="F624" s="1"/>
    </row>
    <row r="625" spans="6:6" ht="15.75" customHeight="1" x14ac:dyDescent="0.2">
      <c r="F625" s="1"/>
    </row>
    <row r="626" spans="6:6" ht="15.75" customHeight="1" x14ac:dyDescent="0.2">
      <c r="F626" s="1"/>
    </row>
    <row r="627" spans="6:6" ht="15.75" customHeight="1" x14ac:dyDescent="0.2">
      <c r="F627" s="1"/>
    </row>
    <row r="628" spans="6:6" ht="15.75" customHeight="1" x14ac:dyDescent="0.2">
      <c r="F628" s="1"/>
    </row>
    <row r="629" spans="6:6" ht="15.75" customHeight="1" x14ac:dyDescent="0.2">
      <c r="F629" s="1"/>
    </row>
    <row r="630" spans="6:6" ht="15.75" customHeight="1" x14ac:dyDescent="0.2">
      <c r="F630" s="1"/>
    </row>
    <row r="631" spans="6:6" ht="15.75" customHeight="1" x14ac:dyDescent="0.2">
      <c r="F631" s="1"/>
    </row>
    <row r="632" spans="6:6" ht="15.75" customHeight="1" x14ac:dyDescent="0.2">
      <c r="F632" s="1"/>
    </row>
    <row r="633" spans="6:6" ht="15.75" customHeight="1" x14ac:dyDescent="0.2">
      <c r="F633" s="1"/>
    </row>
    <row r="634" spans="6:6" ht="15.75" customHeight="1" x14ac:dyDescent="0.2">
      <c r="F634" s="1"/>
    </row>
    <row r="635" spans="6:6" ht="15.75" customHeight="1" x14ac:dyDescent="0.2">
      <c r="F635" s="1"/>
    </row>
    <row r="636" spans="6:6" ht="15.75" customHeight="1" x14ac:dyDescent="0.2">
      <c r="F636" s="1"/>
    </row>
    <row r="637" spans="6:6" ht="15.75" customHeight="1" x14ac:dyDescent="0.2">
      <c r="F637" s="1"/>
    </row>
    <row r="638" spans="6:6" ht="15.75" customHeight="1" x14ac:dyDescent="0.2">
      <c r="F638" s="1"/>
    </row>
    <row r="639" spans="6:6" ht="15.75" customHeight="1" x14ac:dyDescent="0.2">
      <c r="F639" s="1"/>
    </row>
    <row r="640" spans="6:6" ht="15.75" customHeight="1" x14ac:dyDescent="0.2">
      <c r="F640" s="1"/>
    </row>
    <row r="641" spans="6:6" ht="15.75" customHeight="1" x14ac:dyDescent="0.2">
      <c r="F641" s="1"/>
    </row>
    <row r="642" spans="6:6" ht="15.75" customHeight="1" x14ac:dyDescent="0.2">
      <c r="F642" s="1"/>
    </row>
    <row r="643" spans="6:6" ht="15.75" customHeight="1" x14ac:dyDescent="0.2">
      <c r="F643" s="1"/>
    </row>
    <row r="644" spans="6:6" ht="15.75" customHeight="1" x14ac:dyDescent="0.2">
      <c r="F644" s="1"/>
    </row>
    <row r="645" spans="6:6" ht="15.75" customHeight="1" x14ac:dyDescent="0.2">
      <c r="F645" s="1"/>
    </row>
    <row r="646" spans="6:6" ht="15.75" customHeight="1" x14ac:dyDescent="0.2">
      <c r="F646" s="1"/>
    </row>
    <row r="647" spans="6:6" ht="15.75" customHeight="1" x14ac:dyDescent="0.2">
      <c r="F647" s="1"/>
    </row>
    <row r="648" spans="6:6" ht="15.75" customHeight="1" x14ac:dyDescent="0.2">
      <c r="F648" s="1"/>
    </row>
    <row r="649" spans="6:6" ht="15.75" customHeight="1" x14ac:dyDescent="0.2">
      <c r="F649" s="1"/>
    </row>
    <row r="650" spans="6:6" ht="15.75" customHeight="1" x14ac:dyDescent="0.2">
      <c r="F650" s="1"/>
    </row>
    <row r="651" spans="6:6" ht="15.75" customHeight="1" x14ac:dyDescent="0.2">
      <c r="F651" s="1"/>
    </row>
    <row r="652" spans="6:6" ht="15.75" customHeight="1" x14ac:dyDescent="0.2">
      <c r="F652" s="1"/>
    </row>
    <row r="653" spans="6:6" ht="15.75" customHeight="1" x14ac:dyDescent="0.2">
      <c r="F653" s="1"/>
    </row>
    <row r="654" spans="6:6" ht="15.75" customHeight="1" x14ac:dyDescent="0.2">
      <c r="F654" s="1"/>
    </row>
    <row r="655" spans="6:6" ht="15.75" customHeight="1" x14ac:dyDescent="0.2">
      <c r="F655" s="1"/>
    </row>
    <row r="656" spans="6:6" ht="15.75" customHeight="1" x14ac:dyDescent="0.2">
      <c r="F656" s="1"/>
    </row>
    <row r="657" spans="6:6" ht="15.75" customHeight="1" x14ac:dyDescent="0.2">
      <c r="F657" s="1"/>
    </row>
    <row r="658" spans="6:6" ht="15.75" customHeight="1" x14ac:dyDescent="0.2">
      <c r="F658" s="1"/>
    </row>
    <row r="659" spans="6:6" ht="15.75" customHeight="1" x14ac:dyDescent="0.2">
      <c r="F659" s="1"/>
    </row>
    <row r="660" spans="6:6" ht="15.75" customHeight="1" x14ac:dyDescent="0.2">
      <c r="F660" s="1"/>
    </row>
    <row r="661" spans="6:6" ht="15.75" customHeight="1" x14ac:dyDescent="0.2">
      <c r="F661" s="1"/>
    </row>
    <row r="662" spans="6:6" ht="15.75" customHeight="1" x14ac:dyDescent="0.2">
      <c r="F662" s="1"/>
    </row>
    <row r="663" spans="6:6" ht="15.75" customHeight="1" x14ac:dyDescent="0.2">
      <c r="F663" s="1"/>
    </row>
    <row r="664" spans="6:6" ht="15.75" customHeight="1" x14ac:dyDescent="0.2">
      <c r="F664" s="1"/>
    </row>
    <row r="665" spans="6:6" ht="15.75" customHeight="1" x14ac:dyDescent="0.2">
      <c r="F665" s="1"/>
    </row>
    <row r="666" spans="6:6" ht="15.75" customHeight="1" x14ac:dyDescent="0.2">
      <c r="F666" s="1"/>
    </row>
    <row r="667" spans="6:6" ht="15.75" customHeight="1" x14ac:dyDescent="0.2">
      <c r="F667" s="1"/>
    </row>
    <row r="668" spans="6:6" ht="15.75" customHeight="1" x14ac:dyDescent="0.2">
      <c r="F668" s="1"/>
    </row>
    <row r="669" spans="6:6" ht="15.75" customHeight="1" x14ac:dyDescent="0.2">
      <c r="F669" s="1"/>
    </row>
    <row r="670" spans="6:6" ht="15.75" customHeight="1" x14ac:dyDescent="0.2">
      <c r="F670" s="1"/>
    </row>
    <row r="671" spans="6:6" ht="15.75" customHeight="1" x14ac:dyDescent="0.2">
      <c r="F671" s="1"/>
    </row>
    <row r="672" spans="6:6" ht="15.75" customHeight="1" x14ac:dyDescent="0.2">
      <c r="F672" s="1"/>
    </row>
    <row r="673" spans="6:6" ht="15.75" customHeight="1" x14ac:dyDescent="0.2">
      <c r="F673" s="1"/>
    </row>
    <row r="674" spans="6:6" ht="15.75" customHeight="1" x14ac:dyDescent="0.2">
      <c r="F674" s="1"/>
    </row>
    <row r="675" spans="6:6" ht="15.75" customHeight="1" x14ac:dyDescent="0.2">
      <c r="F675" s="1"/>
    </row>
    <row r="676" spans="6:6" ht="15.75" customHeight="1" x14ac:dyDescent="0.2">
      <c r="F676" s="1"/>
    </row>
    <row r="677" spans="6:6" ht="15.75" customHeight="1" x14ac:dyDescent="0.2">
      <c r="F677" s="1"/>
    </row>
    <row r="678" spans="6:6" ht="15.75" customHeight="1" x14ac:dyDescent="0.2">
      <c r="F678" s="1"/>
    </row>
    <row r="679" spans="6:6" ht="15.75" customHeight="1" x14ac:dyDescent="0.2">
      <c r="F679" s="1"/>
    </row>
    <row r="680" spans="6:6" ht="15.75" customHeight="1" x14ac:dyDescent="0.2">
      <c r="F680" s="1"/>
    </row>
    <row r="681" spans="6:6" ht="15.75" customHeight="1" x14ac:dyDescent="0.2">
      <c r="F681" s="1"/>
    </row>
    <row r="682" spans="6:6" ht="15.75" customHeight="1" x14ac:dyDescent="0.2">
      <c r="F682" s="1"/>
    </row>
    <row r="683" spans="6:6" ht="15.75" customHeight="1" x14ac:dyDescent="0.2">
      <c r="F683" s="1"/>
    </row>
    <row r="684" spans="6:6" ht="15.75" customHeight="1" x14ac:dyDescent="0.2">
      <c r="F684" s="1"/>
    </row>
    <row r="685" spans="6:6" ht="15.75" customHeight="1" x14ac:dyDescent="0.2">
      <c r="F685" s="1"/>
    </row>
    <row r="686" spans="6:6" ht="15.75" customHeight="1" x14ac:dyDescent="0.2">
      <c r="F686" s="1"/>
    </row>
    <row r="687" spans="6:6" ht="15.75" customHeight="1" x14ac:dyDescent="0.2">
      <c r="F687" s="1"/>
    </row>
    <row r="688" spans="6:6" ht="15.75" customHeight="1" x14ac:dyDescent="0.2">
      <c r="F688" s="1"/>
    </row>
    <row r="689" spans="6:6" ht="15.75" customHeight="1" x14ac:dyDescent="0.2">
      <c r="F689" s="1"/>
    </row>
    <row r="690" spans="6:6" ht="15.75" customHeight="1" x14ac:dyDescent="0.2">
      <c r="F690" s="1"/>
    </row>
    <row r="691" spans="6:6" ht="15.75" customHeight="1" x14ac:dyDescent="0.2">
      <c r="F691" s="1"/>
    </row>
    <row r="692" spans="6:6" ht="15.75" customHeight="1" x14ac:dyDescent="0.2">
      <c r="F692" s="1"/>
    </row>
    <row r="693" spans="6:6" ht="15.75" customHeight="1" x14ac:dyDescent="0.2">
      <c r="F693" s="1"/>
    </row>
    <row r="694" spans="6:6" ht="15.75" customHeight="1" x14ac:dyDescent="0.2">
      <c r="F694" s="1"/>
    </row>
    <row r="695" spans="6:6" ht="15.75" customHeight="1" x14ac:dyDescent="0.2">
      <c r="F695" s="1"/>
    </row>
    <row r="696" spans="6:6" ht="15.75" customHeight="1" x14ac:dyDescent="0.2">
      <c r="F696" s="1"/>
    </row>
    <row r="697" spans="6:6" ht="15.75" customHeight="1" x14ac:dyDescent="0.2">
      <c r="F697" s="1"/>
    </row>
    <row r="698" spans="6:6" ht="15.75" customHeight="1" x14ac:dyDescent="0.2">
      <c r="F698" s="1"/>
    </row>
    <row r="699" spans="6:6" ht="15.75" customHeight="1" x14ac:dyDescent="0.2">
      <c r="F699" s="1"/>
    </row>
    <row r="700" spans="6:6" ht="15.75" customHeight="1" x14ac:dyDescent="0.2">
      <c r="F700" s="1"/>
    </row>
    <row r="701" spans="6:6" ht="15.75" customHeight="1" x14ac:dyDescent="0.2">
      <c r="F701" s="1"/>
    </row>
    <row r="702" spans="6:6" ht="15.75" customHeight="1" x14ac:dyDescent="0.2">
      <c r="F702" s="1"/>
    </row>
    <row r="703" spans="6:6" ht="15.75" customHeight="1" x14ac:dyDescent="0.2">
      <c r="F703" s="1"/>
    </row>
    <row r="704" spans="6:6" ht="15.75" customHeight="1" x14ac:dyDescent="0.2">
      <c r="F704" s="1"/>
    </row>
    <row r="705" spans="6:6" ht="15.75" customHeight="1" x14ac:dyDescent="0.2">
      <c r="F705" s="1"/>
    </row>
    <row r="706" spans="6:6" ht="15.75" customHeight="1" x14ac:dyDescent="0.2">
      <c r="F706" s="1"/>
    </row>
    <row r="707" spans="6:6" ht="15.75" customHeight="1" x14ac:dyDescent="0.2">
      <c r="F707" s="1"/>
    </row>
    <row r="708" spans="6:6" ht="15.75" customHeight="1" x14ac:dyDescent="0.2">
      <c r="F708" s="1"/>
    </row>
    <row r="709" spans="6:6" ht="15.75" customHeight="1" x14ac:dyDescent="0.2">
      <c r="F709" s="1"/>
    </row>
    <row r="710" spans="6:6" ht="15.75" customHeight="1" x14ac:dyDescent="0.2">
      <c r="F710" s="1"/>
    </row>
    <row r="711" spans="6:6" ht="15.75" customHeight="1" x14ac:dyDescent="0.2">
      <c r="F711" s="1"/>
    </row>
    <row r="712" spans="6:6" ht="15.75" customHeight="1" x14ac:dyDescent="0.2">
      <c r="F712" s="1"/>
    </row>
    <row r="713" spans="6:6" ht="15.75" customHeight="1" x14ac:dyDescent="0.2">
      <c r="F713" s="1"/>
    </row>
    <row r="714" spans="6:6" ht="15.75" customHeight="1" x14ac:dyDescent="0.2">
      <c r="F714" s="1"/>
    </row>
    <row r="715" spans="6:6" ht="15.75" customHeight="1" x14ac:dyDescent="0.2">
      <c r="F715" s="1"/>
    </row>
    <row r="716" spans="6:6" ht="15.75" customHeight="1" x14ac:dyDescent="0.2">
      <c r="F716" s="1"/>
    </row>
    <row r="717" spans="6:6" ht="15.75" customHeight="1" x14ac:dyDescent="0.2">
      <c r="F717" s="1"/>
    </row>
    <row r="718" spans="6:6" ht="15.75" customHeight="1" x14ac:dyDescent="0.2">
      <c r="F718" s="1"/>
    </row>
    <row r="719" spans="6:6" ht="15.75" customHeight="1" x14ac:dyDescent="0.2">
      <c r="F719" s="1"/>
    </row>
    <row r="720" spans="6:6" ht="15.75" customHeight="1" x14ac:dyDescent="0.2">
      <c r="F720" s="1"/>
    </row>
    <row r="721" spans="6:6" ht="15.75" customHeight="1" x14ac:dyDescent="0.2">
      <c r="F721" s="1"/>
    </row>
    <row r="722" spans="6:6" ht="15.75" customHeight="1" x14ac:dyDescent="0.2">
      <c r="F722" s="1"/>
    </row>
    <row r="723" spans="6:6" ht="15.75" customHeight="1" x14ac:dyDescent="0.2">
      <c r="F723" s="1"/>
    </row>
    <row r="724" spans="6:6" ht="15.75" customHeight="1" x14ac:dyDescent="0.2">
      <c r="F724" s="1"/>
    </row>
    <row r="725" spans="6:6" ht="15.75" customHeight="1" x14ac:dyDescent="0.2">
      <c r="F725" s="1"/>
    </row>
    <row r="726" spans="6:6" ht="15.75" customHeight="1" x14ac:dyDescent="0.2">
      <c r="F726" s="1"/>
    </row>
    <row r="727" spans="6:6" ht="15.75" customHeight="1" x14ac:dyDescent="0.2">
      <c r="F727" s="1"/>
    </row>
    <row r="728" spans="6:6" ht="15.75" customHeight="1" x14ac:dyDescent="0.2">
      <c r="F728" s="1"/>
    </row>
    <row r="729" spans="6:6" ht="15.75" customHeight="1" x14ac:dyDescent="0.2">
      <c r="F729" s="1"/>
    </row>
    <row r="730" spans="6:6" ht="15.75" customHeight="1" x14ac:dyDescent="0.2">
      <c r="F730" s="1"/>
    </row>
    <row r="731" spans="6:6" ht="15.75" customHeight="1" x14ac:dyDescent="0.2">
      <c r="F731" s="1"/>
    </row>
    <row r="732" spans="6:6" ht="15.75" customHeight="1" x14ac:dyDescent="0.2">
      <c r="F732" s="1"/>
    </row>
    <row r="733" spans="6:6" ht="15.75" customHeight="1" x14ac:dyDescent="0.2">
      <c r="F733" s="1"/>
    </row>
    <row r="734" spans="6:6" ht="15.75" customHeight="1" x14ac:dyDescent="0.2">
      <c r="F734" s="1"/>
    </row>
    <row r="735" spans="6:6" ht="15.75" customHeight="1" x14ac:dyDescent="0.2">
      <c r="F735" s="1"/>
    </row>
    <row r="736" spans="6:6" ht="15.75" customHeight="1" x14ac:dyDescent="0.2">
      <c r="F736" s="1"/>
    </row>
    <row r="737" spans="6:6" ht="15.75" customHeight="1" x14ac:dyDescent="0.2">
      <c r="F737" s="1"/>
    </row>
    <row r="738" spans="6:6" ht="15.75" customHeight="1" x14ac:dyDescent="0.2">
      <c r="F738" s="1"/>
    </row>
    <row r="739" spans="6:6" ht="15.75" customHeight="1" x14ac:dyDescent="0.2">
      <c r="F739" s="1"/>
    </row>
    <row r="740" spans="6:6" ht="15.75" customHeight="1" x14ac:dyDescent="0.2">
      <c r="F740" s="1"/>
    </row>
    <row r="741" spans="6:6" ht="15.75" customHeight="1" x14ac:dyDescent="0.2">
      <c r="F741" s="1"/>
    </row>
    <row r="742" spans="6:6" ht="15.75" customHeight="1" x14ac:dyDescent="0.2">
      <c r="F742" s="1"/>
    </row>
    <row r="743" spans="6:6" ht="15.75" customHeight="1" x14ac:dyDescent="0.2">
      <c r="F743" s="1"/>
    </row>
    <row r="744" spans="6:6" ht="15.75" customHeight="1" x14ac:dyDescent="0.2">
      <c r="F744" s="1"/>
    </row>
    <row r="745" spans="6:6" ht="15.75" customHeight="1" x14ac:dyDescent="0.2">
      <c r="F745" s="1"/>
    </row>
    <row r="746" spans="6:6" ht="15.75" customHeight="1" x14ac:dyDescent="0.2">
      <c r="F746" s="1"/>
    </row>
    <row r="747" spans="6:6" ht="15.75" customHeight="1" x14ac:dyDescent="0.2">
      <c r="F747" s="1"/>
    </row>
    <row r="748" spans="6:6" ht="15.75" customHeight="1" x14ac:dyDescent="0.2">
      <c r="F748" s="1"/>
    </row>
    <row r="749" spans="6:6" ht="15.75" customHeight="1" x14ac:dyDescent="0.2">
      <c r="F749" s="1"/>
    </row>
    <row r="750" spans="6:6" ht="15.75" customHeight="1" x14ac:dyDescent="0.2">
      <c r="F750" s="1"/>
    </row>
    <row r="751" spans="6:6" ht="15.75" customHeight="1" x14ac:dyDescent="0.2">
      <c r="F751" s="1"/>
    </row>
    <row r="752" spans="6:6" ht="15.75" customHeight="1" x14ac:dyDescent="0.2">
      <c r="F752" s="1"/>
    </row>
    <row r="753" spans="6:6" ht="15.75" customHeight="1" x14ac:dyDescent="0.2">
      <c r="F753" s="1"/>
    </row>
    <row r="754" spans="6:6" ht="15.75" customHeight="1" x14ac:dyDescent="0.2">
      <c r="F754" s="1"/>
    </row>
    <row r="755" spans="6:6" ht="15.75" customHeight="1" x14ac:dyDescent="0.2">
      <c r="F755" s="1"/>
    </row>
    <row r="756" spans="6:6" ht="15.75" customHeight="1" x14ac:dyDescent="0.2">
      <c r="F756" s="1"/>
    </row>
    <row r="757" spans="6:6" ht="15.75" customHeight="1" x14ac:dyDescent="0.2">
      <c r="F757" s="1"/>
    </row>
    <row r="758" spans="6:6" ht="15.75" customHeight="1" x14ac:dyDescent="0.2">
      <c r="F758" s="1"/>
    </row>
    <row r="759" spans="6:6" ht="15.75" customHeight="1" x14ac:dyDescent="0.2">
      <c r="F759" s="1"/>
    </row>
    <row r="760" spans="6:6" ht="15.75" customHeight="1" x14ac:dyDescent="0.2">
      <c r="F760" s="1"/>
    </row>
    <row r="761" spans="6:6" ht="15.75" customHeight="1" x14ac:dyDescent="0.2">
      <c r="F761" s="1"/>
    </row>
    <row r="762" spans="6:6" ht="15.75" customHeight="1" x14ac:dyDescent="0.2">
      <c r="F762" s="1"/>
    </row>
    <row r="763" spans="6:6" ht="15.75" customHeight="1" x14ac:dyDescent="0.2">
      <c r="F763" s="1"/>
    </row>
    <row r="764" spans="6:6" ht="15.75" customHeight="1" x14ac:dyDescent="0.2">
      <c r="F764" s="1"/>
    </row>
    <row r="765" spans="6:6" ht="15.75" customHeight="1" x14ac:dyDescent="0.2">
      <c r="F765" s="1"/>
    </row>
    <row r="766" spans="6:6" ht="15.75" customHeight="1" x14ac:dyDescent="0.2">
      <c r="F766" s="1"/>
    </row>
    <row r="767" spans="6:6" ht="15.75" customHeight="1" x14ac:dyDescent="0.2">
      <c r="F767" s="1"/>
    </row>
    <row r="768" spans="6:6" ht="15.75" customHeight="1" x14ac:dyDescent="0.2">
      <c r="F768" s="1"/>
    </row>
    <row r="769" spans="6:6" ht="15.75" customHeight="1" x14ac:dyDescent="0.2">
      <c r="F769" s="1"/>
    </row>
    <row r="770" spans="6:6" ht="15.75" customHeight="1" x14ac:dyDescent="0.2">
      <c r="F770" s="1"/>
    </row>
    <row r="771" spans="6:6" ht="15.75" customHeight="1" x14ac:dyDescent="0.2">
      <c r="F771" s="1"/>
    </row>
    <row r="772" spans="6:6" ht="15.75" customHeight="1" x14ac:dyDescent="0.2">
      <c r="F772" s="1"/>
    </row>
    <row r="773" spans="6:6" ht="15.75" customHeight="1" x14ac:dyDescent="0.2">
      <c r="F773" s="1"/>
    </row>
    <row r="774" spans="6:6" ht="15.75" customHeight="1" x14ac:dyDescent="0.2">
      <c r="F774" s="1"/>
    </row>
    <row r="775" spans="6:6" ht="15.75" customHeight="1" x14ac:dyDescent="0.2">
      <c r="F775" s="1"/>
    </row>
    <row r="776" spans="6:6" ht="15.75" customHeight="1" x14ac:dyDescent="0.2">
      <c r="F776" s="1"/>
    </row>
    <row r="777" spans="6:6" ht="15.75" customHeight="1" x14ac:dyDescent="0.2">
      <c r="F777" s="1"/>
    </row>
    <row r="778" spans="6:6" ht="15.75" customHeight="1" x14ac:dyDescent="0.2">
      <c r="F778" s="1"/>
    </row>
    <row r="779" spans="6:6" ht="15.75" customHeight="1" x14ac:dyDescent="0.2">
      <c r="F779" s="1"/>
    </row>
    <row r="780" spans="6:6" ht="15.75" customHeight="1" x14ac:dyDescent="0.2">
      <c r="F780" s="1"/>
    </row>
    <row r="781" spans="6:6" ht="15.75" customHeight="1" x14ac:dyDescent="0.2">
      <c r="F781" s="1"/>
    </row>
    <row r="782" spans="6:6" ht="15.75" customHeight="1" x14ac:dyDescent="0.2">
      <c r="F782" s="1"/>
    </row>
    <row r="783" spans="6:6" ht="15.75" customHeight="1" x14ac:dyDescent="0.2">
      <c r="F783" s="1"/>
    </row>
    <row r="784" spans="6:6" ht="15.75" customHeight="1" x14ac:dyDescent="0.2">
      <c r="F784" s="1"/>
    </row>
    <row r="785" spans="6:6" ht="15.75" customHeight="1" x14ac:dyDescent="0.2">
      <c r="F785" s="1"/>
    </row>
    <row r="786" spans="6:6" ht="15.75" customHeight="1" x14ac:dyDescent="0.2">
      <c r="F786" s="1"/>
    </row>
    <row r="787" spans="6:6" ht="15.75" customHeight="1" x14ac:dyDescent="0.2">
      <c r="F787" s="1"/>
    </row>
    <row r="788" spans="6:6" ht="15.75" customHeight="1" x14ac:dyDescent="0.2">
      <c r="F788" s="1"/>
    </row>
    <row r="789" spans="6:6" ht="15.75" customHeight="1" x14ac:dyDescent="0.2">
      <c r="F789" s="1"/>
    </row>
    <row r="790" spans="6:6" ht="15.75" customHeight="1" x14ac:dyDescent="0.2">
      <c r="F790" s="1"/>
    </row>
    <row r="791" spans="6:6" ht="15.75" customHeight="1" x14ac:dyDescent="0.2">
      <c r="F791" s="1"/>
    </row>
    <row r="792" spans="6:6" ht="15.75" customHeight="1" x14ac:dyDescent="0.2">
      <c r="F792" s="1"/>
    </row>
    <row r="793" spans="6:6" ht="15.75" customHeight="1" x14ac:dyDescent="0.2">
      <c r="F793" s="1"/>
    </row>
    <row r="794" spans="6:6" ht="15.75" customHeight="1" x14ac:dyDescent="0.2">
      <c r="F794" s="1"/>
    </row>
    <row r="795" spans="6:6" ht="15.75" customHeight="1" x14ac:dyDescent="0.2">
      <c r="F795" s="1"/>
    </row>
    <row r="796" spans="6:6" ht="15.75" customHeight="1" x14ac:dyDescent="0.2">
      <c r="F796" s="1"/>
    </row>
    <row r="797" spans="6:6" ht="15.75" customHeight="1" x14ac:dyDescent="0.2">
      <c r="F797" s="1"/>
    </row>
    <row r="798" spans="6:6" ht="15.75" customHeight="1" x14ac:dyDescent="0.2">
      <c r="F798" s="1"/>
    </row>
    <row r="799" spans="6:6" ht="15.75" customHeight="1" x14ac:dyDescent="0.2">
      <c r="F799" s="1"/>
    </row>
    <row r="800" spans="6:6" ht="15.75" customHeight="1" x14ac:dyDescent="0.2">
      <c r="F800" s="1"/>
    </row>
    <row r="801" spans="6:6" ht="15.75" customHeight="1" x14ac:dyDescent="0.2">
      <c r="F801" s="1"/>
    </row>
    <row r="802" spans="6:6" ht="15.75" customHeight="1" x14ac:dyDescent="0.2">
      <c r="F802" s="1"/>
    </row>
    <row r="803" spans="6:6" ht="15.75" customHeight="1" x14ac:dyDescent="0.2">
      <c r="F803" s="1"/>
    </row>
    <row r="804" spans="6:6" ht="15.75" customHeight="1" x14ac:dyDescent="0.2">
      <c r="F804" s="1"/>
    </row>
    <row r="805" spans="6:6" ht="15.75" customHeight="1" x14ac:dyDescent="0.2">
      <c r="F805" s="1"/>
    </row>
    <row r="806" spans="6:6" ht="15.75" customHeight="1" x14ac:dyDescent="0.2">
      <c r="F806" s="1"/>
    </row>
    <row r="807" spans="6:6" ht="15.75" customHeight="1" x14ac:dyDescent="0.2">
      <c r="F807" s="1"/>
    </row>
    <row r="808" spans="6:6" ht="15.75" customHeight="1" x14ac:dyDescent="0.2">
      <c r="F808" s="1"/>
    </row>
    <row r="809" spans="6:6" ht="15.75" customHeight="1" x14ac:dyDescent="0.2">
      <c r="F809" s="1"/>
    </row>
    <row r="810" spans="6:6" ht="15.75" customHeight="1" x14ac:dyDescent="0.2">
      <c r="F810" s="1"/>
    </row>
    <row r="811" spans="6:6" ht="15.75" customHeight="1" x14ac:dyDescent="0.2">
      <c r="F811" s="1"/>
    </row>
    <row r="812" spans="6:6" ht="15.75" customHeight="1" x14ac:dyDescent="0.2">
      <c r="F812" s="1"/>
    </row>
    <row r="813" spans="6:6" ht="15.75" customHeight="1" x14ac:dyDescent="0.2">
      <c r="F813" s="1"/>
    </row>
    <row r="814" spans="6:6" ht="15.75" customHeight="1" x14ac:dyDescent="0.2">
      <c r="F814" s="1"/>
    </row>
    <row r="815" spans="6:6" ht="15.75" customHeight="1" x14ac:dyDescent="0.2">
      <c r="F815" s="1"/>
    </row>
    <row r="816" spans="6:6" ht="15.75" customHeight="1" x14ac:dyDescent="0.2">
      <c r="F816" s="1"/>
    </row>
    <row r="817" spans="6:6" ht="15.75" customHeight="1" x14ac:dyDescent="0.2">
      <c r="F817" s="1"/>
    </row>
    <row r="818" spans="6:6" ht="15.75" customHeight="1" x14ac:dyDescent="0.2">
      <c r="F818" s="1"/>
    </row>
    <row r="819" spans="6:6" ht="15.75" customHeight="1" x14ac:dyDescent="0.2">
      <c r="F819" s="1"/>
    </row>
    <row r="820" spans="6:6" ht="15.75" customHeight="1" x14ac:dyDescent="0.2">
      <c r="F820" s="1"/>
    </row>
    <row r="821" spans="6:6" ht="15.75" customHeight="1" x14ac:dyDescent="0.2">
      <c r="F821" s="1"/>
    </row>
    <row r="822" spans="6:6" ht="15.75" customHeight="1" x14ac:dyDescent="0.2">
      <c r="F822" s="1"/>
    </row>
    <row r="823" spans="6:6" ht="15.75" customHeight="1" x14ac:dyDescent="0.2">
      <c r="F823" s="1"/>
    </row>
    <row r="824" spans="6:6" ht="15.75" customHeight="1" x14ac:dyDescent="0.2">
      <c r="F824" s="1"/>
    </row>
    <row r="825" spans="6:6" ht="15.75" customHeight="1" x14ac:dyDescent="0.2">
      <c r="F825" s="1"/>
    </row>
    <row r="826" spans="6:6" ht="15.75" customHeight="1" x14ac:dyDescent="0.2">
      <c r="F826" s="1"/>
    </row>
    <row r="827" spans="6:6" ht="15.75" customHeight="1" x14ac:dyDescent="0.2">
      <c r="F827" s="1"/>
    </row>
    <row r="828" spans="6:6" ht="15.75" customHeight="1" x14ac:dyDescent="0.2">
      <c r="F828" s="1"/>
    </row>
    <row r="829" spans="6:6" ht="15.75" customHeight="1" x14ac:dyDescent="0.2">
      <c r="F829" s="1"/>
    </row>
    <row r="830" spans="6:6" ht="15.75" customHeight="1" x14ac:dyDescent="0.2">
      <c r="F830" s="1"/>
    </row>
    <row r="831" spans="6:6" ht="15.75" customHeight="1" x14ac:dyDescent="0.2">
      <c r="F831" s="1"/>
    </row>
    <row r="832" spans="6:6" ht="15.75" customHeight="1" x14ac:dyDescent="0.2">
      <c r="F832" s="1"/>
    </row>
    <row r="833" spans="6:6" ht="15.75" customHeight="1" x14ac:dyDescent="0.2">
      <c r="F833" s="1"/>
    </row>
    <row r="834" spans="6:6" ht="15.75" customHeight="1" x14ac:dyDescent="0.2">
      <c r="F834" s="1"/>
    </row>
    <row r="835" spans="6:6" ht="15.75" customHeight="1" x14ac:dyDescent="0.2">
      <c r="F835" s="1"/>
    </row>
    <row r="836" spans="6:6" ht="15.75" customHeight="1" x14ac:dyDescent="0.2">
      <c r="F836" s="1"/>
    </row>
    <row r="837" spans="6:6" ht="15.75" customHeight="1" x14ac:dyDescent="0.2">
      <c r="F837" s="1"/>
    </row>
    <row r="838" spans="6:6" ht="15.75" customHeight="1" x14ac:dyDescent="0.2">
      <c r="F838" s="1"/>
    </row>
    <row r="839" spans="6:6" ht="15.75" customHeight="1" x14ac:dyDescent="0.2">
      <c r="F839" s="1"/>
    </row>
    <row r="840" spans="6:6" ht="15.75" customHeight="1" x14ac:dyDescent="0.2">
      <c r="F840" s="1"/>
    </row>
    <row r="841" spans="6:6" ht="15.75" customHeight="1" x14ac:dyDescent="0.2">
      <c r="F841" s="1"/>
    </row>
    <row r="842" spans="6:6" ht="15.75" customHeight="1" x14ac:dyDescent="0.2">
      <c r="F842" s="1"/>
    </row>
    <row r="843" spans="6:6" ht="15.75" customHeight="1" x14ac:dyDescent="0.2">
      <c r="F843" s="1"/>
    </row>
    <row r="844" spans="6:6" ht="15.75" customHeight="1" x14ac:dyDescent="0.2">
      <c r="F844" s="1"/>
    </row>
    <row r="845" spans="6:6" ht="15.75" customHeight="1" x14ac:dyDescent="0.2">
      <c r="F845" s="1"/>
    </row>
    <row r="846" spans="6:6" ht="15.75" customHeight="1" x14ac:dyDescent="0.2">
      <c r="F846" s="1"/>
    </row>
    <row r="847" spans="6:6" ht="15.75" customHeight="1" x14ac:dyDescent="0.2">
      <c r="F847" s="1"/>
    </row>
    <row r="848" spans="6:6" ht="15.75" customHeight="1" x14ac:dyDescent="0.2">
      <c r="F848" s="1"/>
    </row>
    <row r="849" spans="6:6" ht="15.75" customHeight="1" x14ac:dyDescent="0.2">
      <c r="F849" s="1"/>
    </row>
    <row r="850" spans="6:6" ht="15.75" customHeight="1" x14ac:dyDescent="0.2">
      <c r="F850" s="1"/>
    </row>
    <row r="851" spans="6:6" ht="15.75" customHeight="1" x14ac:dyDescent="0.2">
      <c r="F851" s="1"/>
    </row>
    <row r="852" spans="6:6" ht="15.75" customHeight="1" x14ac:dyDescent="0.2">
      <c r="F852" s="1"/>
    </row>
    <row r="853" spans="6:6" ht="15.75" customHeight="1" x14ac:dyDescent="0.2">
      <c r="F853" s="1"/>
    </row>
    <row r="854" spans="6:6" ht="15.75" customHeight="1" x14ac:dyDescent="0.2">
      <c r="F854" s="1"/>
    </row>
    <row r="855" spans="6:6" ht="15.75" customHeight="1" x14ac:dyDescent="0.2">
      <c r="F855" s="1"/>
    </row>
    <row r="856" spans="6:6" ht="15.75" customHeight="1" x14ac:dyDescent="0.2">
      <c r="F856" s="1"/>
    </row>
    <row r="857" spans="6:6" ht="15.75" customHeight="1" x14ac:dyDescent="0.2">
      <c r="F857" s="1"/>
    </row>
    <row r="858" spans="6:6" ht="15.75" customHeight="1" x14ac:dyDescent="0.2">
      <c r="F858" s="1"/>
    </row>
    <row r="859" spans="6:6" ht="15.75" customHeight="1" x14ac:dyDescent="0.2">
      <c r="F859" s="1"/>
    </row>
    <row r="860" spans="6:6" ht="15.75" customHeight="1" x14ac:dyDescent="0.2">
      <c r="F860" s="1"/>
    </row>
    <row r="861" spans="6:6" ht="15.75" customHeight="1" x14ac:dyDescent="0.2">
      <c r="F861" s="1"/>
    </row>
    <row r="862" spans="6:6" ht="15.75" customHeight="1" x14ac:dyDescent="0.2">
      <c r="F862" s="1"/>
    </row>
    <row r="863" spans="6:6" ht="15.75" customHeight="1" x14ac:dyDescent="0.2">
      <c r="F863" s="1"/>
    </row>
    <row r="864" spans="6:6" ht="15.75" customHeight="1" x14ac:dyDescent="0.2">
      <c r="F864" s="1"/>
    </row>
    <row r="865" spans="6:6" ht="15.75" customHeight="1" x14ac:dyDescent="0.2">
      <c r="F865" s="1"/>
    </row>
    <row r="866" spans="6:6" ht="15.75" customHeight="1" x14ac:dyDescent="0.2">
      <c r="F866" s="1"/>
    </row>
    <row r="867" spans="6:6" ht="15.75" customHeight="1" x14ac:dyDescent="0.2">
      <c r="F867" s="1"/>
    </row>
    <row r="868" spans="6:6" ht="15.75" customHeight="1" x14ac:dyDescent="0.2">
      <c r="F868" s="1"/>
    </row>
    <row r="869" spans="6:6" ht="15.75" customHeight="1" x14ac:dyDescent="0.2">
      <c r="F869" s="1"/>
    </row>
    <row r="870" spans="6:6" ht="15.75" customHeight="1" x14ac:dyDescent="0.2">
      <c r="F870" s="1"/>
    </row>
    <row r="871" spans="6:6" ht="15.75" customHeight="1" x14ac:dyDescent="0.2">
      <c r="F871" s="1"/>
    </row>
    <row r="872" spans="6:6" ht="15.75" customHeight="1" x14ac:dyDescent="0.2">
      <c r="F872" s="1"/>
    </row>
    <row r="873" spans="6:6" ht="15.75" customHeight="1" x14ac:dyDescent="0.2">
      <c r="F873" s="1"/>
    </row>
    <row r="874" spans="6:6" ht="15.75" customHeight="1" x14ac:dyDescent="0.2">
      <c r="F874" s="1"/>
    </row>
    <row r="875" spans="6:6" ht="15.75" customHeight="1" x14ac:dyDescent="0.2">
      <c r="F875" s="1"/>
    </row>
    <row r="876" spans="6:6" ht="15.75" customHeight="1" x14ac:dyDescent="0.2">
      <c r="F876" s="1"/>
    </row>
    <row r="877" spans="6:6" ht="15.75" customHeight="1" x14ac:dyDescent="0.2">
      <c r="F877" s="1"/>
    </row>
    <row r="878" spans="6:6" ht="15.75" customHeight="1" x14ac:dyDescent="0.2">
      <c r="F878" s="1"/>
    </row>
    <row r="879" spans="6:6" ht="15.75" customHeight="1" x14ac:dyDescent="0.2">
      <c r="F879" s="1"/>
    </row>
    <row r="880" spans="6:6" ht="15.75" customHeight="1" x14ac:dyDescent="0.2">
      <c r="F880" s="1"/>
    </row>
    <row r="881" spans="6:6" ht="15.75" customHeight="1" x14ac:dyDescent="0.2">
      <c r="F881" s="1"/>
    </row>
    <row r="882" spans="6:6" ht="15.75" customHeight="1" x14ac:dyDescent="0.2">
      <c r="F882" s="1"/>
    </row>
    <row r="883" spans="6:6" ht="15.75" customHeight="1" x14ac:dyDescent="0.2">
      <c r="F883" s="1"/>
    </row>
    <row r="884" spans="6:6" ht="15.75" customHeight="1" x14ac:dyDescent="0.2">
      <c r="F884" s="1"/>
    </row>
    <row r="885" spans="6:6" ht="15.75" customHeight="1" x14ac:dyDescent="0.2">
      <c r="F885" s="1"/>
    </row>
    <row r="886" spans="6:6" ht="15.75" customHeight="1" x14ac:dyDescent="0.2">
      <c r="F886" s="1"/>
    </row>
    <row r="887" spans="6:6" ht="15.75" customHeight="1" x14ac:dyDescent="0.2">
      <c r="F887" s="1"/>
    </row>
    <row r="888" spans="6:6" ht="15.75" customHeight="1" x14ac:dyDescent="0.2">
      <c r="F888" s="1"/>
    </row>
    <row r="889" spans="6:6" ht="15.75" customHeight="1" x14ac:dyDescent="0.2">
      <c r="F889" s="1"/>
    </row>
    <row r="890" spans="6:6" ht="15.75" customHeight="1" x14ac:dyDescent="0.2">
      <c r="F890" s="1"/>
    </row>
    <row r="891" spans="6:6" ht="15.75" customHeight="1" x14ac:dyDescent="0.2">
      <c r="F891" s="1"/>
    </row>
    <row r="892" spans="6:6" ht="15.75" customHeight="1" x14ac:dyDescent="0.2">
      <c r="F892" s="1"/>
    </row>
    <row r="893" spans="6:6" ht="15.75" customHeight="1" x14ac:dyDescent="0.2">
      <c r="F893" s="1"/>
    </row>
    <row r="894" spans="6:6" ht="15.75" customHeight="1" x14ac:dyDescent="0.2">
      <c r="F894" s="1"/>
    </row>
    <row r="895" spans="6:6" ht="15.75" customHeight="1" x14ac:dyDescent="0.2">
      <c r="F895" s="1"/>
    </row>
    <row r="896" spans="6:6" ht="15.75" customHeight="1" x14ac:dyDescent="0.2">
      <c r="F896" s="1"/>
    </row>
    <row r="897" spans="6:6" ht="15.75" customHeight="1" x14ac:dyDescent="0.2">
      <c r="F897" s="1"/>
    </row>
    <row r="898" spans="6:6" ht="15.75" customHeight="1" x14ac:dyDescent="0.2">
      <c r="F898" s="1"/>
    </row>
    <row r="899" spans="6:6" ht="15.75" customHeight="1" x14ac:dyDescent="0.2">
      <c r="F899" s="1"/>
    </row>
    <row r="900" spans="6:6" ht="15.75" customHeight="1" x14ac:dyDescent="0.2">
      <c r="F900" s="1"/>
    </row>
    <row r="901" spans="6:6" ht="15.75" customHeight="1" x14ac:dyDescent="0.2">
      <c r="F901" s="1"/>
    </row>
    <row r="902" spans="6:6" ht="15.75" customHeight="1" x14ac:dyDescent="0.2">
      <c r="F902" s="1"/>
    </row>
    <row r="903" spans="6:6" ht="15.75" customHeight="1" x14ac:dyDescent="0.2">
      <c r="F903" s="1"/>
    </row>
    <row r="904" spans="6:6" ht="15.75" customHeight="1" x14ac:dyDescent="0.2">
      <c r="F904" s="1"/>
    </row>
    <row r="905" spans="6:6" ht="15.75" customHeight="1" x14ac:dyDescent="0.2">
      <c r="F905" s="1"/>
    </row>
    <row r="906" spans="6:6" ht="15.75" customHeight="1" x14ac:dyDescent="0.2">
      <c r="F906" s="1"/>
    </row>
    <row r="907" spans="6:6" ht="15.75" customHeight="1" x14ac:dyDescent="0.2">
      <c r="F907" s="1"/>
    </row>
    <row r="908" spans="6:6" ht="15.75" customHeight="1" x14ac:dyDescent="0.2">
      <c r="F908" s="1"/>
    </row>
    <row r="909" spans="6:6" ht="15.75" customHeight="1" x14ac:dyDescent="0.2">
      <c r="F909" s="1"/>
    </row>
    <row r="910" spans="6:6" ht="15.75" customHeight="1" x14ac:dyDescent="0.2">
      <c r="F910" s="1"/>
    </row>
    <row r="911" spans="6:6" ht="15.75" customHeight="1" x14ac:dyDescent="0.2">
      <c r="F911" s="1"/>
    </row>
    <row r="912" spans="6:6" ht="15.75" customHeight="1" x14ac:dyDescent="0.2">
      <c r="F912" s="1"/>
    </row>
    <row r="913" spans="6:6" ht="15.75" customHeight="1" x14ac:dyDescent="0.2">
      <c r="F913" s="1"/>
    </row>
    <row r="914" spans="6:6" ht="15.75" customHeight="1" x14ac:dyDescent="0.2">
      <c r="F914" s="1"/>
    </row>
    <row r="915" spans="6:6" ht="15.75" customHeight="1" x14ac:dyDescent="0.2">
      <c r="F915" s="1"/>
    </row>
    <row r="916" spans="6:6" ht="15.75" customHeight="1" x14ac:dyDescent="0.2">
      <c r="F916" s="1"/>
    </row>
    <row r="917" spans="6:6" ht="15.75" customHeight="1" x14ac:dyDescent="0.2">
      <c r="F917" s="1"/>
    </row>
    <row r="918" spans="6:6" ht="15.75" customHeight="1" x14ac:dyDescent="0.2">
      <c r="F918" s="1"/>
    </row>
    <row r="919" spans="6:6" ht="15.75" customHeight="1" x14ac:dyDescent="0.2">
      <c r="F919" s="1"/>
    </row>
    <row r="920" spans="6:6" ht="15.75" customHeight="1" x14ac:dyDescent="0.2">
      <c r="F920" s="1"/>
    </row>
    <row r="921" spans="6:6" ht="15.75" customHeight="1" x14ac:dyDescent="0.2">
      <c r="F921" s="1"/>
    </row>
    <row r="922" spans="6:6" ht="15.75" customHeight="1" x14ac:dyDescent="0.2">
      <c r="F922" s="1"/>
    </row>
    <row r="923" spans="6:6" ht="15.75" customHeight="1" x14ac:dyDescent="0.2">
      <c r="F923" s="1"/>
    </row>
    <row r="924" spans="6:6" ht="15.75" customHeight="1" x14ac:dyDescent="0.2">
      <c r="F924" s="1"/>
    </row>
    <row r="925" spans="6:6" ht="15.75" customHeight="1" x14ac:dyDescent="0.2">
      <c r="F925" s="1"/>
    </row>
    <row r="926" spans="6:6" ht="15.75" customHeight="1" x14ac:dyDescent="0.2">
      <c r="F926" s="1"/>
    </row>
    <row r="927" spans="6:6" ht="15.75" customHeight="1" x14ac:dyDescent="0.2">
      <c r="F927" s="1"/>
    </row>
    <row r="928" spans="6:6" ht="15.75" customHeight="1" x14ac:dyDescent="0.2">
      <c r="F928" s="1"/>
    </row>
    <row r="929" spans="6:6" ht="15.75" customHeight="1" x14ac:dyDescent="0.2">
      <c r="F929" s="1"/>
    </row>
    <row r="930" spans="6:6" ht="15.75" customHeight="1" x14ac:dyDescent="0.2">
      <c r="F930" s="1"/>
    </row>
    <row r="931" spans="6:6" ht="15.75" customHeight="1" x14ac:dyDescent="0.2">
      <c r="F931" s="1"/>
    </row>
    <row r="932" spans="6:6" ht="15.75" customHeight="1" x14ac:dyDescent="0.2">
      <c r="F932" s="1"/>
    </row>
    <row r="933" spans="6:6" ht="15.75" customHeight="1" x14ac:dyDescent="0.2">
      <c r="F933" s="1"/>
    </row>
    <row r="934" spans="6:6" ht="15.75" customHeight="1" x14ac:dyDescent="0.2">
      <c r="F934" s="1"/>
    </row>
    <row r="935" spans="6:6" ht="15.75" customHeight="1" x14ac:dyDescent="0.2">
      <c r="F935" s="1"/>
    </row>
    <row r="936" spans="6:6" ht="15.75" customHeight="1" x14ac:dyDescent="0.2">
      <c r="F936" s="1"/>
    </row>
    <row r="937" spans="6:6" ht="15.75" customHeight="1" x14ac:dyDescent="0.2">
      <c r="F937" s="1"/>
    </row>
    <row r="938" spans="6:6" ht="15.75" customHeight="1" x14ac:dyDescent="0.2">
      <c r="F938" s="1"/>
    </row>
    <row r="939" spans="6:6" ht="15.75" customHeight="1" x14ac:dyDescent="0.2">
      <c r="F939" s="1"/>
    </row>
    <row r="940" spans="6:6" ht="15.75" customHeight="1" x14ac:dyDescent="0.2">
      <c r="F940" s="1"/>
    </row>
    <row r="941" spans="6:6" ht="15.75" customHeight="1" x14ac:dyDescent="0.2">
      <c r="F941" s="1"/>
    </row>
    <row r="942" spans="6:6" ht="15.75" customHeight="1" x14ac:dyDescent="0.2">
      <c r="F942" s="1"/>
    </row>
    <row r="943" spans="6:6" ht="15.75" customHeight="1" x14ac:dyDescent="0.2">
      <c r="F943" s="1"/>
    </row>
    <row r="944" spans="6:6" ht="15.75" customHeight="1" x14ac:dyDescent="0.2">
      <c r="F944" s="1"/>
    </row>
    <row r="945" spans="6:6" ht="15.75" customHeight="1" x14ac:dyDescent="0.2">
      <c r="F945" s="1"/>
    </row>
    <row r="946" spans="6:6" ht="15.75" customHeight="1" x14ac:dyDescent="0.2">
      <c r="F946" s="1"/>
    </row>
    <row r="947" spans="6:6" ht="15.75" customHeight="1" x14ac:dyDescent="0.2">
      <c r="F947" s="1"/>
    </row>
    <row r="948" spans="6:6" ht="15.75" customHeight="1" x14ac:dyDescent="0.2">
      <c r="F948" s="1"/>
    </row>
    <row r="949" spans="6:6" ht="15.75" customHeight="1" x14ac:dyDescent="0.2">
      <c r="F949" s="1"/>
    </row>
    <row r="950" spans="6:6" ht="15.75" customHeight="1" x14ac:dyDescent="0.2">
      <c r="F950" s="1"/>
    </row>
    <row r="951" spans="6:6" ht="15.75" customHeight="1" x14ac:dyDescent="0.2">
      <c r="F951" s="1"/>
    </row>
    <row r="952" spans="6:6" ht="15.75" customHeight="1" x14ac:dyDescent="0.2">
      <c r="F952" s="1"/>
    </row>
    <row r="953" spans="6:6" ht="15.75" customHeight="1" x14ac:dyDescent="0.2">
      <c r="F953" s="1"/>
    </row>
    <row r="954" spans="6:6" ht="15.75" customHeight="1" x14ac:dyDescent="0.2">
      <c r="F954" s="1"/>
    </row>
    <row r="955" spans="6:6" ht="15.75" customHeight="1" x14ac:dyDescent="0.2">
      <c r="F955" s="1"/>
    </row>
    <row r="956" spans="6:6" ht="15.75" customHeight="1" x14ac:dyDescent="0.2">
      <c r="F956" s="1"/>
    </row>
    <row r="957" spans="6:6" ht="15.75" customHeight="1" x14ac:dyDescent="0.2">
      <c r="F957" s="1"/>
    </row>
    <row r="958" spans="6:6" ht="15.75" customHeight="1" x14ac:dyDescent="0.2">
      <c r="F958" s="1"/>
    </row>
    <row r="959" spans="6:6" ht="15.75" customHeight="1" x14ac:dyDescent="0.2">
      <c r="F959" s="1"/>
    </row>
    <row r="960" spans="6:6" ht="15.75" customHeight="1" x14ac:dyDescent="0.2">
      <c r="F960" s="1"/>
    </row>
    <row r="961" spans="6:6" ht="15.75" customHeight="1" x14ac:dyDescent="0.2">
      <c r="F961" s="1"/>
    </row>
    <row r="962" spans="6:6" ht="15.75" customHeight="1" x14ac:dyDescent="0.2">
      <c r="F962" s="1"/>
    </row>
    <row r="963" spans="6:6" ht="15.75" customHeight="1" x14ac:dyDescent="0.2">
      <c r="F963" s="1"/>
    </row>
    <row r="964" spans="6:6" ht="15.75" customHeight="1" x14ac:dyDescent="0.2">
      <c r="F964" s="1"/>
    </row>
    <row r="965" spans="6:6" ht="15.75" customHeight="1" x14ac:dyDescent="0.2">
      <c r="F965" s="1"/>
    </row>
    <row r="966" spans="6:6" ht="15.75" customHeight="1" x14ac:dyDescent="0.2">
      <c r="F966" s="1"/>
    </row>
    <row r="967" spans="6:6" ht="15.75" customHeight="1" x14ac:dyDescent="0.2">
      <c r="F967" s="1"/>
    </row>
    <row r="968" spans="6:6" ht="15.75" customHeight="1" x14ac:dyDescent="0.2">
      <c r="F968" s="1"/>
    </row>
    <row r="969" spans="6:6" ht="15.75" customHeight="1" x14ac:dyDescent="0.2">
      <c r="F969" s="1"/>
    </row>
    <row r="970" spans="6:6" ht="15.75" customHeight="1" x14ac:dyDescent="0.2">
      <c r="F970" s="1"/>
    </row>
    <row r="971" spans="6:6" ht="15.75" customHeight="1" x14ac:dyDescent="0.2">
      <c r="F971" s="1"/>
    </row>
    <row r="972" spans="6:6" ht="15.75" customHeight="1" x14ac:dyDescent="0.2">
      <c r="F972" s="1"/>
    </row>
    <row r="973" spans="6:6" ht="15.75" customHeight="1" x14ac:dyDescent="0.2">
      <c r="F973" s="1"/>
    </row>
    <row r="974" spans="6:6" ht="15.75" customHeight="1" x14ac:dyDescent="0.2">
      <c r="F974" s="1"/>
    </row>
    <row r="975" spans="6:6" ht="15.75" customHeight="1" x14ac:dyDescent="0.2">
      <c r="F975" s="1"/>
    </row>
    <row r="976" spans="6:6" ht="15.75" customHeight="1" x14ac:dyDescent="0.2">
      <c r="F976" s="1"/>
    </row>
    <row r="977" spans="6:6" ht="15.75" customHeight="1" x14ac:dyDescent="0.2">
      <c r="F977" s="1"/>
    </row>
    <row r="978" spans="6:6" ht="15.75" customHeight="1" x14ac:dyDescent="0.2">
      <c r="F978" s="1"/>
    </row>
    <row r="979" spans="6:6" ht="15.75" customHeight="1" x14ac:dyDescent="0.2">
      <c r="F979" s="1"/>
    </row>
    <row r="980" spans="6:6" ht="15.75" customHeight="1" x14ac:dyDescent="0.2">
      <c r="F980" s="1"/>
    </row>
    <row r="981" spans="6:6" ht="15.75" customHeight="1" x14ac:dyDescent="0.2">
      <c r="F981" s="1"/>
    </row>
    <row r="982" spans="6:6" ht="15.75" customHeight="1" x14ac:dyDescent="0.2">
      <c r="F982" s="1"/>
    </row>
    <row r="983" spans="6:6" ht="15.75" customHeight="1" x14ac:dyDescent="0.2">
      <c r="F983" s="1"/>
    </row>
    <row r="984" spans="6:6" ht="15.75" customHeight="1" x14ac:dyDescent="0.2">
      <c r="F984" s="1"/>
    </row>
    <row r="985" spans="6:6" ht="15.75" customHeight="1" x14ac:dyDescent="0.2">
      <c r="F985" s="1"/>
    </row>
    <row r="986" spans="6:6" ht="15.75" customHeight="1" x14ac:dyDescent="0.2">
      <c r="F986" s="1"/>
    </row>
    <row r="987" spans="6:6" ht="15.75" customHeight="1" x14ac:dyDescent="0.2">
      <c r="F987" s="1"/>
    </row>
    <row r="988" spans="6:6" ht="15.75" customHeight="1" x14ac:dyDescent="0.2">
      <c r="F988" s="1"/>
    </row>
    <row r="989" spans="6:6" ht="15.75" customHeight="1" x14ac:dyDescent="0.2">
      <c r="F989" s="1"/>
    </row>
    <row r="990" spans="6:6" ht="15.75" customHeight="1" x14ac:dyDescent="0.2">
      <c r="F990" s="1"/>
    </row>
    <row r="991" spans="6:6" ht="15.75" customHeight="1" x14ac:dyDescent="0.2">
      <c r="F991" s="1"/>
    </row>
    <row r="992" spans="6:6" ht="15.75" customHeight="1" x14ac:dyDescent="0.2">
      <c r="F992" s="1"/>
    </row>
    <row r="993" spans="6:6" ht="15.75" customHeight="1" x14ac:dyDescent="0.2">
      <c r="F993" s="1"/>
    </row>
    <row r="994" spans="6:6" ht="15.75" customHeight="1" x14ac:dyDescent="0.2">
      <c r="F994" s="1"/>
    </row>
    <row r="995" spans="6:6" ht="15.75" customHeight="1" x14ac:dyDescent="0.2">
      <c r="F995" s="1"/>
    </row>
    <row r="996" spans="6:6" ht="15.75" customHeight="1" x14ac:dyDescent="0.2">
      <c r="F996" s="1"/>
    </row>
    <row r="997" spans="6:6" ht="15.75" customHeight="1" x14ac:dyDescent="0.2">
      <c r="F997" s="1"/>
    </row>
    <row r="998" spans="6:6" ht="15.75" customHeight="1" x14ac:dyDescent="0.2">
      <c r="F998" s="1"/>
    </row>
    <row r="999" spans="6:6" ht="15.75" customHeight="1" x14ac:dyDescent="0.2">
      <c r="F999" s="1"/>
    </row>
    <row r="1000" spans="6:6" ht="15.75" customHeight="1" x14ac:dyDescent="0.2">
      <c r="F1000" s="1"/>
    </row>
    <row r="1001" spans="6:6" ht="15.75" customHeight="1" x14ac:dyDescent="0.2">
      <c r="F1001" s="1"/>
    </row>
    <row r="1002" spans="6:6" ht="15.75" customHeight="1" x14ac:dyDescent="0.2">
      <c r="F1002" s="1"/>
    </row>
    <row r="1003" spans="6:6" ht="15.75" customHeight="1" x14ac:dyDescent="0.2">
      <c r="F1003" s="1"/>
    </row>
    <row r="1004" spans="6:6" ht="15.75" customHeight="1" x14ac:dyDescent="0.2">
      <c r="F1004" s="1"/>
    </row>
    <row r="1005" spans="6:6" ht="15.75" customHeight="1" x14ac:dyDescent="0.2">
      <c r="F1005" s="1"/>
    </row>
    <row r="1006" spans="6:6" ht="15.75" customHeight="1" x14ac:dyDescent="0.2">
      <c r="F1006" s="1"/>
    </row>
    <row r="1007" spans="6:6" ht="15.75" customHeight="1" x14ac:dyDescent="0.2">
      <c r="F1007" s="1"/>
    </row>
    <row r="1008" spans="6:6" ht="15.75" customHeight="1" x14ac:dyDescent="0.2">
      <c r="F1008" s="1"/>
    </row>
    <row r="1009" spans="6:6" ht="15.75" customHeight="1" x14ac:dyDescent="0.2">
      <c r="F1009" s="1"/>
    </row>
    <row r="1010" spans="6:6" ht="15.75" customHeight="1" x14ac:dyDescent="0.2">
      <c r="F1010" s="1"/>
    </row>
    <row r="1011" spans="6:6" ht="15.75" customHeight="1" x14ac:dyDescent="0.2">
      <c r="F1011" s="1"/>
    </row>
    <row r="1012" spans="6:6" ht="15.75" customHeight="1" x14ac:dyDescent="0.2">
      <c r="F1012" s="1"/>
    </row>
    <row r="1013" spans="6:6" ht="15.75" customHeight="1" x14ac:dyDescent="0.2">
      <c r="F1013" s="1"/>
    </row>
    <row r="1014" spans="6:6" ht="15.75" customHeight="1" x14ac:dyDescent="0.2">
      <c r="F1014" s="1"/>
    </row>
    <row r="1015" spans="6:6" ht="15.75" customHeight="1" x14ac:dyDescent="0.2">
      <c r="F1015" s="1"/>
    </row>
    <row r="1016" spans="6:6" ht="15.75" customHeight="1" x14ac:dyDescent="0.2">
      <c r="F1016" s="1"/>
    </row>
    <row r="1017" spans="6:6" ht="15.75" customHeight="1" x14ac:dyDescent="0.2">
      <c r="F1017" s="1"/>
    </row>
    <row r="1018" spans="6:6" ht="15.75" customHeight="1" x14ac:dyDescent="0.2">
      <c r="F1018" s="1"/>
    </row>
    <row r="1019" spans="6:6" ht="15.75" customHeight="1" x14ac:dyDescent="0.2">
      <c r="F1019" s="1"/>
    </row>
  </sheetData>
  <sheetProtection selectLockedCells="1" selectUnlockedCells="1"/>
  <mergeCells count="4">
    <mergeCell ref="B9:D9"/>
    <mergeCell ref="A13:F13"/>
    <mergeCell ref="A42:F42"/>
    <mergeCell ref="A43:F43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="90" zoomScaleNormal="90" workbookViewId="0">
      <selection activeCell="B12" sqref="B12"/>
    </sheetView>
  </sheetViews>
  <sheetFormatPr baseColWidth="10" defaultColWidth="17.28515625" defaultRowHeight="15" customHeight="1" x14ac:dyDescent="0.2"/>
  <cols>
    <col min="1" max="1" width="34.42578125" style="1" customWidth="1"/>
    <col min="2" max="2" width="42.28515625" style="1" customWidth="1"/>
    <col min="3" max="3" width="48.28515625" style="1" customWidth="1"/>
    <col min="4" max="4" width="30.7109375" style="1" customWidth="1"/>
    <col min="5" max="7" width="17.140625" style="1" customWidth="1"/>
    <col min="8" max="8" width="30.7109375" style="1" customWidth="1"/>
    <col min="9" max="26" width="10.7109375" style="1" customWidth="1"/>
    <col min="27" max="16384" width="17.28515625" style="1"/>
  </cols>
  <sheetData>
    <row r="1" spans="1:26" ht="12.75" customHeight="1" x14ac:dyDescent="0.25">
      <c r="A1" s="4"/>
      <c r="B1" s="4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/>
      <c r="B2" s="4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/>
      <c r="B3" s="4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25" t="s">
        <v>27</v>
      </c>
      <c r="B7" s="28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9">
        <v>0</v>
      </c>
      <c r="B8" s="29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29">
        <v>5001</v>
      </c>
      <c r="B9" s="29" t="s">
        <v>58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29">
        <v>5002</v>
      </c>
      <c r="B10" s="29" t="s">
        <v>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29">
        <v>5003</v>
      </c>
      <c r="B11" s="29" t="s">
        <v>61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29">
        <v>5004</v>
      </c>
      <c r="B12" s="29" t="s">
        <v>60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29"/>
      <c r="B13" s="2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29"/>
      <c r="B14" s="2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29"/>
      <c r="B15" s="2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29"/>
      <c r="B16" s="2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9"/>
      <c r="B17" s="2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29"/>
      <c r="B18" s="2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29"/>
      <c r="B19" s="2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29"/>
      <c r="B20" s="2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29"/>
      <c r="B21" s="2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29"/>
      <c r="B22" s="2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29"/>
      <c r="B23" s="2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3"/>
      <c r="B24" s="1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3"/>
      <c r="B25" s="1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3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3"/>
      <c r="B27" s="1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3"/>
      <c r="B28" s="1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3"/>
      <c r="B29" s="1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3"/>
      <c r="B30" s="1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/>
    <row r="153" spans="1:26" ht="12.75" customHeight="1" x14ac:dyDescent="0.2"/>
    <row r="154" spans="1:26" ht="12.75" customHeight="1" x14ac:dyDescent="0.2"/>
    <row r="155" spans="1:26" ht="12.75" customHeight="1" x14ac:dyDescent="0.2"/>
    <row r="156" spans="1:26" ht="12.75" customHeight="1" x14ac:dyDescent="0.2"/>
    <row r="157" spans="1:26" ht="12.75" customHeight="1" x14ac:dyDescent="0.2"/>
    <row r="158" spans="1:26" ht="12.75" customHeight="1" x14ac:dyDescent="0.2"/>
    <row r="159" spans="1:26" ht="12.75" customHeight="1" x14ac:dyDescent="0.2"/>
    <row r="160" spans="1:26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sheetProtection selectLockedCells="1" selectUnlockedCells="1"/>
  <autoFilter ref="A7:B7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opLeftCell="A18" zoomScale="115" zoomScaleNormal="115" workbookViewId="0">
      <selection activeCell="B18" sqref="B18"/>
    </sheetView>
  </sheetViews>
  <sheetFormatPr baseColWidth="10" defaultColWidth="17.28515625" defaultRowHeight="15" customHeight="1" x14ac:dyDescent="0.2"/>
  <cols>
    <col min="1" max="1" width="81" style="1" customWidth="1"/>
    <col min="2" max="2" width="17.140625" style="1" customWidth="1"/>
    <col min="3" max="3" width="80.7109375" style="1" bestFit="1" customWidth="1"/>
    <col min="4" max="5" width="17.140625" style="1" customWidth="1"/>
    <col min="6" max="6" width="30.7109375" style="1" customWidth="1"/>
    <col min="7" max="7" width="17.140625" style="1" customWidth="1"/>
    <col min="8" max="8" width="30.7109375" style="1" customWidth="1"/>
    <col min="9" max="26" width="10.7109375" style="1" customWidth="1"/>
    <col min="27" max="16384" width="17.28515625" style="1"/>
  </cols>
  <sheetData>
    <row r="1" spans="1:26" ht="12.75" customHeight="1" x14ac:dyDescent="0.25">
      <c r="A1" s="4"/>
      <c r="B1" s="4"/>
      <c r="C1" s="4"/>
      <c r="D1" s="4"/>
      <c r="E1" s="4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/>
      <c r="B2" s="4"/>
      <c r="C2" s="4"/>
      <c r="D2" s="4"/>
      <c r="E2" s="4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/>
      <c r="B3" s="4"/>
      <c r="C3" s="4"/>
      <c r="D3" s="4"/>
      <c r="E3" s="4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28" t="s">
        <v>30</v>
      </c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30" t="s">
        <v>31</v>
      </c>
      <c r="B10" s="83"/>
      <c r="C10" s="83"/>
      <c r="D10" s="83"/>
      <c r="E10" s="83"/>
      <c r="F10" s="8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13" t="s">
        <v>16</v>
      </c>
      <c r="B11" s="13"/>
      <c r="C11" s="13" t="s">
        <v>26</v>
      </c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8.75" customHeight="1" x14ac:dyDescent="0.25">
      <c r="A12" s="31" t="s">
        <v>99</v>
      </c>
      <c r="B12" s="13"/>
      <c r="C12" s="31" t="s">
        <v>98</v>
      </c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23"/>
      <c r="B14" s="13"/>
      <c r="C14" s="2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0" t="s">
        <v>32</v>
      </c>
      <c r="B16" s="32"/>
      <c r="C16" s="32"/>
      <c r="D16" s="32"/>
      <c r="E16" s="32"/>
      <c r="F16" s="3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3" t="s">
        <v>16</v>
      </c>
      <c r="B17" s="13"/>
      <c r="C17" s="13" t="s">
        <v>26</v>
      </c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09.5" x14ac:dyDescent="0.25">
      <c r="A18" s="31" t="s">
        <v>99</v>
      </c>
      <c r="B18" s="13"/>
      <c r="C18" s="31" t="s">
        <v>100</v>
      </c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</sheetData>
  <sheetProtection selectLockedCells="1" selectUnlockedCells="1"/>
  <mergeCells count="1">
    <mergeCell ref="B10:F10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opLeftCell="A4" zoomScale="90" zoomScaleNormal="90" workbookViewId="0">
      <selection activeCell="E10" sqref="E10:F10"/>
    </sheetView>
  </sheetViews>
  <sheetFormatPr baseColWidth="10" defaultColWidth="17.28515625" defaultRowHeight="15" customHeight="1" x14ac:dyDescent="0.2"/>
  <cols>
    <col min="1" max="1" width="1.28515625" style="1" customWidth="1"/>
    <col min="2" max="2" width="33" style="1" customWidth="1"/>
    <col min="3" max="3" width="13.42578125" style="1" customWidth="1"/>
    <col min="4" max="4" width="19" style="1" customWidth="1"/>
    <col min="5" max="5" width="15.85546875" style="1" customWidth="1"/>
    <col min="6" max="6" width="109.42578125" style="1" customWidth="1"/>
    <col min="7" max="7" width="4.5703125" style="1" customWidth="1"/>
    <col min="8" max="8" width="21.7109375" style="1" customWidth="1"/>
    <col min="9" max="10" width="17.140625" style="1" customWidth="1"/>
    <col min="11" max="26" width="10.7109375" style="1" customWidth="1"/>
    <col min="27" max="16384" width="17.28515625" style="1"/>
  </cols>
  <sheetData>
    <row r="1" spans="1:26" ht="18.75" customHeight="1" x14ac:dyDescent="0.3">
      <c r="A1" s="4"/>
      <c r="B1" s="2"/>
      <c r="C1" s="3"/>
      <c r="D1" s="3"/>
      <c r="E1" s="34"/>
      <c r="F1" s="35"/>
      <c r="G1" s="5"/>
      <c r="H1" s="6"/>
      <c r="I1" s="4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/>
      <c r="B2" s="87"/>
      <c r="C2" s="87"/>
      <c r="D2" s="36"/>
      <c r="E2" s="34"/>
      <c r="F2" s="35"/>
      <c r="G2" s="5"/>
      <c r="H2" s="6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/>
      <c r="B3" s="37"/>
      <c r="C3" s="37"/>
      <c r="D3" s="36"/>
      <c r="E3" s="34"/>
      <c r="F3" s="6"/>
      <c r="G3" s="6"/>
      <c r="H3" s="4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8.25" customHeight="1" x14ac:dyDescent="0.25">
      <c r="A4" s="4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38" t="s">
        <v>33</v>
      </c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38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39" t="s">
        <v>34</v>
      </c>
      <c r="C7" s="39" t="s">
        <v>3</v>
      </c>
      <c r="D7" s="39" t="s">
        <v>35</v>
      </c>
      <c r="E7" s="88" t="s">
        <v>36</v>
      </c>
      <c r="F7" s="8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x14ac:dyDescent="0.25">
      <c r="A8" s="4"/>
      <c r="B8" s="40" t="s">
        <v>5</v>
      </c>
      <c r="C8" s="41"/>
      <c r="D8" s="42" t="s">
        <v>52</v>
      </c>
      <c r="E8" s="89" t="s">
        <v>37</v>
      </c>
      <c r="F8" s="8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68" customFormat="1" ht="15.75" x14ac:dyDescent="0.25">
      <c r="A9" s="64"/>
      <c r="B9" s="65" t="s">
        <v>55</v>
      </c>
      <c r="C9" s="66">
        <v>44034</v>
      </c>
      <c r="D9" s="67" t="s">
        <v>56</v>
      </c>
      <c r="E9" s="90" t="s">
        <v>57</v>
      </c>
      <c r="F9" s="90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 x14ac:dyDescent="0.25">
      <c r="A10" s="4"/>
      <c r="B10" s="40" t="s">
        <v>55</v>
      </c>
      <c r="C10" s="41">
        <v>44035</v>
      </c>
      <c r="D10" s="69" t="s">
        <v>56</v>
      </c>
      <c r="E10" s="89" t="s">
        <v>93</v>
      </c>
      <c r="F10" s="8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0"/>
      <c r="C11" s="42"/>
      <c r="D11" s="42"/>
      <c r="E11" s="89"/>
      <c r="F11" s="8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38" t="s">
        <v>38</v>
      </c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38" t="s">
        <v>39</v>
      </c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4" t="s">
        <v>40</v>
      </c>
      <c r="C18" s="44" t="s">
        <v>3</v>
      </c>
      <c r="D18" s="44" t="s">
        <v>41</v>
      </c>
      <c r="E18" s="84" t="s">
        <v>36</v>
      </c>
      <c r="F18" s="8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5"/>
      <c r="C19" s="46"/>
      <c r="D19" s="46"/>
      <c r="E19" s="85"/>
      <c r="F19" s="8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38" t="s">
        <v>42</v>
      </c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38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4" t="s">
        <v>40</v>
      </c>
      <c r="C25" s="44" t="s">
        <v>3</v>
      </c>
      <c r="D25" s="44" t="s">
        <v>43</v>
      </c>
      <c r="E25" s="84" t="s">
        <v>36</v>
      </c>
      <c r="F25" s="8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7"/>
      <c r="C26" s="48"/>
      <c r="D26" s="47"/>
      <c r="E26" s="86"/>
      <c r="F26" s="8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/>
    <row r="156" spans="1:26" ht="12.75" customHeight="1" x14ac:dyDescent="0.2"/>
    <row r="157" spans="1:26" ht="12.75" customHeight="1" x14ac:dyDescent="0.2"/>
    <row r="158" spans="1:26" ht="12.75" customHeight="1" x14ac:dyDescent="0.2"/>
    <row r="159" spans="1:26" ht="12.75" customHeight="1" x14ac:dyDescent="0.2"/>
    <row r="160" spans="1:26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</sheetData>
  <sheetProtection selectLockedCells="1" selectUnlockedCells="1"/>
  <mergeCells count="10">
    <mergeCell ref="E18:F18"/>
    <mergeCell ref="E19:F19"/>
    <mergeCell ref="E25:F25"/>
    <mergeCell ref="E26:F26"/>
    <mergeCell ref="B2:C2"/>
    <mergeCell ref="E7:F7"/>
    <mergeCell ref="E8:F8"/>
    <mergeCell ref="E9:F9"/>
    <mergeCell ref="E10:F10"/>
    <mergeCell ref="E11:F1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Caratula</vt:lpstr>
      <vt:lpstr>Especificación</vt:lpstr>
      <vt:lpstr>Errores</vt:lpstr>
      <vt:lpstr>Casos de prueba</vt:lpstr>
      <vt:lpstr>Cambios-Revisión-Aprobación</vt:lpstr>
      <vt:lpstr>Errores!__xlnm._FilterDatabase</vt:lpstr>
      <vt:lpstr>__xlnm._FilterDatabase_1</vt:lpstr>
      <vt:lpstr>Caratula!Z_20FC0A5C_FBE6_4767_B945_303C732B7D60_.wvu.PrintArea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Alava Vera (GIZLO)</dc:creator>
  <cp:lastModifiedBy>Christian Marin Piguave</cp:lastModifiedBy>
  <dcterms:created xsi:type="dcterms:W3CDTF">2019-11-14T22:41:08Z</dcterms:created>
  <dcterms:modified xsi:type="dcterms:W3CDTF">2020-10-26T17:06:45Z</dcterms:modified>
</cp:coreProperties>
</file>