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F0A4138D-4F01-492B-8A09-9C0668A52B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5" r:id="rId1"/>
    <sheet name="BCD" sheetId="6" r:id="rId2"/>
    <sheet name="BACK" sheetId="7" r:id="rId3"/>
    <sheet name="FRONT" sheetId="8" r:id="rId4"/>
    <sheet name="INDMO" sheetId="9" r:id="rId5"/>
    <sheet name="Estacionamento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8" l="1"/>
  <c r="H2" i="8" s="1"/>
  <c r="H29" i="7"/>
  <c r="D15" i="6"/>
  <c r="G15" i="6" s="1"/>
  <c r="D16" i="6"/>
  <c r="D17" i="6"/>
  <c r="G17" i="6" s="1"/>
  <c r="D18" i="6"/>
  <c r="D19" i="6"/>
  <c r="D20" i="6"/>
  <c r="G20" i="6" s="1"/>
  <c r="D21" i="6"/>
  <c r="G21" i="6" s="1"/>
  <c r="D22" i="6"/>
  <c r="G22" i="6" s="1"/>
  <c r="D23" i="6"/>
  <c r="G23" i="6" s="1"/>
  <c r="D24" i="6"/>
  <c r="D25" i="6"/>
  <c r="G26" i="6"/>
  <c r="D27" i="6"/>
  <c r="D28" i="6"/>
  <c r="G28" i="6" s="1"/>
  <c r="D2" i="6"/>
  <c r="G2" i="6" s="1"/>
  <c r="D3" i="6"/>
  <c r="D4" i="6"/>
  <c r="D5" i="6"/>
  <c r="D6" i="6"/>
  <c r="D7" i="6"/>
  <c r="D8" i="6"/>
  <c r="D9" i="6"/>
  <c r="D10" i="6"/>
  <c r="D12" i="6"/>
  <c r="D13" i="6"/>
  <c r="D14" i="6"/>
  <c r="G14" i="6" s="1"/>
  <c r="E3" i="7"/>
  <c r="H3" i="7" s="1"/>
  <c r="E4" i="7"/>
  <c r="H4" i="7" s="1"/>
  <c r="E5" i="7"/>
  <c r="E6" i="7"/>
  <c r="E7" i="7"/>
  <c r="H7" i="7" s="1"/>
  <c r="E8" i="7"/>
  <c r="H8" i="7" s="1"/>
  <c r="E9" i="7"/>
  <c r="H9" i="7" s="1"/>
  <c r="E10" i="7"/>
  <c r="E11" i="7"/>
  <c r="E12" i="7"/>
  <c r="H12" i="7" s="1"/>
  <c r="E13" i="7"/>
  <c r="E14" i="7"/>
  <c r="H14" i="7" s="1"/>
  <c r="E15" i="7"/>
  <c r="E16" i="7"/>
  <c r="H16" i="7" s="1"/>
  <c r="E17" i="7"/>
  <c r="H17" i="7" s="1"/>
  <c r="E18" i="7"/>
  <c r="E19" i="7"/>
  <c r="H19" i="7" s="1"/>
  <c r="E20" i="7"/>
  <c r="E21" i="7"/>
  <c r="E22" i="7"/>
  <c r="H22" i="7" s="1"/>
  <c r="E23" i="7"/>
  <c r="E24" i="7"/>
  <c r="H24" i="7" s="1"/>
  <c r="E25" i="7"/>
  <c r="H25" i="7" s="1"/>
  <c r="E26" i="7"/>
  <c r="H26" i="7" s="1"/>
  <c r="E27" i="7"/>
  <c r="E28" i="7"/>
  <c r="H28" i="7" s="1"/>
  <c r="E2" i="7"/>
  <c r="H2" i="7" s="1"/>
  <c r="H29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H5" i="7"/>
  <c r="H11" i="7"/>
  <c r="H13" i="7"/>
  <c r="G29" i="6"/>
  <c r="D29" i="9"/>
  <c r="C19" i="10"/>
  <c r="C18" i="10"/>
  <c r="C20" i="10" s="1"/>
  <c r="H6" i="7"/>
  <c r="H10" i="7"/>
  <c r="H15" i="7"/>
  <c r="H18" i="7"/>
  <c r="H20" i="7"/>
  <c r="H21" i="7"/>
  <c r="H23" i="7"/>
  <c r="H27" i="7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O24" i="10"/>
  <c r="O26" i="10" s="1"/>
  <c r="N24" i="10"/>
  <c r="M24" i="10"/>
  <c r="M26" i="10" s="1"/>
  <c r="L24" i="10"/>
  <c r="L26" i="10" s="1"/>
  <c r="K24" i="10"/>
  <c r="J24" i="10"/>
  <c r="J26" i="10" s="1"/>
  <c r="I24" i="10"/>
  <c r="I26" i="10" s="1"/>
  <c r="H24" i="10"/>
  <c r="H26" i="10" s="1"/>
  <c r="G24" i="10"/>
  <c r="G26" i="10" s="1"/>
  <c r="F24" i="10"/>
  <c r="F26" i="10" s="1"/>
  <c r="E24" i="10"/>
  <c r="D24" i="10"/>
  <c r="D26" i="10" s="1"/>
  <c r="C24" i="10"/>
  <c r="C26" i="10" s="1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O21" i="10"/>
  <c r="O23" i="10" s="1"/>
  <c r="N21" i="10"/>
  <c r="N23" i="10" s="1"/>
  <c r="M21" i="10"/>
  <c r="M23" i="10" s="1"/>
  <c r="L21" i="10"/>
  <c r="K21" i="10"/>
  <c r="J21" i="10"/>
  <c r="J23" i="10" s="1"/>
  <c r="I21" i="10"/>
  <c r="I23" i="10" s="1"/>
  <c r="H21" i="10"/>
  <c r="H23" i="10" s="1"/>
  <c r="G21" i="10"/>
  <c r="G23" i="10" s="1"/>
  <c r="F21" i="10"/>
  <c r="E21" i="10"/>
  <c r="D21" i="10"/>
  <c r="D23" i="10" s="1"/>
  <c r="C21" i="10"/>
  <c r="C23" i="10" s="1"/>
  <c r="O19" i="10"/>
  <c r="N19" i="10"/>
  <c r="M19" i="10"/>
  <c r="L19" i="10"/>
  <c r="K19" i="10"/>
  <c r="J19" i="10"/>
  <c r="I19" i="10"/>
  <c r="H19" i="10"/>
  <c r="G19" i="10"/>
  <c r="F19" i="10"/>
  <c r="E19" i="10"/>
  <c r="D19" i="10"/>
  <c r="O18" i="10"/>
  <c r="O20" i="10" s="1"/>
  <c r="N18" i="10"/>
  <c r="N20" i="10" s="1"/>
  <c r="M18" i="10"/>
  <c r="M20" i="10" s="1"/>
  <c r="L18" i="10"/>
  <c r="L20" i="10" s="1"/>
  <c r="K18" i="10"/>
  <c r="K20" i="10" s="1"/>
  <c r="J18" i="10"/>
  <c r="J20" i="10" s="1"/>
  <c r="I18" i="10"/>
  <c r="I20" i="10" s="1"/>
  <c r="H18" i="10"/>
  <c r="H20" i="10" s="1"/>
  <c r="G18" i="10"/>
  <c r="G20" i="10" s="1"/>
  <c r="F18" i="10"/>
  <c r="F20" i="10" s="1"/>
  <c r="E18" i="10"/>
  <c r="E20" i="10" s="1"/>
  <c r="D18" i="10"/>
  <c r="D20" i="10" s="1"/>
  <c r="G3" i="6"/>
  <c r="G4" i="6"/>
  <c r="G5" i="6"/>
  <c r="G6" i="6"/>
  <c r="G7" i="6"/>
  <c r="G8" i="6"/>
  <c r="G9" i="6"/>
  <c r="G10" i="6"/>
  <c r="G11" i="6"/>
  <c r="G12" i="6"/>
  <c r="G13" i="6"/>
  <c r="G16" i="6"/>
  <c r="G18" i="6"/>
  <c r="G19" i="6"/>
  <c r="G24" i="6"/>
  <c r="G25" i="6"/>
  <c r="G27" i="6"/>
  <c r="D3" i="8"/>
  <c r="H3" i="8" s="1"/>
  <c r="D4" i="8"/>
  <c r="H4" i="8" s="1"/>
  <c r="D5" i="8"/>
  <c r="H5" i="8" s="1"/>
  <c r="D6" i="8"/>
  <c r="H6" i="8" s="1"/>
  <c r="D7" i="8"/>
  <c r="H7" i="8" s="1"/>
  <c r="D8" i="8"/>
  <c r="H8" i="8" s="1"/>
  <c r="D9" i="8"/>
  <c r="H9" i="8" s="1"/>
  <c r="D10" i="8"/>
  <c r="H10" i="8" s="1"/>
  <c r="D11" i="8"/>
  <c r="H11" i="8" s="1"/>
  <c r="D12" i="8"/>
  <c r="H12" i="8" s="1"/>
  <c r="D13" i="8"/>
  <c r="H13" i="8" s="1"/>
  <c r="D14" i="8"/>
  <c r="H14" i="8" s="1"/>
  <c r="D15" i="8"/>
  <c r="H15" i="8" s="1"/>
  <c r="D16" i="8"/>
  <c r="H16" i="8" s="1"/>
  <c r="D17" i="8"/>
  <c r="H17" i="8" s="1"/>
  <c r="D18" i="8"/>
  <c r="H18" i="8" s="1"/>
  <c r="D19" i="8"/>
  <c r="H19" i="8" s="1"/>
  <c r="D20" i="8"/>
  <c r="H20" i="8" s="1"/>
  <c r="D21" i="8"/>
  <c r="H21" i="8" s="1"/>
  <c r="D22" i="8"/>
  <c r="H22" i="8" s="1"/>
  <c r="D23" i="8"/>
  <c r="H23" i="8" s="1"/>
  <c r="D24" i="8"/>
  <c r="H24" i="8" s="1"/>
  <c r="D25" i="8"/>
  <c r="H25" i="8" s="1"/>
  <c r="D26" i="8"/>
  <c r="H26" i="8" s="1"/>
  <c r="D27" i="8"/>
  <c r="H27" i="8" s="1"/>
  <c r="D28" i="8"/>
  <c r="H28" i="8" s="1"/>
  <c r="E23" i="10" l="1"/>
  <c r="K23" i="10"/>
  <c r="F23" i="10"/>
  <c r="L23" i="10"/>
  <c r="N26" i="10"/>
  <c r="E26" i="10"/>
  <c r="K26" i="10"/>
</calcChain>
</file>

<file path=xl/sharedStrings.xml><?xml version="1.0" encoding="utf-8"?>
<sst xmlns="http://schemas.openxmlformats.org/spreadsheetml/2006/main" count="3410" uniqueCount="78">
  <si>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</si>
  <si>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</si>
  <si>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</si>
  <si>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</si>
  <si>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</si>
  <si>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</si>
  <si>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</si>
  <si>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</si>
  <si>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</si>
  <si>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</si>
  <si>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</si>
  <si>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</si>
  <si>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</si>
  <si>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</si>
  <si>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</si>
  <si>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</si>
  <si>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</si>
  <si>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</si>
  <si>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</si>
  <si>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</si>
  <si>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</si>
  <si>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</si>
  <si>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</si>
  <si>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</si>
  <si>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</si>
  <si>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</si>
  <si>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</si>
  <si>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</si>
  <si>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</si>
  <si>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</si>
  <si>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</si>
  <si>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</si>
  <si>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</si>
  <si>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</si>
  <si>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</si>
  <si>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</si>
  <si>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</si>
  <si>
    <t>VPS01</t>
  </si>
  <si>
    <t>VPS02</t>
  </si>
  <si>
    <t>REC</t>
  </si>
  <si>
    <t>TRAB</t>
  </si>
  <si>
    <t>Capacidades Técnicas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</si>
  <si>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</si>
  <si>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</si>
  <si>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</si>
  <si>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</si>
  <si>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</si>
  <si>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</si>
  <si>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</si>
  <si>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</si>
  <si>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</si>
  <si>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</si>
  <si>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Grupo 11</t>
  </si>
  <si>
    <t>Grupo 12</t>
  </si>
  <si>
    <t>Grupo 13</t>
  </si>
  <si>
    <t>Desenvolver interfaces web consumindo API</t>
  </si>
  <si>
    <t>x</t>
  </si>
  <si>
    <t>Desenvolver interfaces web interativas com linguagem de programação</t>
  </si>
  <si>
    <t>Elaborar diagramas de modelagem do banco de dados de acordo com a arquitetura definida</t>
  </si>
  <si>
    <t>Utilizar relacionamentos entre as tabelas do banco de dados</t>
  </si>
  <si>
    <t>Desenvolver API (web services) para integração de dados entre plataformas</t>
  </si>
  <si>
    <t>Desenvolver sistemas web de acordo com as regras de negócio estabelecidas</t>
  </si>
  <si>
    <t>Utilizar interações com base de dados para desenvolvimento de sistemas web</t>
  </si>
  <si>
    <t>Adequar a interface web para diferentes dispositivos de acesso</t>
  </si>
  <si>
    <t>Diferenciar os aspectos de aplicabilidade entre as experiências do usuário (UX) e a interface do usuário (UI)</t>
  </si>
  <si>
    <t>Aplicar programação em banco de dados utilizando functions, stored procedures, triggers e eventos</t>
  </si>
  <si>
    <t>Capacidades Sociais, Organizativas e Metodológicas</t>
  </si>
  <si>
    <t>Trabalhar em equipe</t>
  </si>
  <si>
    <t>Seguir método de trabalho</t>
  </si>
  <si>
    <t>Demonstrar atenção a detalhes</t>
  </si>
  <si>
    <t>Back-end</t>
  </si>
  <si>
    <t>Front-end</t>
  </si>
  <si>
    <t>Banco de Dados</t>
  </si>
  <si>
    <t>TPDX</t>
  </si>
  <si>
    <t>MEDIA</t>
  </si>
  <si>
    <t>PESOS</t>
  </si>
  <si>
    <t>FRUM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</si>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</sst>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rgb="FFFF5050"/>
      <name val="Calibri"/>
      <family val="2"/>
      <scheme val="minor"/>
    </font>
    <font>
      <sz val="13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2" fillId="4" borderId="1" xfId="0" applyFont="1" applyFill="1" applyBorder="1"/>
    <xf numFmtId="0" fontId="1" fillId="0" borderId="0" xfId="0" applyFont="1"/>
    <xf numFmtId="0" fontId="6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DF30"/>
  <sheetViews>
    <sheetView tabSelected="1" workbookViewId="0">
      <pane xSplit="1" topLeftCell="CP1" activePane="topRight" state="frozen"/>
      <selection pane="topRight" activeCell="DE5" sqref="DE5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111" width="6.85546875" customWidth="1"/>
  </cols>
  <sheetData>
    <row r="1" spans="1:110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  <c r="CH1" s="1">
        <v>44879</v>
      </c>
      <c r="CI1" s="1">
        <v>44880</v>
      </c>
      <c r="CJ1" s="1">
        <v>44881</v>
      </c>
      <c r="CK1" s="1">
        <v>44882</v>
      </c>
      <c r="CL1" s="1">
        <v>44883</v>
      </c>
      <c r="CM1" s="1">
        <v>44886</v>
      </c>
      <c r="CN1" s="1">
        <v>44887</v>
      </c>
      <c r="CO1" s="1">
        <v>44888</v>
      </c>
      <c r="CP1" s="1">
        <v>44889</v>
      </c>
      <c r="CQ1" s="1">
        <v>44890</v>
      </c>
      <c r="CR1" s="1">
        <v>44893</v>
      </c>
      <c r="CS1" s="1">
        <v>44894</v>
      </c>
      <c r="CT1" s="1">
        <v>44895</v>
      </c>
      <c r="CU1" s="1">
        <v>44896</v>
      </c>
      <c r="CV1" s="1">
        <v>44897</v>
      </c>
      <c r="CW1" s="1">
        <v>44900</v>
      </c>
      <c r="CX1" s="1">
        <v>44901</v>
      </c>
      <c r="CY1" s="1">
        <v>44902</v>
      </c>
      <c r="CZ1" s="1">
        <v>44903</v>
      </c>
      <c r="DA1" s="1">
        <v>44904</v>
      </c>
      <c r="DB1" s="1">
        <v>44907</v>
      </c>
      <c r="DC1" s="1">
        <v>44908</v>
      </c>
      <c r="DD1" s="1">
        <v>44909</v>
      </c>
      <c r="DE1" s="1">
        <v>44910</v>
      </c>
      <c r="DF1" s="1">
        <v>44911</v>
      </c>
    </row>
    <row r="2" spans="1:110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  <c r="CH2" s="3" t="s">
        <v>31</v>
      </c>
      <c r="CI2" s="3" t="s">
        <v>32</v>
      </c>
      <c r="CJ2" s="3" t="s">
        <v>30</v>
      </c>
      <c r="CK2" s="3" t="s">
        <v>29</v>
      </c>
      <c r="CL2" s="3" t="s">
        <v>31</v>
      </c>
      <c r="CM2" s="3" t="s">
        <v>31</v>
      </c>
      <c r="CN2" s="3" t="s">
        <v>32</v>
      </c>
      <c r="CO2" s="3" t="s">
        <v>30</v>
      </c>
      <c r="CP2" s="3" t="s">
        <v>29</v>
      </c>
      <c r="CQ2" s="3" t="s">
        <v>31</v>
      </c>
      <c r="CR2" s="3" t="s">
        <v>31</v>
      </c>
      <c r="CS2" s="3" t="s">
        <v>32</v>
      </c>
      <c r="CT2" s="3" t="s">
        <v>30</v>
      </c>
      <c r="CU2" s="3" t="s">
        <v>29</v>
      </c>
      <c r="CV2" s="3" t="s">
        <v>31</v>
      </c>
      <c r="CW2" s="3" t="s">
        <v>31</v>
      </c>
      <c r="CX2" s="3" t="s">
        <v>32</v>
      </c>
      <c r="CY2" s="3" t="s">
        <v>30</v>
      </c>
      <c r="CZ2" s="3" t="s">
        <v>29</v>
      </c>
      <c r="DA2" s="3" t="s">
        <v>31</v>
      </c>
      <c r="DB2" s="3" t="s">
        <v>31</v>
      </c>
      <c r="DC2" s="3" t="s">
        <v>32</v>
      </c>
      <c r="DD2" s="3" t="s">
        <v>30</v>
      </c>
      <c r="DE2" s="3" t="s">
        <v>29</v>
      </c>
      <c r="DF2" s="3" t="s">
        <v>31</v>
      </c>
    </row>
    <row r="3" spans="1:110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36</v>
      </c>
      <c r="CI3" s="4" t="s">
        <v>36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  <c r="CP3" s="4" t="s">
        <v>35</v>
      </c>
      <c r="CQ3" s="4" t="s">
        <v>35</v>
      </c>
      <c r="CR3" s="4" t="s">
        <v>35</v>
      </c>
      <c r="CS3" s="4" t="s">
        <v>35</v>
      </c>
      <c r="CT3" t="s">
        <v>35</v>
      </c>
      <c r="CU3" t="s">
        <v>35</v>
      </c>
      <c r="CV3" t="s">
        <v>35</v>
      </c>
      <c r="CW3" t="s">
        <v>35</v>
      </c>
      <c r="CX3" t="s">
        <v>35</v>
      </c>
      <c r="CY3" t="s">
        <v>35</v>
      </c>
      <c r="CZ3" t="s">
        <v>35</v>
      </c>
      <c r="DA3" t="s">
        <v>35</v>
      </c>
      <c r="DB3" t="s">
        <v>35</v>
      </c>
      <c r="DC3" t="s">
        <v>35</v>
      </c>
      <c r="DD3" t="s">
        <v>35</v>
      </c>
      <c r="DE3" t="s">
        <v>35</v>
      </c>
    </row>
    <row r="4" spans="1:110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35</v>
      </c>
      <c r="CF4" s="4" t="s">
        <v>35</v>
      </c>
      <c r="CG4" s="4" t="s">
        <v>35</v>
      </c>
      <c r="CH4" s="4" t="s">
        <v>36</v>
      </c>
      <c r="CI4" s="4" t="s">
        <v>36</v>
      </c>
      <c r="CJ4" s="4" t="s">
        <v>35</v>
      </c>
      <c r="CK4" s="4" t="s">
        <v>35</v>
      </c>
      <c r="CL4" s="4" t="s">
        <v>35</v>
      </c>
      <c r="CM4" s="4" t="s">
        <v>35</v>
      </c>
      <c r="CN4" s="4" t="s">
        <v>35</v>
      </c>
      <c r="CO4" s="4" t="s">
        <v>35</v>
      </c>
      <c r="CP4" s="4" t="s">
        <v>35</v>
      </c>
      <c r="CQ4" s="4" t="s">
        <v>34</v>
      </c>
      <c r="CR4" s="4" t="s">
        <v>35</v>
      </c>
      <c r="CS4" s="4" t="s">
        <v>35</v>
      </c>
      <c r="CT4" t="s">
        <v>35</v>
      </c>
      <c r="CU4" t="s">
        <v>35</v>
      </c>
      <c r="CV4" t="s">
        <v>35</v>
      </c>
      <c r="CW4" t="s">
        <v>35</v>
      </c>
      <c r="CX4" t="s">
        <v>35</v>
      </c>
      <c r="CY4" t="s">
        <v>35</v>
      </c>
      <c r="CZ4" t="s">
        <v>35</v>
      </c>
      <c r="DA4" t="s">
        <v>35</v>
      </c>
      <c r="DB4" t="s">
        <v>35</v>
      </c>
      <c r="DC4" t="s">
        <v>35</v>
      </c>
      <c r="DD4" t="s">
        <v>35</v>
      </c>
      <c r="DE4" t="s">
        <v>35</v>
      </c>
    </row>
    <row r="5" spans="1:110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  <c r="CD5" s="4" t="s">
        <v>34</v>
      </c>
      <c r="CE5" s="4" t="s">
        <v>34</v>
      </c>
      <c r="CF5" s="4" t="s">
        <v>34</v>
      </c>
      <c r="CG5" s="4" t="s">
        <v>34</v>
      </c>
      <c r="CH5" s="4" t="s">
        <v>36</v>
      </c>
      <c r="CI5" s="4" t="s">
        <v>36</v>
      </c>
      <c r="CJ5" s="4" t="s">
        <v>34</v>
      </c>
      <c r="CK5" s="4" t="s">
        <v>34</v>
      </c>
      <c r="CL5" s="4" t="s">
        <v>34</v>
      </c>
      <c r="CM5" s="4" t="s">
        <v>34</v>
      </c>
      <c r="CN5" s="4" t="s">
        <v>34</v>
      </c>
      <c r="CO5" s="4" t="s">
        <v>34</v>
      </c>
      <c r="CP5" s="4" t="s">
        <v>34</v>
      </c>
      <c r="CQ5" s="4" t="s">
        <v>34</v>
      </c>
      <c r="CR5" s="4" t="s">
        <v>34</v>
      </c>
      <c r="CS5" s="4" t="s">
        <v>34</v>
      </c>
      <c r="CT5" s="4" t="s">
        <v>34</v>
      </c>
      <c r="CU5" s="4" t="s">
        <v>34</v>
      </c>
      <c r="CV5" s="4" t="s">
        <v>34</v>
      </c>
      <c r="CW5" s="4" t="s">
        <v>34</v>
      </c>
      <c r="CX5" s="4" t="s">
        <v>34</v>
      </c>
      <c r="CY5" s="4" t="s">
        <v>34</v>
      </c>
      <c r="CZ5" s="4" t="s">
        <v>34</v>
      </c>
      <c r="DA5" s="4" t="s">
        <v>34</v>
      </c>
      <c r="DB5" s="4" t="s">
        <v>34</v>
      </c>
      <c r="DC5" s="4" t="s">
        <v>34</v>
      </c>
      <c r="DD5" s="4" t="s">
        <v>34</v>
      </c>
      <c r="DE5" s="4" t="s">
        <v>34</v>
      </c>
    </row>
    <row r="6" spans="1:110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  <c r="CD6" s="4" t="s">
        <v>35</v>
      </c>
      <c r="CE6" s="4" t="s">
        <v>35</v>
      </c>
      <c r="CF6" s="4" t="s">
        <v>35</v>
      </c>
      <c r="CG6" s="4" t="s">
        <v>35</v>
      </c>
      <c r="CH6" s="4" t="s">
        <v>36</v>
      </c>
      <c r="CI6" s="4" t="s">
        <v>36</v>
      </c>
      <c r="CJ6" s="4" t="s">
        <v>34</v>
      </c>
      <c r="CK6" s="4" t="s">
        <v>35</v>
      </c>
      <c r="CL6" s="4" t="s">
        <v>35</v>
      </c>
      <c r="CM6" s="4" t="s">
        <v>35</v>
      </c>
      <c r="CN6" s="4" t="s">
        <v>35</v>
      </c>
      <c r="CO6" s="4" t="s">
        <v>35</v>
      </c>
      <c r="CP6" s="4" t="s">
        <v>35</v>
      </c>
      <c r="CQ6" s="4" t="s">
        <v>35</v>
      </c>
      <c r="CR6" s="4" t="s">
        <v>35</v>
      </c>
      <c r="CS6" s="4" t="s">
        <v>35</v>
      </c>
      <c r="CT6" t="s">
        <v>35</v>
      </c>
      <c r="CU6" t="s">
        <v>35</v>
      </c>
      <c r="CV6" t="s">
        <v>35</v>
      </c>
      <c r="CW6" t="s">
        <v>35</v>
      </c>
      <c r="CX6" t="s">
        <v>34</v>
      </c>
      <c r="CY6" t="s">
        <v>35</v>
      </c>
      <c r="CZ6" t="s">
        <v>35</v>
      </c>
      <c r="DA6" t="s">
        <v>35</v>
      </c>
      <c r="DB6" t="s">
        <v>35</v>
      </c>
      <c r="DC6" t="s">
        <v>35</v>
      </c>
      <c r="DD6" t="s">
        <v>35</v>
      </c>
      <c r="DE6" t="s">
        <v>35</v>
      </c>
    </row>
    <row r="7" spans="1:110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  <c r="CD7" s="4" t="s">
        <v>35</v>
      </c>
      <c r="CE7" s="4" t="s">
        <v>35</v>
      </c>
      <c r="CF7" s="4" t="s">
        <v>35</v>
      </c>
      <c r="CG7" s="4" t="s">
        <v>35</v>
      </c>
      <c r="CH7" s="4" t="s">
        <v>36</v>
      </c>
      <c r="CI7" s="4" t="s">
        <v>36</v>
      </c>
      <c r="CJ7" s="4" t="s">
        <v>35</v>
      </c>
      <c r="CK7" s="4" t="s">
        <v>35</v>
      </c>
      <c r="CL7" s="4" t="s">
        <v>35</v>
      </c>
      <c r="CM7" s="4" t="s">
        <v>35</v>
      </c>
      <c r="CN7" s="4" t="s">
        <v>34</v>
      </c>
      <c r="CO7" s="4" t="s">
        <v>35</v>
      </c>
      <c r="CP7" s="4" t="s">
        <v>35</v>
      </c>
      <c r="CQ7" s="4" t="s">
        <v>34</v>
      </c>
      <c r="CR7" s="4" t="s">
        <v>35</v>
      </c>
      <c r="CS7" s="4" t="s">
        <v>35</v>
      </c>
      <c r="CT7" t="s">
        <v>35</v>
      </c>
      <c r="CU7" t="s">
        <v>35</v>
      </c>
      <c r="CV7" t="s">
        <v>35</v>
      </c>
      <c r="CW7" t="s">
        <v>35</v>
      </c>
      <c r="CX7" t="s">
        <v>35</v>
      </c>
      <c r="CY7" t="s">
        <v>35</v>
      </c>
      <c r="CZ7" t="s">
        <v>35</v>
      </c>
      <c r="DA7" t="s">
        <v>35</v>
      </c>
      <c r="DB7" t="s">
        <v>35</v>
      </c>
      <c r="DC7" t="s">
        <v>35</v>
      </c>
      <c r="DD7" t="s">
        <v>35</v>
      </c>
      <c r="DE7" t="s">
        <v>35</v>
      </c>
    </row>
    <row r="8" spans="1:110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36</v>
      </c>
      <c r="CI8" s="4" t="s">
        <v>36</v>
      </c>
      <c r="CJ8" s="4" t="s">
        <v>35</v>
      </c>
      <c r="CK8" s="4" t="s">
        <v>35</v>
      </c>
      <c r="CL8" s="4" t="s">
        <v>35</v>
      </c>
      <c r="CM8" s="4" t="s">
        <v>35</v>
      </c>
      <c r="CN8" s="4" t="s">
        <v>35</v>
      </c>
      <c r="CO8" s="4" t="s">
        <v>35</v>
      </c>
      <c r="CP8" s="4" t="s">
        <v>35</v>
      </c>
      <c r="CQ8" s="4" t="s">
        <v>35</v>
      </c>
      <c r="CR8" s="4" t="s">
        <v>35</v>
      </c>
      <c r="CS8" s="4" t="s">
        <v>34</v>
      </c>
      <c r="CT8" t="s">
        <v>35</v>
      </c>
      <c r="CU8" t="s">
        <v>35</v>
      </c>
      <c r="CV8" t="s">
        <v>35</v>
      </c>
      <c r="CW8" t="s">
        <v>35</v>
      </c>
      <c r="CX8" t="s">
        <v>35</v>
      </c>
      <c r="CY8" t="s">
        <v>35</v>
      </c>
      <c r="CZ8" t="s">
        <v>35</v>
      </c>
      <c r="DA8" t="s">
        <v>35</v>
      </c>
      <c r="DB8" t="s">
        <v>35</v>
      </c>
      <c r="DC8" t="s">
        <v>35</v>
      </c>
      <c r="DD8" t="s">
        <v>35</v>
      </c>
      <c r="DE8" t="s">
        <v>35</v>
      </c>
    </row>
    <row r="9" spans="1:110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36</v>
      </c>
      <c r="CI9" s="4" t="s">
        <v>36</v>
      </c>
      <c r="CJ9" s="4" t="s">
        <v>35</v>
      </c>
      <c r="CK9" s="4" t="s">
        <v>35</v>
      </c>
      <c r="CL9" s="4" t="s">
        <v>35</v>
      </c>
      <c r="CM9" s="4" t="s">
        <v>35</v>
      </c>
      <c r="CN9" s="4" t="s">
        <v>35</v>
      </c>
      <c r="CO9" s="4" t="s">
        <v>35</v>
      </c>
      <c r="CP9" s="4" t="s">
        <v>35</v>
      </c>
      <c r="CQ9" s="4" t="s">
        <v>35</v>
      </c>
      <c r="CR9" s="4" t="s">
        <v>35</v>
      </c>
      <c r="CS9" s="4" t="s">
        <v>35</v>
      </c>
      <c r="CT9" t="s">
        <v>35</v>
      </c>
      <c r="CU9" t="s">
        <v>35</v>
      </c>
      <c r="CV9" t="s">
        <v>35</v>
      </c>
      <c r="CW9" t="s">
        <v>35</v>
      </c>
      <c r="CX9" t="s">
        <v>35</v>
      </c>
      <c r="CY9" t="s">
        <v>35</v>
      </c>
      <c r="CZ9" t="s">
        <v>35</v>
      </c>
      <c r="DA9" t="s">
        <v>35</v>
      </c>
      <c r="DB9" t="s">
        <v>35</v>
      </c>
      <c r="DC9" t="s">
        <v>35</v>
      </c>
      <c r="DD9" t="s">
        <v>35</v>
      </c>
      <c r="DE9" t="s">
        <v>35</v>
      </c>
    </row>
    <row r="10" spans="1:110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  <c r="CE10" s="4" t="s">
        <v>35</v>
      </c>
      <c r="CF10" s="4" t="s">
        <v>35</v>
      </c>
      <c r="CG10" s="4" t="s">
        <v>35</v>
      </c>
      <c r="CH10" s="4" t="s">
        <v>36</v>
      </c>
      <c r="CI10" s="4" t="s">
        <v>36</v>
      </c>
      <c r="CJ10" s="4" t="s">
        <v>35</v>
      </c>
      <c r="CK10" s="4" t="s">
        <v>35</v>
      </c>
      <c r="CL10" s="4" t="s">
        <v>35</v>
      </c>
      <c r="CM10" s="4" t="s">
        <v>35</v>
      </c>
      <c r="CN10" s="4" t="s">
        <v>35</v>
      </c>
      <c r="CO10" s="4" t="s">
        <v>35</v>
      </c>
      <c r="CP10" s="4" t="s">
        <v>34</v>
      </c>
      <c r="CQ10" s="4" t="s">
        <v>35</v>
      </c>
      <c r="CR10" s="4" t="s">
        <v>35</v>
      </c>
      <c r="CS10" s="4" t="s">
        <v>35</v>
      </c>
      <c r="CT10" t="s">
        <v>35</v>
      </c>
      <c r="CU10" t="s">
        <v>35</v>
      </c>
      <c r="CV10" t="s">
        <v>35</v>
      </c>
      <c r="CW10" t="s">
        <v>35</v>
      </c>
      <c r="CX10" t="s">
        <v>35</v>
      </c>
      <c r="CY10" t="s">
        <v>35</v>
      </c>
      <c r="CZ10" t="s">
        <v>35</v>
      </c>
      <c r="DA10" t="s">
        <v>35</v>
      </c>
      <c r="DB10" t="s">
        <v>35</v>
      </c>
      <c r="DC10" t="s">
        <v>35</v>
      </c>
      <c r="DD10" t="s">
        <v>35</v>
      </c>
      <c r="DE10" t="s">
        <v>35</v>
      </c>
    </row>
    <row r="11" spans="1:110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36</v>
      </c>
      <c r="CI11" s="4" t="s">
        <v>36</v>
      </c>
      <c r="CJ11" s="4" t="s">
        <v>35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 t="s">
        <v>35</v>
      </c>
      <c r="CQ11" s="4" t="s">
        <v>35</v>
      </c>
      <c r="CR11" s="4" t="s">
        <v>35</v>
      </c>
      <c r="CS11" s="4" t="s">
        <v>35</v>
      </c>
      <c r="CT11" t="s">
        <v>35</v>
      </c>
      <c r="CU11" t="s">
        <v>35</v>
      </c>
      <c r="CV11" t="s">
        <v>35</v>
      </c>
      <c r="CW11" t="s">
        <v>35</v>
      </c>
      <c r="CX11" t="s">
        <v>35</v>
      </c>
      <c r="CY11" t="s">
        <v>35</v>
      </c>
      <c r="CZ11" t="s">
        <v>35</v>
      </c>
      <c r="DA11" t="s">
        <v>35</v>
      </c>
      <c r="DB11" t="s">
        <v>35</v>
      </c>
      <c r="DC11" t="s">
        <v>35</v>
      </c>
      <c r="DD11" t="s">
        <v>35</v>
      </c>
      <c r="DE11" t="s">
        <v>35</v>
      </c>
    </row>
    <row r="12" spans="1:110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  <c r="CE12" s="4" t="s">
        <v>35</v>
      </c>
      <c r="CF12" s="4" t="s">
        <v>35</v>
      </c>
      <c r="CG12" s="4" t="s">
        <v>35</v>
      </c>
      <c r="CH12" s="4" t="s">
        <v>36</v>
      </c>
      <c r="CI12" s="4" t="s">
        <v>36</v>
      </c>
      <c r="CJ12" s="4" t="s">
        <v>34</v>
      </c>
      <c r="CK12" s="4" t="s">
        <v>35</v>
      </c>
      <c r="CL12" s="4" t="s">
        <v>35</v>
      </c>
      <c r="CM12" s="4" t="s">
        <v>35</v>
      </c>
      <c r="CN12" s="4" t="s">
        <v>35</v>
      </c>
      <c r="CO12" s="4" t="s">
        <v>35</v>
      </c>
      <c r="CP12" s="4" t="s">
        <v>35</v>
      </c>
      <c r="CQ12" s="4" t="s">
        <v>35</v>
      </c>
      <c r="CR12" s="4" t="s">
        <v>35</v>
      </c>
      <c r="CS12" s="4" t="s">
        <v>35</v>
      </c>
      <c r="CT12" t="s">
        <v>35</v>
      </c>
      <c r="CU12" t="s">
        <v>35</v>
      </c>
      <c r="CV12" t="s">
        <v>35</v>
      </c>
      <c r="CW12" t="s">
        <v>35</v>
      </c>
      <c r="CX12" t="s">
        <v>35</v>
      </c>
      <c r="CY12" t="s">
        <v>35</v>
      </c>
      <c r="CZ12" t="s">
        <v>35</v>
      </c>
      <c r="DA12" t="s">
        <v>35</v>
      </c>
      <c r="DB12" t="s">
        <v>35</v>
      </c>
      <c r="DC12" t="s">
        <v>35</v>
      </c>
      <c r="DD12" t="s">
        <v>35</v>
      </c>
      <c r="DE12" t="s">
        <v>35</v>
      </c>
    </row>
    <row r="13" spans="1:110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  <c r="CH13" s="4" t="s">
        <v>36</v>
      </c>
      <c r="CI13" s="4" t="s">
        <v>36</v>
      </c>
      <c r="CS13" s="4" t="s">
        <v>35</v>
      </c>
      <c r="CT13" t="s">
        <v>35</v>
      </c>
      <c r="CU13" t="s">
        <v>35</v>
      </c>
      <c r="CV13" t="s">
        <v>35</v>
      </c>
      <c r="CW13" t="s">
        <v>35</v>
      </c>
      <c r="CX13" t="s">
        <v>35</v>
      </c>
      <c r="CY13" t="s">
        <v>35</v>
      </c>
    </row>
    <row r="14" spans="1:110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35</v>
      </c>
      <c r="CG14" s="4" t="s">
        <v>35</v>
      </c>
      <c r="CH14" s="4" t="s">
        <v>36</v>
      </c>
      <c r="CI14" s="4" t="s">
        <v>36</v>
      </c>
      <c r="CJ14" s="4" t="s">
        <v>35</v>
      </c>
      <c r="CK14" s="4" t="s">
        <v>35</v>
      </c>
      <c r="CL14" s="4" t="s">
        <v>35</v>
      </c>
      <c r="CM14" s="4" t="s">
        <v>35</v>
      </c>
      <c r="CN14" s="4" t="s">
        <v>35</v>
      </c>
      <c r="CO14" s="4" t="s">
        <v>35</v>
      </c>
      <c r="CP14" s="4" t="s">
        <v>35</v>
      </c>
      <c r="CQ14" s="4" t="s">
        <v>35</v>
      </c>
      <c r="CR14" s="4" t="s">
        <v>35</v>
      </c>
      <c r="CS14" s="4" t="s">
        <v>35</v>
      </c>
      <c r="CT14" t="s">
        <v>35</v>
      </c>
      <c r="CU14" t="s">
        <v>35</v>
      </c>
      <c r="CV14" t="s">
        <v>35</v>
      </c>
      <c r="CW14" t="s">
        <v>35</v>
      </c>
      <c r="CX14" t="s">
        <v>35</v>
      </c>
      <c r="CY14" t="s">
        <v>35</v>
      </c>
      <c r="CZ14" t="s">
        <v>35</v>
      </c>
      <c r="DA14" t="s">
        <v>35</v>
      </c>
      <c r="DB14" t="s">
        <v>35</v>
      </c>
      <c r="DC14" t="s">
        <v>35</v>
      </c>
      <c r="DD14" t="s">
        <v>35</v>
      </c>
      <c r="DE14" t="s">
        <v>35</v>
      </c>
    </row>
    <row r="15" spans="1:110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36</v>
      </c>
      <c r="CI15" s="4" t="s">
        <v>36</v>
      </c>
      <c r="CJ15" s="4" t="s">
        <v>35</v>
      </c>
      <c r="CK15" s="4" t="s">
        <v>35</v>
      </c>
      <c r="CL15" s="4" t="s">
        <v>35</v>
      </c>
      <c r="CM15" s="4" t="s">
        <v>35</v>
      </c>
      <c r="CN15" s="4" t="s">
        <v>35</v>
      </c>
      <c r="CO15" s="4" t="s">
        <v>35</v>
      </c>
      <c r="CP15" s="4" t="s">
        <v>35</v>
      </c>
      <c r="CQ15" s="4" t="s">
        <v>34</v>
      </c>
      <c r="CR15" s="4" t="s">
        <v>35</v>
      </c>
      <c r="CS15" s="4" t="s">
        <v>35</v>
      </c>
      <c r="CT15" t="s">
        <v>35</v>
      </c>
      <c r="CU15" t="s">
        <v>35</v>
      </c>
      <c r="CV15" t="s">
        <v>35</v>
      </c>
      <c r="CW15" t="s">
        <v>35</v>
      </c>
      <c r="CX15" t="s">
        <v>35</v>
      </c>
      <c r="CY15" t="s">
        <v>35</v>
      </c>
      <c r="CZ15" t="s">
        <v>35</v>
      </c>
      <c r="DA15" t="s">
        <v>35</v>
      </c>
      <c r="DB15" t="s">
        <v>35</v>
      </c>
      <c r="DC15" t="s">
        <v>35</v>
      </c>
      <c r="DD15" t="s">
        <v>35</v>
      </c>
      <c r="DE15" t="s">
        <v>35</v>
      </c>
    </row>
    <row r="16" spans="1:110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  <c r="CE16" s="4" t="s">
        <v>35</v>
      </c>
      <c r="CF16" s="4" t="s">
        <v>34</v>
      </c>
      <c r="CG16" s="4" t="s">
        <v>35</v>
      </c>
      <c r="CH16" s="4" t="s">
        <v>36</v>
      </c>
      <c r="CI16" s="4" t="s">
        <v>36</v>
      </c>
      <c r="CJ16" s="4" t="s">
        <v>34</v>
      </c>
      <c r="CK16" s="4" t="s">
        <v>35</v>
      </c>
      <c r="CL16" s="4" t="s">
        <v>35</v>
      </c>
      <c r="CM16" s="4" t="s">
        <v>34</v>
      </c>
      <c r="CN16" s="4" t="s">
        <v>35</v>
      </c>
      <c r="CO16" s="4" t="s">
        <v>34</v>
      </c>
      <c r="CP16" s="4" t="s">
        <v>35</v>
      </c>
      <c r="CQ16" s="4" t="s">
        <v>34</v>
      </c>
      <c r="CR16" s="4" t="s">
        <v>35</v>
      </c>
      <c r="CS16" s="4" t="s">
        <v>35</v>
      </c>
      <c r="CT16" t="s">
        <v>35</v>
      </c>
      <c r="CU16" t="s">
        <v>35</v>
      </c>
      <c r="CV16" t="s">
        <v>35</v>
      </c>
      <c r="CW16" t="s">
        <v>35</v>
      </c>
      <c r="CX16" t="s">
        <v>35</v>
      </c>
      <c r="CY16" t="s">
        <v>35</v>
      </c>
      <c r="CZ16" t="s">
        <v>35</v>
      </c>
      <c r="DA16" t="s">
        <v>35</v>
      </c>
      <c r="DB16" t="s">
        <v>35</v>
      </c>
      <c r="DC16" t="s">
        <v>35</v>
      </c>
      <c r="DD16" t="s">
        <v>35</v>
      </c>
      <c r="DE16" t="s">
        <v>35</v>
      </c>
    </row>
    <row r="17" spans="1:109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  <c r="CE17" s="4" t="s">
        <v>35</v>
      </c>
      <c r="CF17" s="4" t="s">
        <v>35</v>
      </c>
      <c r="CG17" s="4" t="s">
        <v>34</v>
      </c>
      <c r="CH17" s="4" t="s">
        <v>36</v>
      </c>
      <c r="CI17" s="4" t="s">
        <v>36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34</v>
      </c>
      <c r="CP17" s="4" t="s">
        <v>35</v>
      </c>
      <c r="CQ17" s="4" t="s">
        <v>35</v>
      </c>
      <c r="CR17" s="4" t="s">
        <v>35</v>
      </c>
      <c r="CS17" s="4" t="s">
        <v>35</v>
      </c>
      <c r="CT17" t="s">
        <v>35</v>
      </c>
      <c r="CU17" t="s">
        <v>35</v>
      </c>
      <c r="CV17" t="s">
        <v>35</v>
      </c>
      <c r="CW17" t="s">
        <v>35</v>
      </c>
      <c r="CX17" t="s">
        <v>35</v>
      </c>
      <c r="CY17" t="s">
        <v>35</v>
      </c>
      <c r="CZ17" t="s">
        <v>35</v>
      </c>
      <c r="DA17" t="s">
        <v>35</v>
      </c>
      <c r="DB17" t="s">
        <v>35</v>
      </c>
      <c r="DC17" t="s">
        <v>35</v>
      </c>
      <c r="DD17" t="s">
        <v>35</v>
      </c>
      <c r="DE17" t="s">
        <v>35</v>
      </c>
    </row>
    <row r="18" spans="1:109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35</v>
      </c>
      <c r="CG18" s="4" t="s">
        <v>35</v>
      </c>
      <c r="CH18" s="4" t="s">
        <v>36</v>
      </c>
      <c r="CI18" s="4" t="s">
        <v>36</v>
      </c>
      <c r="CJ18" s="4" t="s">
        <v>35</v>
      </c>
      <c r="CK18" s="4" t="s">
        <v>35</v>
      </c>
      <c r="CL18" s="4" t="s">
        <v>35</v>
      </c>
      <c r="CM18" s="4" t="s">
        <v>34</v>
      </c>
      <c r="CN18" s="4" t="s">
        <v>35</v>
      </c>
      <c r="CO18" s="4" t="s">
        <v>35</v>
      </c>
      <c r="CP18" s="4" t="s">
        <v>35</v>
      </c>
      <c r="CQ18" s="4" t="s">
        <v>35</v>
      </c>
      <c r="CR18" s="4" t="s">
        <v>35</v>
      </c>
      <c r="CS18" s="4" t="s">
        <v>35</v>
      </c>
      <c r="CT18" t="s">
        <v>35</v>
      </c>
      <c r="CU18" t="s">
        <v>35</v>
      </c>
      <c r="CV18" t="s">
        <v>35</v>
      </c>
      <c r="CW18" t="s">
        <v>35</v>
      </c>
      <c r="CX18" t="s">
        <v>35</v>
      </c>
      <c r="CY18" t="s">
        <v>35</v>
      </c>
      <c r="CZ18" t="s">
        <v>35</v>
      </c>
      <c r="DA18" t="s">
        <v>35</v>
      </c>
      <c r="DB18" t="s">
        <v>35</v>
      </c>
      <c r="DC18" t="s">
        <v>35</v>
      </c>
      <c r="DD18" t="s">
        <v>35</v>
      </c>
      <c r="DE18" t="s">
        <v>35</v>
      </c>
    </row>
    <row r="19" spans="1:109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  <c r="CE19" s="4" t="s">
        <v>35</v>
      </c>
      <c r="CF19" s="4" t="s">
        <v>35</v>
      </c>
      <c r="CG19" s="4" t="s">
        <v>35</v>
      </c>
      <c r="CH19" s="4" t="s">
        <v>36</v>
      </c>
      <c r="CI19" s="4" t="s">
        <v>36</v>
      </c>
      <c r="CJ19" s="4" t="s">
        <v>35</v>
      </c>
      <c r="CK19" s="4" t="s">
        <v>35</v>
      </c>
      <c r="CL19" s="4" t="s">
        <v>35</v>
      </c>
      <c r="CM19" s="4" t="s">
        <v>34</v>
      </c>
      <c r="CN19" s="4" t="s">
        <v>35</v>
      </c>
      <c r="CO19" s="4" t="s">
        <v>35</v>
      </c>
      <c r="CP19" s="4" t="s">
        <v>35</v>
      </c>
      <c r="CQ19" s="4" t="s">
        <v>35</v>
      </c>
      <c r="CR19" s="4" t="s">
        <v>35</v>
      </c>
      <c r="CS19" s="4" t="s">
        <v>35</v>
      </c>
      <c r="CT19" t="s">
        <v>35</v>
      </c>
      <c r="CU19" t="s">
        <v>35</v>
      </c>
      <c r="CV19" t="s">
        <v>35</v>
      </c>
      <c r="CW19" t="s">
        <v>35</v>
      </c>
      <c r="CX19" t="s">
        <v>35</v>
      </c>
      <c r="CY19" t="s">
        <v>35</v>
      </c>
      <c r="CZ19" t="s">
        <v>35</v>
      </c>
      <c r="DA19" t="s">
        <v>35</v>
      </c>
      <c r="DB19" t="s">
        <v>35</v>
      </c>
      <c r="DC19" t="s">
        <v>35</v>
      </c>
      <c r="DD19" t="s">
        <v>35</v>
      </c>
      <c r="DE19" t="s">
        <v>35</v>
      </c>
    </row>
    <row r="20" spans="1:109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36</v>
      </c>
      <c r="CI20" s="4" t="s">
        <v>36</v>
      </c>
      <c r="CJ20" s="4" t="s">
        <v>35</v>
      </c>
      <c r="CK20" s="4" t="s">
        <v>35</v>
      </c>
      <c r="CL20" s="4" t="s">
        <v>35</v>
      </c>
      <c r="CM20" s="4" t="s">
        <v>35</v>
      </c>
      <c r="CN20" s="4" t="s">
        <v>35</v>
      </c>
      <c r="CO20" s="4" t="s">
        <v>35</v>
      </c>
      <c r="CP20" s="4" t="s">
        <v>35</v>
      </c>
      <c r="CQ20" s="4" t="s">
        <v>35</v>
      </c>
      <c r="CR20" s="4" t="s">
        <v>34</v>
      </c>
      <c r="CS20" s="4" t="s">
        <v>35</v>
      </c>
      <c r="CT20" t="s">
        <v>35</v>
      </c>
      <c r="CU20" t="s">
        <v>35</v>
      </c>
      <c r="CV20" t="s">
        <v>35</v>
      </c>
      <c r="CW20" t="s">
        <v>35</v>
      </c>
      <c r="CX20" t="s">
        <v>35</v>
      </c>
      <c r="CY20" t="s">
        <v>35</v>
      </c>
      <c r="CZ20" t="s">
        <v>35</v>
      </c>
      <c r="DA20" t="s">
        <v>35</v>
      </c>
      <c r="DB20" t="s">
        <v>35</v>
      </c>
      <c r="DC20" t="s">
        <v>35</v>
      </c>
      <c r="DD20" t="s">
        <v>35</v>
      </c>
      <c r="DE20" t="s">
        <v>35</v>
      </c>
    </row>
    <row r="21" spans="1:109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  <c r="CE21" s="4" t="s">
        <v>35</v>
      </c>
      <c r="CF21" s="4" t="s">
        <v>35</v>
      </c>
      <c r="CG21" s="4" t="s">
        <v>35</v>
      </c>
      <c r="CH21" s="4" t="s">
        <v>36</v>
      </c>
      <c r="CI21" s="4" t="s">
        <v>36</v>
      </c>
      <c r="CJ21" s="4" t="s">
        <v>34</v>
      </c>
      <c r="CK21" s="4" t="s">
        <v>35</v>
      </c>
      <c r="CL21" s="4" t="s">
        <v>35</v>
      </c>
      <c r="CM21" s="4" t="s">
        <v>35</v>
      </c>
      <c r="CN21" s="4" t="s">
        <v>35</v>
      </c>
      <c r="CO21" s="4" t="s">
        <v>35</v>
      </c>
      <c r="CP21" s="4" t="s">
        <v>35</v>
      </c>
      <c r="CQ21" s="4" t="s">
        <v>34</v>
      </c>
      <c r="CR21" s="4" t="s">
        <v>35</v>
      </c>
      <c r="CS21" s="4" t="s">
        <v>34</v>
      </c>
      <c r="CT21" t="s">
        <v>35</v>
      </c>
      <c r="CU21" t="s">
        <v>35</v>
      </c>
      <c r="CV21" t="s">
        <v>35</v>
      </c>
      <c r="CW21" t="s">
        <v>35</v>
      </c>
      <c r="CX21" t="s">
        <v>35</v>
      </c>
      <c r="CY21" t="s">
        <v>35</v>
      </c>
      <c r="CZ21" t="s">
        <v>35</v>
      </c>
      <c r="DA21" t="s">
        <v>35</v>
      </c>
      <c r="DB21" t="s">
        <v>35</v>
      </c>
      <c r="DC21" t="s">
        <v>35</v>
      </c>
      <c r="DD21" t="s">
        <v>35</v>
      </c>
      <c r="DE21" t="s">
        <v>35</v>
      </c>
    </row>
    <row r="22" spans="1:109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36</v>
      </c>
      <c r="CI22" s="4" t="s">
        <v>36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 t="s">
        <v>35</v>
      </c>
      <c r="CQ22" s="4" t="s">
        <v>35</v>
      </c>
      <c r="CR22" s="4" t="s">
        <v>35</v>
      </c>
      <c r="CS22" s="4" t="s">
        <v>35</v>
      </c>
      <c r="CT22" t="s">
        <v>35</v>
      </c>
      <c r="CU22" t="s">
        <v>35</v>
      </c>
      <c r="CV22" t="s">
        <v>35</v>
      </c>
      <c r="CW22" t="s">
        <v>35</v>
      </c>
      <c r="CX22" t="s">
        <v>35</v>
      </c>
      <c r="CY22" t="s">
        <v>35</v>
      </c>
      <c r="CZ22" t="s">
        <v>35</v>
      </c>
      <c r="DA22" t="s">
        <v>35</v>
      </c>
      <c r="DB22" t="s">
        <v>35</v>
      </c>
      <c r="DC22" t="s">
        <v>35</v>
      </c>
      <c r="DD22" t="s">
        <v>35</v>
      </c>
      <c r="DE22" t="s">
        <v>35</v>
      </c>
    </row>
    <row r="23" spans="1:109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35</v>
      </c>
      <c r="CF23" s="4" t="s">
        <v>34</v>
      </c>
      <c r="CG23" s="4" t="s">
        <v>35</v>
      </c>
      <c r="CH23" s="4" t="s">
        <v>36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 t="s">
        <v>35</v>
      </c>
      <c r="CQ23" s="4" t="s">
        <v>34</v>
      </c>
      <c r="CR23" s="4" t="s">
        <v>34</v>
      </c>
      <c r="CS23" s="4" t="s">
        <v>35</v>
      </c>
      <c r="CT23" t="s">
        <v>35</v>
      </c>
      <c r="CU23" t="s">
        <v>35</v>
      </c>
      <c r="CV23" t="s">
        <v>35</v>
      </c>
      <c r="CW23" t="s">
        <v>35</v>
      </c>
      <c r="CX23" t="s">
        <v>35</v>
      </c>
      <c r="CY23" t="s">
        <v>35</v>
      </c>
      <c r="CZ23" t="s">
        <v>35</v>
      </c>
      <c r="DA23" t="s">
        <v>35</v>
      </c>
      <c r="DB23" t="s">
        <v>35</v>
      </c>
      <c r="DC23" t="s">
        <v>35</v>
      </c>
      <c r="DD23" t="s">
        <v>35</v>
      </c>
      <c r="DE23" t="s">
        <v>35</v>
      </c>
    </row>
    <row r="24" spans="1:109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36</v>
      </c>
      <c r="CI24" s="4" t="s">
        <v>36</v>
      </c>
      <c r="CJ24" s="4" t="s">
        <v>35</v>
      </c>
      <c r="CK24" s="4" t="s">
        <v>35</v>
      </c>
      <c r="CL24" s="4" t="s">
        <v>35</v>
      </c>
      <c r="CM24" s="4" t="s">
        <v>35</v>
      </c>
      <c r="CN24" s="4" t="s">
        <v>35</v>
      </c>
      <c r="CO24" s="4" t="s">
        <v>35</v>
      </c>
      <c r="CP24" s="4" t="s">
        <v>35</v>
      </c>
      <c r="CQ24" s="4" t="s">
        <v>34</v>
      </c>
      <c r="CR24" s="4" t="s">
        <v>34</v>
      </c>
      <c r="CS24" s="4" t="s">
        <v>35</v>
      </c>
      <c r="CT24" t="s">
        <v>35</v>
      </c>
      <c r="CU24" t="s">
        <v>35</v>
      </c>
      <c r="CV24" t="s">
        <v>35</v>
      </c>
      <c r="CW24" t="s">
        <v>35</v>
      </c>
      <c r="CX24" t="s">
        <v>35</v>
      </c>
      <c r="CY24" t="s">
        <v>34</v>
      </c>
      <c r="CZ24" t="s">
        <v>35</v>
      </c>
      <c r="DA24" t="s">
        <v>35</v>
      </c>
      <c r="DB24" t="s">
        <v>35</v>
      </c>
      <c r="DC24" t="s">
        <v>35</v>
      </c>
      <c r="DD24" t="s">
        <v>35</v>
      </c>
      <c r="DE24" t="s">
        <v>35</v>
      </c>
    </row>
    <row r="25" spans="1:109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36</v>
      </c>
      <c r="CI25" s="4" t="s">
        <v>36</v>
      </c>
      <c r="CJ25" s="4" t="s">
        <v>35</v>
      </c>
      <c r="CK25" s="4" t="s">
        <v>35</v>
      </c>
      <c r="CL25" s="4" t="s">
        <v>35</v>
      </c>
      <c r="CM25" s="4" t="s">
        <v>35</v>
      </c>
      <c r="CN25" s="4" t="s">
        <v>35</v>
      </c>
      <c r="CO25" s="4" t="s">
        <v>35</v>
      </c>
      <c r="CP25" s="4" t="s">
        <v>34</v>
      </c>
      <c r="CQ25" s="4" t="s">
        <v>35</v>
      </c>
      <c r="CR25" s="4" t="s">
        <v>35</v>
      </c>
      <c r="CS25" s="4" t="s">
        <v>35</v>
      </c>
      <c r="CT25" t="s">
        <v>35</v>
      </c>
      <c r="CU25" t="s">
        <v>35</v>
      </c>
      <c r="CV25" t="s">
        <v>35</v>
      </c>
      <c r="CW25" t="s">
        <v>35</v>
      </c>
      <c r="CX25" t="s">
        <v>35</v>
      </c>
      <c r="CY25" t="s">
        <v>35</v>
      </c>
      <c r="CZ25" t="s">
        <v>35</v>
      </c>
      <c r="DA25" t="s">
        <v>35</v>
      </c>
      <c r="DB25" t="s">
        <v>35</v>
      </c>
      <c r="DC25" t="s">
        <v>35</v>
      </c>
      <c r="DD25" t="s">
        <v>35</v>
      </c>
      <c r="DE25" t="s">
        <v>35</v>
      </c>
    </row>
    <row r="26" spans="1:109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35</v>
      </c>
      <c r="CH26" s="4" t="s">
        <v>36</v>
      </c>
      <c r="CI26" s="4" t="s">
        <v>36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34</v>
      </c>
      <c r="CO26" s="4" t="s">
        <v>35</v>
      </c>
      <c r="CP26" s="4" t="s">
        <v>35</v>
      </c>
      <c r="CQ26" s="4" t="s">
        <v>35</v>
      </c>
      <c r="CR26" s="4" t="s">
        <v>35</v>
      </c>
      <c r="CS26" s="4" t="s">
        <v>35</v>
      </c>
      <c r="CT26" t="s">
        <v>35</v>
      </c>
      <c r="CU26" t="s">
        <v>35</v>
      </c>
      <c r="CV26" t="s">
        <v>35</v>
      </c>
      <c r="CW26" t="s">
        <v>35</v>
      </c>
      <c r="CX26" t="s">
        <v>35</v>
      </c>
      <c r="CY26" t="s">
        <v>35</v>
      </c>
      <c r="CZ26" t="s">
        <v>35</v>
      </c>
      <c r="DA26" t="s">
        <v>35</v>
      </c>
      <c r="DB26" t="s">
        <v>35</v>
      </c>
      <c r="DC26" t="s">
        <v>35</v>
      </c>
      <c r="DD26" t="s">
        <v>35</v>
      </c>
      <c r="DE26" t="s">
        <v>35</v>
      </c>
    </row>
    <row r="27" spans="1:109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35</v>
      </c>
      <c r="CG27" s="4" t="s">
        <v>35</v>
      </c>
      <c r="CH27" s="4" t="s">
        <v>36</v>
      </c>
      <c r="CI27" s="4" t="s">
        <v>36</v>
      </c>
      <c r="CJ27" s="4" t="s">
        <v>35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  <c r="CP27" s="4" t="s">
        <v>35</v>
      </c>
      <c r="CQ27" s="4" t="s">
        <v>35</v>
      </c>
      <c r="CR27" s="4" t="s">
        <v>35</v>
      </c>
      <c r="CS27" s="4" t="s">
        <v>35</v>
      </c>
      <c r="CT27" t="s">
        <v>35</v>
      </c>
      <c r="CU27" t="s">
        <v>35</v>
      </c>
      <c r="CV27" t="s">
        <v>35</v>
      </c>
      <c r="CW27" t="s">
        <v>35</v>
      </c>
      <c r="CX27" t="s">
        <v>35</v>
      </c>
      <c r="CY27" t="s">
        <v>35</v>
      </c>
      <c r="CZ27" t="s">
        <v>35</v>
      </c>
      <c r="DA27" t="s">
        <v>35</v>
      </c>
      <c r="DB27" t="s">
        <v>35</v>
      </c>
      <c r="DC27" t="s">
        <v>35</v>
      </c>
      <c r="DD27" t="s">
        <v>35</v>
      </c>
      <c r="DE27" t="s">
        <v>35</v>
      </c>
    </row>
    <row r="28" spans="1:109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  <c r="CE28" s="4" t="s">
        <v>34</v>
      </c>
      <c r="CF28" s="4" t="s">
        <v>35</v>
      </c>
      <c r="CG28" s="4" t="s">
        <v>35</v>
      </c>
      <c r="CH28" s="4" t="s">
        <v>36</v>
      </c>
      <c r="CI28" s="4" t="s">
        <v>36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 t="s">
        <v>35</v>
      </c>
      <c r="CQ28" s="4" t="s">
        <v>34</v>
      </c>
      <c r="CR28" s="4" t="s">
        <v>35</v>
      </c>
      <c r="CS28" s="4" t="s">
        <v>35</v>
      </c>
      <c r="CT28" t="s">
        <v>35</v>
      </c>
      <c r="CU28" t="s">
        <v>35</v>
      </c>
      <c r="CV28" t="s">
        <v>35</v>
      </c>
      <c r="CW28" t="s">
        <v>35</v>
      </c>
      <c r="CX28" t="s">
        <v>35</v>
      </c>
      <c r="CY28" t="s">
        <v>35</v>
      </c>
      <c r="CZ28" t="s">
        <v>35</v>
      </c>
      <c r="DA28" t="s">
        <v>35</v>
      </c>
      <c r="DB28" t="s">
        <v>35</v>
      </c>
      <c r="DC28" t="s">
        <v>35</v>
      </c>
      <c r="DD28" t="s">
        <v>35</v>
      </c>
      <c r="DE28" t="s">
        <v>35</v>
      </c>
    </row>
    <row r="29" spans="1:109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36</v>
      </c>
      <c r="CI29" s="4" t="s">
        <v>36</v>
      </c>
      <c r="CJ29" s="4" t="s">
        <v>34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 t="s">
        <v>34</v>
      </c>
      <c r="CQ29" s="4" t="s">
        <v>35</v>
      </c>
      <c r="CR29" s="4" t="s">
        <v>35</v>
      </c>
      <c r="CS29" s="4" t="s">
        <v>34</v>
      </c>
      <c r="CT29" t="s">
        <v>35</v>
      </c>
      <c r="CU29" t="s">
        <v>35</v>
      </c>
      <c r="CV29" t="s">
        <v>35</v>
      </c>
      <c r="CW29" t="s">
        <v>35</v>
      </c>
      <c r="CX29" t="s">
        <v>35</v>
      </c>
      <c r="CY29" t="s">
        <v>34</v>
      </c>
      <c r="CZ29" t="s">
        <v>35</v>
      </c>
      <c r="DA29" t="s">
        <v>35</v>
      </c>
      <c r="DB29" t="s">
        <v>35</v>
      </c>
      <c r="DC29" t="s">
        <v>34</v>
      </c>
      <c r="DD29" t="s">
        <v>35</v>
      </c>
      <c r="DE29" t="s">
        <v>35</v>
      </c>
    </row>
    <row r="30" spans="1:109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36</v>
      </c>
      <c r="CI30" s="4" t="s">
        <v>36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 t="s">
        <v>35</v>
      </c>
      <c r="CQ30" s="4" t="s">
        <v>35</v>
      </c>
      <c r="CR30" s="4" t="s">
        <v>35</v>
      </c>
      <c r="CS30" s="4" t="s">
        <v>35</v>
      </c>
      <c r="CT30" t="s">
        <v>35</v>
      </c>
      <c r="CU30" t="s">
        <v>35</v>
      </c>
      <c r="CV30" t="s">
        <v>35</v>
      </c>
      <c r="CW30" t="s">
        <v>35</v>
      </c>
      <c r="CX30" t="s">
        <v>35</v>
      </c>
      <c r="CY30" t="s">
        <v>35</v>
      </c>
      <c r="CZ30" t="s">
        <v>35</v>
      </c>
      <c r="DA30" t="s">
        <v>35</v>
      </c>
      <c r="DB30" t="s">
        <v>35</v>
      </c>
      <c r="DC30" t="s">
        <v>35</v>
      </c>
      <c r="DD30" t="s">
        <v>35</v>
      </c>
      <c r="DE30" t="s">
        <v>35</v>
      </c>
    </row>
  </sheetData>
  <conditionalFormatting sqref="A3:AN30 A3:AZ3 A1:XFD2 A31:XFD1048576 AP3:XFD30">
    <cfRule type="cellIs" dxfId="9" priority="2" operator="equal">
      <formula>"F"</formula>
    </cfRule>
  </conditionalFormatting>
  <conditionalFormatting sqref="C4:Z30 C3:AB3 AA4:AB12 AA14:AB30 AC3:AD30">
    <cfRule type="cellIs" dxfId="8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G29"/>
  <sheetViews>
    <sheetView workbookViewId="0">
      <selection activeCell="E32" sqref="E32"/>
    </sheetView>
  </sheetViews>
  <sheetFormatPr defaultRowHeight="15" x14ac:dyDescent="0.25"/>
  <cols>
    <col min="1" max="1" width="32" bestFit="1" customWidth="1"/>
    <col min="2" max="2" width="0.5703125" customWidth="1"/>
    <col min="3" max="3" width="0.7109375" customWidth="1"/>
    <col min="4" max="4" width="6.42578125" style="5" bestFit="1" customWidth="1"/>
    <col min="5" max="5" width="5.5703125" style="5" bestFit="1" customWidth="1"/>
    <col min="6" max="6" width="6.42578125" style="5" bestFit="1" customWidth="1"/>
    <col min="7" max="7" width="7" style="5" bestFit="1" customWidth="1"/>
  </cols>
  <sheetData>
    <row r="1" spans="1:7" x14ac:dyDescent="0.25">
      <c r="A1" t="s">
        <v>0</v>
      </c>
      <c r="B1" t="s">
        <v>37</v>
      </c>
      <c r="C1" t="s">
        <v>39</v>
      </c>
      <c r="D1" s="5" t="s">
        <v>37</v>
      </c>
      <c r="E1" s="5" t="s">
        <v>40</v>
      </c>
      <c r="F1" s="5" t="s">
        <v>76</v>
      </c>
      <c r="G1" s="5" t="s">
        <v>74</v>
      </c>
    </row>
    <row r="2" spans="1:7" x14ac:dyDescent="0.25">
      <c r="A2" t="s">
        <v>33</v>
      </c>
      <c r="B2">
        <v>40</v>
      </c>
      <c r="C2">
        <v>70</v>
      </c>
      <c r="D2" s="5">
        <f t="shared" ref="D2:D13" si="0">IF(C2&gt;B2,IF(C2&gt;80,80,C2),B2)</f>
        <v>70</v>
      </c>
      <c r="E2" s="5">
        <v>20</v>
      </c>
      <c r="F2">
        <v>100</v>
      </c>
      <c r="G2" s="5">
        <f>ROUND((D2*2+E2+F2)/4,0)</f>
        <v>65</v>
      </c>
    </row>
    <row r="3" spans="1:7" x14ac:dyDescent="0.25">
      <c r="A3" t="s">
        <v>1</v>
      </c>
      <c r="B3">
        <v>80</v>
      </c>
      <c r="D3" s="5">
        <f t="shared" si="0"/>
        <v>80</v>
      </c>
      <c r="E3" s="5">
        <v>75</v>
      </c>
      <c r="F3">
        <v>95</v>
      </c>
      <c r="G3" s="5">
        <f t="shared" ref="G3:G28" si="1">ROUND((D3*2+E3+F3)/4,0)</f>
        <v>83</v>
      </c>
    </row>
    <row r="4" spans="1:7" x14ac:dyDescent="0.25">
      <c r="A4" t="s">
        <v>2</v>
      </c>
      <c r="B4">
        <v>55</v>
      </c>
      <c r="C4">
        <v>70</v>
      </c>
      <c r="D4" s="5">
        <f t="shared" si="0"/>
        <v>70</v>
      </c>
      <c r="E4" s="5">
        <v>33</v>
      </c>
      <c r="F4">
        <v>50</v>
      </c>
      <c r="G4" s="5">
        <f t="shared" si="1"/>
        <v>56</v>
      </c>
    </row>
    <row r="5" spans="1:7" x14ac:dyDescent="0.25">
      <c r="A5" t="s">
        <v>3</v>
      </c>
      <c r="B5">
        <v>90</v>
      </c>
      <c r="D5" s="5">
        <f t="shared" si="0"/>
        <v>90</v>
      </c>
      <c r="E5" s="5">
        <v>33</v>
      </c>
      <c r="F5">
        <v>100</v>
      </c>
      <c r="G5" s="5">
        <f t="shared" si="1"/>
        <v>78</v>
      </c>
    </row>
    <row r="6" spans="1:7" x14ac:dyDescent="0.25">
      <c r="A6" t="s">
        <v>4</v>
      </c>
      <c r="B6">
        <v>95</v>
      </c>
      <c r="D6" s="5">
        <f t="shared" si="0"/>
        <v>95</v>
      </c>
      <c r="E6" s="5">
        <v>33</v>
      </c>
      <c r="F6">
        <v>90</v>
      </c>
      <c r="G6" s="5">
        <f t="shared" si="1"/>
        <v>78</v>
      </c>
    </row>
    <row r="7" spans="1:7" x14ac:dyDescent="0.25">
      <c r="A7" t="s">
        <v>5</v>
      </c>
      <c r="B7">
        <v>90</v>
      </c>
      <c r="D7" s="5">
        <f t="shared" si="0"/>
        <v>90</v>
      </c>
      <c r="E7" s="5">
        <v>75</v>
      </c>
      <c r="F7">
        <v>100</v>
      </c>
      <c r="G7" s="5">
        <f t="shared" si="1"/>
        <v>89</v>
      </c>
    </row>
    <row r="8" spans="1:7" x14ac:dyDescent="0.25">
      <c r="A8" t="s">
        <v>6</v>
      </c>
      <c r="B8">
        <v>55</v>
      </c>
      <c r="D8" s="5">
        <f t="shared" si="0"/>
        <v>55</v>
      </c>
      <c r="E8" s="5">
        <v>50</v>
      </c>
      <c r="F8">
        <v>90</v>
      </c>
      <c r="G8" s="5">
        <f t="shared" si="1"/>
        <v>63</v>
      </c>
    </row>
    <row r="9" spans="1:7" x14ac:dyDescent="0.25">
      <c r="A9" t="s">
        <v>7</v>
      </c>
      <c r="B9">
        <v>65</v>
      </c>
      <c r="D9" s="5">
        <f t="shared" si="0"/>
        <v>65</v>
      </c>
      <c r="E9" s="5">
        <v>33</v>
      </c>
      <c r="F9">
        <v>50</v>
      </c>
      <c r="G9" s="5">
        <f t="shared" si="1"/>
        <v>53</v>
      </c>
    </row>
    <row r="10" spans="1:7" x14ac:dyDescent="0.25">
      <c r="A10" t="s">
        <v>8</v>
      </c>
      <c r="B10">
        <v>60</v>
      </c>
      <c r="D10" s="5">
        <f t="shared" si="0"/>
        <v>60</v>
      </c>
      <c r="E10" s="5">
        <v>50</v>
      </c>
      <c r="F10">
        <v>100</v>
      </c>
      <c r="G10" s="5">
        <f t="shared" si="1"/>
        <v>68</v>
      </c>
    </row>
    <row r="11" spans="1:7" x14ac:dyDescent="0.25">
      <c r="A11" t="s">
        <v>9</v>
      </c>
      <c r="B11">
        <v>0</v>
      </c>
      <c r="C11">
        <v>100</v>
      </c>
      <c r="D11" s="5">
        <v>100</v>
      </c>
      <c r="E11" s="5">
        <v>50</v>
      </c>
      <c r="F11">
        <v>100</v>
      </c>
      <c r="G11" s="5">
        <f t="shared" si="1"/>
        <v>88</v>
      </c>
    </row>
    <row r="12" spans="1:7" x14ac:dyDescent="0.25">
      <c r="A12" t="s">
        <v>11</v>
      </c>
      <c r="B12">
        <v>80</v>
      </c>
      <c r="D12" s="5">
        <f t="shared" si="0"/>
        <v>80</v>
      </c>
      <c r="E12" s="5">
        <v>33</v>
      </c>
      <c r="F12">
        <v>100</v>
      </c>
      <c r="G12" s="5">
        <f t="shared" si="1"/>
        <v>73</v>
      </c>
    </row>
    <row r="13" spans="1:7" x14ac:dyDescent="0.25">
      <c r="A13" t="s">
        <v>12</v>
      </c>
      <c r="B13">
        <v>35</v>
      </c>
      <c r="C13">
        <v>70</v>
      </c>
      <c r="D13" s="5">
        <f t="shared" si="0"/>
        <v>70</v>
      </c>
      <c r="E13" s="5">
        <v>33</v>
      </c>
      <c r="F13">
        <v>90</v>
      </c>
      <c r="G13" s="5">
        <f t="shared" si="1"/>
        <v>66</v>
      </c>
    </row>
    <row r="14" spans="1:7" x14ac:dyDescent="0.25">
      <c r="A14" t="s">
        <v>13</v>
      </c>
      <c r="B14">
        <v>25</v>
      </c>
      <c r="C14">
        <v>100</v>
      </c>
      <c r="D14" s="5">
        <f>IF(C14&gt;B14,IF(C14&gt;80,80,C14),B14)</f>
        <v>80</v>
      </c>
      <c r="E14" s="5">
        <v>33</v>
      </c>
      <c r="F14">
        <v>100</v>
      </c>
      <c r="G14" s="5">
        <f t="shared" si="1"/>
        <v>73</v>
      </c>
    </row>
    <row r="15" spans="1:7" x14ac:dyDescent="0.25">
      <c r="A15" t="s">
        <v>14</v>
      </c>
      <c r="B15">
        <v>65</v>
      </c>
      <c r="D15" s="5">
        <f t="shared" ref="D15:D28" si="2">IF(C15&gt;B15,IF(C15&gt;80,80,C15),B15)</f>
        <v>65</v>
      </c>
      <c r="E15" s="5">
        <v>20</v>
      </c>
      <c r="F15">
        <v>90</v>
      </c>
      <c r="G15" s="5">
        <f t="shared" si="1"/>
        <v>60</v>
      </c>
    </row>
    <row r="16" spans="1:7" x14ac:dyDescent="0.25">
      <c r="A16" t="s">
        <v>15</v>
      </c>
      <c r="B16">
        <v>100</v>
      </c>
      <c r="D16" s="5">
        <f t="shared" si="2"/>
        <v>100</v>
      </c>
      <c r="E16" s="5">
        <v>33</v>
      </c>
      <c r="F16">
        <v>100</v>
      </c>
      <c r="G16" s="5">
        <f t="shared" si="1"/>
        <v>83</v>
      </c>
    </row>
    <row r="17" spans="1:7" x14ac:dyDescent="0.25">
      <c r="A17" t="s">
        <v>16</v>
      </c>
      <c r="B17">
        <v>45</v>
      </c>
      <c r="C17">
        <v>100</v>
      </c>
      <c r="D17" s="5">
        <f t="shared" si="2"/>
        <v>80</v>
      </c>
      <c r="E17" s="5">
        <v>75</v>
      </c>
      <c r="F17">
        <v>100</v>
      </c>
      <c r="G17" s="5">
        <f t="shared" si="1"/>
        <v>84</v>
      </c>
    </row>
    <row r="18" spans="1:7" x14ac:dyDescent="0.25">
      <c r="A18" t="s">
        <v>17</v>
      </c>
      <c r="B18">
        <v>80</v>
      </c>
      <c r="D18" s="5">
        <f t="shared" si="2"/>
        <v>80</v>
      </c>
      <c r="E18" s="5">
        <v>33</v>
      </c>
      <c r="F18">
        <v>80</v>
      </c>
      <c r="G18" s="5">
        <f t="shared" si="1"/>
        <v>68</v>
      </c>
    </row>
    <row r="19" spans="1:7" x14ac:dyDescent="0.25">
      <c r="A19" t="s">
        <v>18</v>
      </c>
      <c r="B19">
        <v>55</v>
      </c>
      <c r="C19">
        <v>50</v>
      </c>
      <c r="D19" s="5">
        <f t="shared" si="2"/>
        <v>55</v>
      </c>
      <c r="E19" s="5">
        <v>33</v>
      </c>
      <c r="F19">
        <v>100</v>
      </c>
      <c r="G19" s="5">
        <f t="shared" si="1"/>
        <v>61</v>
      </c>
    </row>
    <row r="20" spans="1:7" x14ac:dyDescent="0.25">
      <c r="A20" t="s">
        <v>19</v>
      </c>
      <c r="B20">
        <v>60</v>
      </c>
      <c r="D20" s="5">
        <f t="shared" si="2"/>
        <v>60</v>
      </c>
      <c r="E20" s="5">
        <v>33</v>
      </c>
      <c r="F20">
        <v>90</v>
      </c>
      <c r="G20" s="5">
        <f t="shared" si="1"/>
        <v>61</v>
      </c>
    </row>
    <row r="21" spans="1:7" x14ac:dyDescent="0.25">
      <c r="A21" t="s">
        <v>20</v>
      </c>
      <c r="B21">
        <v>65</v>
      </c>
      <c r="D21" s="5">
        <f t="shared" si="2"/>
        <v>65</v>
      </c>
      <c r="E21" s="5">
        <v>20</v>
      </c>
      <c r="F21">
        <v>100</v>
      </c>
      <c r="G21" s="5">
        <f>ROUND((D21*2+E21+F21)/4,0)</f>
        <v>63</v>
      </c>
    </row>
    <row r="22" spans="1:7" x14ac:dyDescent="0.25">
      <c r="A22" t="s">
        <v>21</v>
      </c>
      <c r="B22">
        <v>85</v>
      </c>
      <c r="D22" s="5">
        <f t="shared" si="2"/>
        <v>85</v>
      </c>
      <c r="E22" s="5">
        <v>20</v>
      </c>
      <c r="F22">
        <v>95</v>
      </c>
      <c r="G22" s="5">
        <f t="shared" si="1"/>
        <v>71</v>
      </c>
    </row>
    <row r="23" spans="1:7" x14ac:dyDescent="0.25">
      <c r="A23" t="s">
        <v>22</v>
      </c>
      <c r="B23">
        <v>55</v>
      </c>
      <c r="D23" s="5">
        <f t="shared" si="2"/>
        <v>55</v>
      </c>
      <c r="E23" s="5">
        <v>75</v>
      </c>
      <c r="F23">
        <v>80</v>
      </c>
      <c r="G23" s="5">
        <f t="shared" si="1"/>
        <v>66</v>
      </c>
    </row>
    <row r="24" spans="1:7" x14ac:dyDescent="0.25">
      <c r="A24" t="s">
        <v>23</v>
      </c>
      <c r="B24">
        <v>85</v>
      </c>
      <c r="D24" s="5">
        <f t="shared" si="2"/>
        <v>85</v>
      </c>
      <c r="E24" s="5">
        <v>50</v>
      </c>
      <c r="F24">
        <v>90</v>
      </c>
      <c r="G24" s="5">
        <f t="shared" si="1"/>
        <v>78</v>
      </c>
    </row>
    <row r="25" spans="1:7" x14ac:dyDescent="0.25">
      <c r="A25" t="s">
        <v>24</v>
      </c>
      <c r="B25">
        <v>80</v>
      </c>
      <c r="D25" s="5">
        <f t="shared" si="2"/>
        <v>80</v>
      </c>
      <c r="E25" s="5">
        <v>75</v>
      </c>
      <c r="F25">
        <v>90</v>
      </c>
      <c r="G25" s="5">
        <f t="shared" si="1"/>
        <v>81</v>
      </c>
    </row>
    <row r="26" spans="1:7" x14ac:dyDescent="0.25">
      <c r="A26" t="s">
        <v>25</v>
      </c>
      <c r="B26">
        <v>0</v>
      </c>
      <c r="C26">
        <v>100</v>
      </c>
      <c r="D26" s="5">
        <v>100</v>
      </c>
      <c r="E26" s="5">
        <v>33</v>
      </c>
      <c r="F26">
        <v>100</v>
      </c>
      <c r="G26" s="5">
        <f t="shared" si="1"/>
        <v>83</v>
      </c>
    </row>
    <row r="27" spans="1:7" x14ac:dyDescent="0.25">
      <c r="A27" t="s">
        <v>26</v>
      </c>
      <c r="B27">
        <v>90</v>
      </c>
      <c r="D27" s="5">
        <f t="shared" si="2"/>
        <v>90</v>
      </c>
      <c r="E27" s="5">
        <v>75</v>
      </c>
      <c r="F27">
        <v>100</v>
      </c>
      <c r="G27" s="5">
        <f t="shared" si="1"/>
        <v>89</v>
      </c>
    </row>
    <row r="28" spans="1:7" x14ac:dyDescent="0.25">
      <c r="A28" t="s">
        <v>27</v>
      </c>
      <c r="B28">
        <v>50</v>
      </c>
      <c r="D28" s="5">
        <f t="shared" si="2"/>
        <v>50</v>
      </c>
      <c r="E28" s="5">
        <v>33</v>
      </c>
      <c r="F28">
        <v>90</v>
      </c>
      <c r="G28" s="5">
        <f t="shared" si="1"/>
        <v>56</v>
      </c>
    </row>
    <row r="29" spans="1:7" x14ac:dyDescent="0.25">
      <c r="A29" s="5" t="s">
        <v>75</v>
      </c>
      <c r="D29" s="5">
        <v>2</v>
      </c>
      <c r="E29" s="5">
        <v>1</v>
      </c>
      <c r="F29" s="5">
        <v>1</v>
      </c>
      <c r="G29" s="5">
        <f>D29+E29+F29</f>
        <v>4</v>
      </c>
    </row>
  </sheetData>
  <conditionalFormatting sqref="A1:A29">
    <cfRule type="cellIs" dxfId="7" priority="6" operator="equal">
      <formula>"F"</formula>
    </cfRule>
  </conditionalFormatting>
  <conditionalFormatting sqref="G2:G29 B2:F28">
    <cfRule type="cellIs" dxfId="6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9C160-C2A5-442A-8DC8-71573A4C39FB}">
  <dimension ref="A1:H29"/>
  <sheetViews>
    <sheetView workbookViewId="0">
      <selection activeCell="E1" sqref="E1"/>
    </sheetView>
  </sheetViews>
  <sheetFormatPr defaultRowHeight="15" x14ac:dyDescent="0.25"/>
  <cols>
    <col min="1" max="1" width="32" bestFit="1" customWidth="1"/>
    <col min="2" max="2" width="6.42578125" style="5" bestFit="1" customWidth="1"/>
    <col min="3" max="3" width="0.5703125" customWidth="1"/>
    <col min="4" max="4" width="0.7109375" customWidth="1"/>
    <col min="5" max="5" width="6.42578125" style="5" bestFit="1" customWidth="1"/>
    <col min="6" max="6" width="5.5703125" style="5" bestFit="1" customWidth="1"/>
    <col min="7" max="7" width="6.42578125" bestFit="1" customWidth="1"/>
    <col min="8" max="8" width="7" bestFit="1" customWidth="1"/>
  </cols>
  <sheetData>
    <row r="1" spans="1:8" x14ac:dyDescent="0.25">
      <c r="A1" t="s">
        <v>0</v>
      </c>
      <c r="B1" s="5" t="s">
        <v>37</v>
      </c>
      <c r="C1" t="s">
        <v>38</v>
      </c>
      <c r="D1" t="s">
        <v>39</v>
      </c>
      <c r="E1" s="5" t="s">
        <v>38</v>
      </c>
      <c r="F1" s="5" t="s">
        <v>40</v>
      </c>
      <c r="G1" s="5" t="s">
        <v>76</v>
      </c>
      <c r="H1" s="5" t="s">
        <v>74</v>
      </c>
    </row>
    <row r="2" spans="1:8" x14ac:dyDescent="0.25">
      <c r="A2" t="s">
        <v>33</v>
      </c>
      <c r="B2" s="5">
        <v>30</v>
      </c>
      <c r="C2">
        <v>50</v>
      </c>
      <c r="D2">
        <v>100</v>
      </c>
      <c r="E2" s="5">
        <f>IF(D2&gt;C2,IF(D2&gt;80,80,D2),C2)</f>
        <v>80</v>
      </c>
      <c r="F2" s="5">
        <v>100</v>
      </c>
      <c r="G2">
        <v>100</v>
      </c>
      <c r="H2" s="5">
        <f>ROUND((B2*3+E2*3+F2+G2)/8,0)</f>
        <v>66</v>
      </c>
    </row>
    <row r="3" spans="1:8" x14ac:dyDescent="0.25">
      <c r="A3" t="s">
        <v>1</v>
      </c>
      <c r="B3" s="5">
        <v>75</v>
      </c>
      <c r="C3">
        <v>95</v>
      </c>
      <c r="E3" s="5">
        <f t="shared" ref="E3:E28" si="0">IF(D3&gt;C3,IF(D3&gt;80,80,D3),C3)</f>
        <v>95</v>
      </c>
      <c r="F3" s="5">
        <v>75</v>
      </c>
      <c r="G3">
        <v>100</v>
      </c>
      <c r="H3" s="5">
        <f t="shared" ref="H3:H28" si="1">ROUND((B3*3+E3*3+F3+G3)/8,0)</f>
        <v>86</v>
      </c>
    </row>
    <row r="4" spans="1:8" x14ac:dyDescent="0.25">
      <c r="A4" t="s">
        <v>2</v>
      </c>
      <c r="B4" s="5">
        <v>50</v>
      </c>
      <c r="C4">
        <v>50</v>
      </c>
      <c r="E4" s="5">
        <f t="shared" si="0"/>
        <v>50</v>
      </c>
      <c r="F4" s="5">
        <v>75</v>
      </c>
      <c r="G4">
        <v>50</v>
      </c>
      <c r="H4" s="5">
        <f t="shared" si="1"/>
        <v>53</v>
      </c>
    </row>
    <row r="5" spans="1:8" x14ac:dyDescent="0.25">
      <c r="A5" t="s">
        <v>3</v>
      </c>
      <c r="B5" s="5">
        <v>85</v>
      </c>
      <c r="C5">
        <v>85</v>
      </c>
      <c r="E5" s="5">
        <f t="shared" si="0"/>
        <v>85</v>
      </c>
      <c r="F5" s="5">
        <v>50</v>
      </c>
      <c r="G5">
        <v>90</v>
      </c>
      <c r="H5" s="5">
        <f t="shared" si="1"/>
        <v>81</v>
      </c>
    </row>
    <row r="6" spans="1:8" x14ac:dyDescent="0.25">
      <c r="A6" t="s">
        <v>4</v>
      </c>
      <c r="B6" s="5">
        <v>90</v>
      </c>
      <c r="C6">
        <v>95</v>
      </c>
      <c r="E6" s="5">
        <f t="shared" si="0"/>
        <v>95</v>
      </c>
      <c r="F6" s="5">
        <v>50</v>
      </c>
      <c r="G6">
        <v>100</v>
      </c>
      <c r="H6" s="5">
        <f t="shared" si="1"/>
        <v>88</v>
      </c>
    </row>
    <row r="7" spans="1:8" x14ac:dyDescent="0.25">
      <c r="A7" t="s">
        <v>5</v>
      </c>
      <c r="B7" s="5">
        <v>90</v>
      </c>
      <c r="C7">
        <v>65</v>
      </c>
      <c r="E7" s="5">
        <f t="shared" si="0"/>
        <v>65</v>
      </c>
      <c r="F7" s="5">
        <v>75</v>
      </c>
      <c r="G7">
        <v>100</v>
      </c>
      <c r="H7" s="5">
        <f t="shared" si="1"/>
        <v>80</v>
      </c>
    </row>
    <row r="8" spans="1:8" x14ac:dyDescent="0.25">
      <c r="A8" t="s">
        <v>6</v>
      </c>
      <c r="B8" s="5">
        <v>45</v>
      </c>
      <c r="C8">
        <v>50</v>
      </c>
      <c r="D8">
        <v>100</v>
      </c>
      <c r="E8" s="5">
        <f t="shared" si="0"/>
        <v>80</v>
      </c>
      <c r="F8" s="5">
        <v>38</v>
      </c>
      <c r="G8">
        <v>90</v>
      </c>
      <c r="H8" s="5">
        <f t="shared" si="1"/>
        <v>63</v>
      </c>
    </row>
    <row r="9" spans="1:8" x14ac:dyDescent="0.25">
      <c r="A9" t="s">
        <v>7</v>
      </c>
      <c r="B9" s="5">
        <v>0</v>
      </c>
      <c r="C9">
        <v>40</v>
      </c>
      <c r="E9" s="5">
        <f t="shared" si="0"/>
        <v>40</v>
      </c>
      <c r="F9" s="5">
        <v>50</v>
      </c>
      <c r="G9">
        <v>50</v>
      </c>
      <c r="H9" s="5">
        <f t="shared" si="1"/>
        <v>28</v>
      </c>
    </row>
    <row r="10" spans="1:8" x14ac:dyDescent="0.25">
      <c r="A10" t="s">
        <v>8</v>
      </c>
      <c r="B10" s="5">
        <v>90</v>
      </c>
      <c r="C10">
        <v>85</v>
      </c>
      <c r="E10" s="5">
        <f t="shared" si="0"/>
        <v>85</v>
      </c>
      <c r="F10" s="5">
        <v>50</v>
      </c>
      <c r="G10">
        <v>90</v>
      </c>
      <c r="H10" s="5">
        <f t="shared" si="1"/>
        <v>83</v>
      </c>
    </row>
    <row r="11" spans="1:8" x14ac:dyDescent="0.25">
      <c r="A11" t="s">
        <v>9</v>
      </c>
      <c r="B11" s="5">
        <v>70</v>
      </c>
      <c r="C11">
        <v>60</v>
      </c>
      <c r="E11" s="5">
        <f t="shared" si="0"/>
        <v>60</v>
      </c>
      <c r="F11" s="5">
        <v>50</v>
      </c>
      <c r="G11">
        <v>90</v>
      </c>
      <c r="H11" s="5">
        <f t="shared" si="1"/>
        <v>66</v>
      </c>
    </row>
    <row r="12" spans="1:8" x14ac:dyDescent="0.25">
      <c r="A12" t="s">
        <v>11</v>
      </c>
      <c r="B12" s="5">
        <v>90</v>
      </c>
      <c r="C12">
        <v>75</v>
      </c>
      <c r="E12" s="5">
        <f t="shared" si="0"/>
        <v>75</v>
      </c>
      <c r="F12" s="5">
        <v>75</v>
      </c>
      <c r="G12">
        <v>100</v>
      </c>
      <c r="H12" s="5">
        <f t="shared" si="1"/>
        <v>84</v>
      </c>
    </row>
    <row r="13" spans="1:8" x14ac:dyDescent="0.25">
      <c r="A13" t="s">
        <v>12</v>
      </c>
      <c r="B13" s="5">
        <v>75</v>
      </c>
      <c r="C13">
        <v>65</v>
      </c>
      <c r="E13" s="5">
        <f t="shared" si="0"/>
        <v>65</v>
      </c>
      <c r="F13" s="5">
        <v>50</v>
      </c>
      <c r="G13">
        <v>70</v>
      </c>
      <c r="H13" s="5">
        <f t="shared" si="1"/>
        <v>68</v>
      </c>
    </row>
    <row r="14" spans="1:8" x14ac:dyDescent="0.25">
      <c r="A14" t="s">
        <v>13</v>
      </c>
      <c r="B14" s="5">
        <v>85</v>
      </c>
      <c r="D14">
        <v>75</v>
      </c>
      <c r="E14" s="5">
        <f t="shared" si="0"/>
        <v>75</v>
      </c>
      <c r="F14" s="5">
        <v>50</v>
      </c>
      <c r="G14">
        <v>100</v>
      </c>
      <c r="H14" s="5">
        <f t="shared" si="1"/>
        <v>79</v>
      </c>
    </row>
    <row r="15" spans="1:8" x14ac:dyDescent="0.25">
      <c r="A15" t="s">
        <v>14</v>
      </c>
      <c r="B15" s="5">
        <v>85</v>
      </c>
      <c r="C15">
        <v>90</v>
      </c>
      <c r="E15" s="5">
        <f t="shared" si="0"/>
        <v>90</v>
      </c>
      <c r="F15" s="5">
        <v>100</v>
      </c>
      <c r="G15">
        <v>90</v>
      </c>
      <c r="H15" s="5">
        <f t="shared" si="1"/>
        <v>89</v>
      </c>
    </row>
    <row r="16" spans="1:8" x14ac:dyDescent="0.25">
      <c r="A16" t="s">
        <v>15</v>
      </c>
      <c r="B16" s="5">
        <v>90</v>
      </c>
      <c r="C16">
        <v>85</v>
      </c>
      <c r="E16" s="5">
        <f t="shared" si="0"/>
        <v>85</v>
      </c>
      <c r="F16" s="5">
        <v>75</v>
      </c>
      <c r="G16">
        <v>100</v>
      </c>
      <c r="H16" s="5">
        <f t="shared" si="1"/>
        <v>88</v>
      </c>
    </row>
    <row r="17" spans="1:8" x14ac:dyDescent="0.25">
      <c r="A17" t="s">
        <v>16</v>
      </c>
      <c r="B17" s="5">
        <v>85</v>
      </c>
      <c r="C17">
        <v>50</v>
      </c>
      <c r="E17" s="5">
        <f t="shared" si="0"/>
        <v>50</v>
      </c>
      <c r="F17" s="5">
        <v>38</v>
      </c>
      <c r="G17">
        <v>80</v>
      </c>
      <c r="H17" s="5">
        <f t="shared" si="1"/>
        <v>65</v>
      </c>
    </row>
    <row r="18" spans="1:8" x14ac:dyDescent="0.25">
      <c r="A18" t="s">
        <v>17</v>
      </c>
      <c r="B18" s="5">
        <v>75</v>
      </c>
      <c r="C18">
        <v>90</v>
      </c>
      <c r="E18" s="5">
        <f t="shared" si="0"/>
        <v>90</v>
      </c>
      <c r="F18" s="5">
        <v>75</v>
      </c>
      <c r="G18">
        <v>100</v>
      </c>
      <c r="H18" s="5">
        <f t="shared" si="1"/>
        <v>84</v>
      </c>
    </row>
    <row r="19" spans="1:8" x14ac:dyDescent="0.25">
      <c r="A19" t="s">
        <v>18</v>
      </c>
      <c r="B19" s="5">
        <v>40</v>
      </c>
      <c r="C19">
        <v>70</v>
      </c>
      <c r="E19" s="5">
        <f t="shared" si="0"/>
        <v>70</v>
      </c>
      <c r="F19" s="5">
        <v>50</v>
      </c>
      <c r="G19">
        <v>90</v>
      </c>
      <c r="H19" s="5">
        <f t="shared" si="1"/>
        <v>59</v>
      </c>
    </row>
    <row r="20" spans="1:8" x14ac:dyDescent="0.25">
      <c r="A20" t="s">
        <v>19</v>
      </c>
      <c r="B20" s="5">
        <v>70</v>
      </c>
      <c r="C20">
        <v>75</v>
      </c>
      <c r="E20" s="5">
        <f t="shared" si="0"/>
        <v>75</v>
      </c>
      <c r="F20" s="5">
        <v>38</v>
      </c>
      <c r="G20">
        <v>100</v>
      </c>
      <c r="H20" s="5">
        <f t="shared" si="1"/>
        <v>72</v>
      </c>
    </row>
    <row r="21" spans="1:8" x14ac:dyDescent="0.25">
      <c r="A21" t="s">
        <v>20</v>
      </c>
      <c r="B21" s="5">
        <v>30</v>
      </c>
      <c r="C21">
        <v>60</v>
      </c>
      <c r="E21" s="5">
        <f t="shared" si="0"/>
        <v>60</v>
      </c>
      <c r="F21" s="5">
        <v>100</v>
      </c>
      <c r="G21">
        <v>100</v>
      </c>
      <c r="H21" s="5">
        <f t="shared" si="1"/>
        <v>59</v>
      </c>
    </row>
    <row r="22" spans="1:8" x14ac:dyDescent="0.25">
      <c r="A22" t="s">
        <v>21</v>
      </c>
      <c r="B22" s="5">
        <v>0</v>
      </c>
      <c r="C22">
        <v>50</v>
      </c>
      <c r="D22">
        <v>75</v>
      </c>
      <c r="E22" s="5">
        <f t="shared" si="0"/>
        <v>75</v>
      </c>
      <c r="F22" s="5">
        <v>100</v>
      </c>
      <c r="G22">
        <v>100</v>
      </c>
      <c r="H22" s="5">
        <f t="shared" si="1"/>
        <v>53</v>
      </c>
    </row>
    <row r="23" spans="1:8" x14ac:dyDescent="0.25">
      <c r="A23" t="s">
        <v>22</v>
      </c>
      <c r="B23" s="5">
        <v>80</v>
      </c>
      <c r="C23">
        <v>75</v>
      </c>
      <c r="E23" s="5">
        <f t="shared" si="0"/>
        <v>75</v>
      </c>
      <c r="F23" s="5">
        <v>75</v>
      </c>
      <c r="G23">
        <v>100</v>
      </c>
      <c r="H23" s="5">
        <f t="shared" si="1"/>
        <v>80</v>
      </c>
    </row>
    <row r="24" spans="1:8" x14ac:dyDescent="0.25">
      <c r="A24" t="s">
        <v>23</v>
      </c>
      <c r="B24" s="5">
        <v>45</v>
      </c>
      <c r="C24">
        <v>80</v>
      </c>
      <c r="E24" s="5">
        <f t="shared" si="0"/>
        <v>80</v>
      </c>
      <c r="F24" s="5">
        <v>38</v>
      </c>
      <c r="G24">
        <v>100</v>
      </c>
      <c r="H24" s="5">
        <f t="shared" si="1"/>
        <v>64</v>
      </c>
    </row>
    <row r="25" spans="1:8" x14ac:dyDescent="0.25">
      <c r="A25" t="s">
        <v>24</v>
      </c>
      <c r="B25" s="5">
        <v>85</v>
      </c>
      <c r="C25">
        <v>80</v>
      </c>
      <c r="E25" s="5">
        <f t="shared" si="0"/>
        <v>80</v>
      </c>
      <c r="F25" s="5">
        <v>38</v>
      </c>
      <c r="G25">
        <v>100</v>
      </c>
      <c r="H25" s="5">
        <f>ROUND((B25*3+E25*3+F25+G25)/8,0)</f>
        <v>79</v>
      </c>
    </row>
    <row r="26" spans="1:8" x14ac:dyDescent="0.25">
      <c r="A26" t="s">
        <v>25</v>
      </c>
      <c r="B26" s="5">
        <v>80</v>
      </c>
      <c r="C26">
        <v>85</v>
      </c>
      <c r="E26" s="5">
        <f t="shared" si="0"/>
        <v>85</v>
      </c>
      <c r="F26" s="5">
        <v>38</v>
      </c>
      <c r="G26">
        <v>100</v>
      </c>
      <c r="H26" s="5">
        <f t="shared" si="1"/>
        <v>79</v>
      </c>
    </row>
    <row r="27" spans="1:8" x14ac:dyDescent="0.25">
      <c r="A27" t="s">
        <v>26</v>
      </c>
      <c r="B27" s="5">
        <v>70</v>
      </c>
      <c r="C27">
        <v>90</v>
      </c>
      <c r="E27" s="5">
        <f t="shared" si="0"/>
        <v>90</v>
      </c>
      <c r="F27" s="5">
        <v>75</v>
      </c>
      <c r="G27">
        <v>100</v>
      </c>
      <c r="H27" s="5">
        <f t="shared" si="1"/>
        <v>82</v>
      </c>
    </row>
    <row r="28" spans="1:8" x14ac:dyDescent="0.25">
      <c r="A28" t="s">
        <v>27</v>
      </c>
      <c r="B28" s="5">
        <v>45</v>
      </c>
      <c r="C28">
        <v>50</v>
      </c>
      <c r="E28" s="5">
        <f t="shared" si="0"/>
        <v>50</v>
      </c>
      <c r="F28" s="5">
        <v>50</v>
      </c>
      <c r="G28">
        <v>80</v>
      </c>
      <c r="H28" s="5">
        <f t="shared" si="1"/>
        <v>52</v>
      </c>
    </row>
    <row r="29" spans="1:8" x14ac:dyDescent="0.25">
      <c r="A29" s="5" t="s">
        <v>77</v>
      </c>
      <c r="B29" s="5">
        <v>3</v>
      </c>
      <c r="E29" s="5">
        <v>3</v>
      </c>
      <c r="F29" s="5">
        <v>1</v>
      </c>
      <c r="G29" s="5">
        <v>1</v>
      </c>
      <c r="H29" s="5">
        <f>SUM(B29:G29)</f>
        <v>8</v>
      </c>
    </row>
  </sheetData>
  <conditionalFormatting sqref="A1:A29">
    <cfRule type="cellIs" dxfId="5" priority="7" operator="equal">
      <formula>"F"</formula>
    </cfRule>
  </conditionalFormatting>
  <conditionalFormatting sqref="B2:H28">
    <cfRule type="cellIs" dxfId="4" priority="6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BD3C-CD16-45AF-86F0-A23336394FE3}">
  <dimension ref="A1:H29"/>
  <sheetViews>
    <sheetView workbookViewId="0">
      <selection activeCell="C21" sqref="C21"/>
    </sheetView>
  </sheetViews>
  <sheetFormatPr defaultRowHeight="15" x14ac:dyDescent="0.25"/>
  <cols>
    <col min="1" max="1" width="32" bestFit="1" customWidth="1"/>
    <col min="2" max="3" width="0.28515625" customWidth="1"/>
    <col min="4" max="4" width="6.42578125" bestFit="1" customWidth="1"/>
    <col min="5" max="6" width="5.5703125" style="5" bestFit="1" customWidth="1"/>
    <col min="7" max="7" width="6.42578125" bestFit="1" customWidth="1"/>
    <col min="8" max="8" width="7" bestFit="1" customWidth="1"/>
  </cols>
  <sheetData>
    <row r="1" spans="1:8" x14ac:dyDescent="0.25">
      <c r="A1" t="s">
        <v>0</v>
      </c>
      <c r="B1" t="s">
        <v>37</v>
      </c>
      <c r="C1" t="s">
        <v>39</v>
      </c>
      <c r="D1" s="5" t="s">
        <v>37</v>
      </c>
      <c r="E1" s="5" t="s">
        <v>40</v>
      </c>
      <c r="F1" s="5" t="s">
        <v>73</v>
      </c>
      <c r="G1" s="5" t="s">
        <v>76</v>
      </c>
      <c r="H1" s="5" t="s">
        <v>74</v>
      </c>
    </row>
    <row r="2" spans="1:8" x14ac:dyDescent="0.25">
      <c r="A2" t="s">
        <v>33</v>
      </c>
      <c r="B2">
        <v>45</v>
      </c>
      <c r="D2">
        <f>IF(C2&gt;B2,C2,B2)</f>
        <v>45</v>
      </c>
      <c r="E2" s="5">
        <v>30</v>
      </c>
      <c r="F2" s="5">
        <v>55</v>
      </c>
      <c r="G2">
        <v>80</v>
      </c>
      <c r="H2">
        <f>ROUND((D2*3+E2+F2+G2)/6,0)</f>
        <v>50</v>
      </c>
    </row>
    <row r="3" spans="1:8" x14ac:dyDescent="0.25">
      <c r="A3" t="s">
        <v>1</v>
      </c>
      <c r="B3">
        <v>80</v>
      </c>
      <c r="D3">
        <f t="shared" ref="D3:D28" si="0">IF(C3&gt;B3,C3,B3)</f>
        <v>80</v>
      </c>
      <c r="E3" s="5">
        <v>75</v>
      </c>
      <c r="F3" s="5">
        <v>90</v>
      </c>
      <c r="G3">
        <v>100</v>
      </c>
      <c r="H3">
        <f t="shared" ref="H3:H28" si="1">ROUND((D3*3+E3+F3+G3)/6,0)</f>
        <v>84</v>
      </c>
    </row>
    <row r="4" spans="1:8" x14ac:dyDescent="0.25">
      <c r="A4" t="s">
        <v>2</v>
      </c>
      <c r="B4">
        <v>67</v>
      </c>
      <c r="D4">
        <f t="shared" si="0"/>
        <v>67</v>
      </c>
      <c r="E4" s="5">
        <v>75</v>
      </c>
      <c r="G4">
        <v>50</v>
      </c>
      <c r="H4">
        <f t="shared" si="1"/>
        <v>54</v>
      </c>
    </row>
    <row r="5" spans="1:8" x14ac:dyDescent="0.25">
      <c r="A5" t="s">
        <v>3</v>
      </c>
      <c r="B5">
        <v>56</v>
      </c>
      <c r="D5">
        <f t="shared" si="0"/>
        <v>56</v>
      </c>
      <c r="E5" s="5">
        <v>50</v>
      </c>
      <c r="F5" s="5">
        <v>80</v>
      </c>
      <c r="G5">
        <v>100</v>
      </c>
      <c r="H5">
        <f t="shared" si="1"/>
        <v>66</v>
      </c>
    </row>
    <row r="6" spans="1:8" x14ac:dyDescent="0.25">
      <c r="A6" t="s">
        <v>4</v>
      </c>
      <c r="B6">
        <v>0</v>
      </c>
      <c r="C6">
        <v>100</v>
      </c>
      <c r="D6">
        <f t="shared" si="0"/>
        <v>100</v>
      </c>
      <c r="E6" s="5">
        <v>50</v>
      </c>
      <c r="F6" s="5">
        <v>85</v>
      </c>
      <c r="G6">
        <v>100</v>
      </c>
      <c r="H6">
        <f t="shared" si="1"/>
        <v>89</v>
      </c>
    </row>
    <row r="7" spans="1:8" x14ac:dyDescent="0.25">
      <c r="A7" t="s">
        <v>5</v>
      </c>
      <c r="B7">
        <v>0</v>
      </c>
      <c r="C7">
        <v>59</v>
      </c>
      <c r="D7">
        <f t="shared" si="0"/>
        <v>59</v>
      </c>
      <c r="E7" s="5">
        <v>75</v>
      </c>
      <c r="F7" s="5">
        <v>85</v>
      </c>
      <c r="G7">
        <v>100</v>
      </c>
      <c r="H7">
        <f t="shared" si="1"/>
        <v>73</v>
      </c>
    </row>
    <row r="8" spans="1:8" x14ac:dyDescent="0.25">
      <c r="A8" t="s">
        <v>6</v>
      </c>
      <c r="B8">
        <v>47</v>
      </c>
      <c r="C8">
        <v>85</v>
      </c>
      <c r="D8">
        <f t="shared" si="0"/>
        <v>85</v>
      </c>
      <c r="E8" s="5">
        <v>50</v>
      </c>
      <c r="F8" s="5">
        <v>65</v>
      </c>
      <c r="G8">
        <v>50</v>
      </c>
      <c r="H8">
        <f t="shared" si="1"/>
        <v>70</v>
      </c>
    </row>
    <row r="9" spans="1:8" x14ac:dyDescent="0.25">
      <c r="A9" t="s">
        <v>7</v>
      </c>
      <c r="B9">
        <v>34</v>
      </c>
      <c r="C9">
        <v>34</v>
      </c>
      <c r="D9">
        <f t="shared" si="0"/>
        <v>34</v>
      </c>
      <c r="E9" s="5">
        <v>50</v>
      </c>
      <c r="F9" s="5">
        <v>60</v>
      </c>
      <c r="G9">
        <v>50</v>
      </c>
      <c r="H9">
        <f t="shared" si="1"/>
        <v>44</v>
      </c>
    </row>
    <row r="10" spans="1:8" x14ac:dyDescent="0.25">
      <c r="A10" t="s">
        <v>8</v>
      </c>
      <c r="B10">
        <v>66</v>
      </c>
      <c r="D10">
        <f t="shared" si="0"/>
        <v>66</v>
      </c>
      <c r="E10" s="5">
        <v>50</v>
      </c>
      <c r="F10" s="5">
        <v>90</v>
      </c>
      <c r="G10">
        <v>100</v>
      </c>
      <c r="H10">
        <f t="shared" si="1"/>
        <v>73</v>
      </c>
    </row>
    <row r="11" spans="1:8" x14ac:dyDescent="0.25">
      <c r="A11" t="s">
        <v>9</v>
      </c>
      <c r="B11">
        <v>0</v>
      </c>
      <c r="C11">
        <v>59</v>
      </c>
      <c r="D11">
        <f t="shared" si="0"/>
        <v>59</v>
      </c>
      <c r="E11" s="5">
        <v>50</v>
      </c>
      <c r="F11" s="5">
        <v>60</v>
      </c>
      <c r="G11">
        <v>50</v>
      </c>
      <c r="H11">
        <f t="shared" si="1"/>
        <v>56</v>
      </c>
    </row>
    <row r="12" spans="1:8" x14ac:dyDescent="0.25">
      <c r="A12" t="s">
        <v>11</v>
      </c>
      <c r="B12">
        <v>82</v>
      </c>
      <c r="D12">
        <f t="shared" si="0"/>
        <v>82</v>
      </c>
      <c r="E12" s="5">
        <v>75</v>
      </c>
      <c r="F12" s="5">
        <v>85</v>
      </c>
      <c r="G12">
        <v>100</v>
      </c>
      <c r="H12">
        <f t="shared" si="1"/>
        <v>84</v>
      </c>
    </row>
    <row r="13" spans="1:8" x14ac:dyDescent="0.25">
      <c r="A13" t="s">
        <v>12</v>
      </c>
      <c r="B13">
        <v>49</v>
      </c>
      <c r="C13">
        <v>80</v>
      </c>
      <c r="D13">
        <f t="shared" si="0"/>
        <v>80</v>
      </c>
      <c r="E13" s="5">
        <v>33</v>
      </c>
      <c r="F13" s="5">
        <v>65</v>
      </c>
      <c r="G13">
        <v>50</v>
      </c>
      <c r="H13">
        <f t="shared" si="1"/>
        <v>65</v>
      </c>
    </row>
    <row r="14" spans="1:8" x14ac:dyDescent="0.25">
      <c r="A14" t="s">
        <v>13</v>
      </c>
      <c r="B14">
        <v>60</v>
      </c>
      <c r="D14">
        <f t="shared" si="0"/>
        <v>60</v>
      </c>
      <c r="E14" s="5">
        <v>33</v>
      </c>
      <c r="F14" s="5">
        <v>80</v>
      </c>
      <c r="G14">
        <v>50</v>
      </c>
      <c r="H14">
        <f t="shared" si="1"/>
        <v>57</v>
      </c>
    </row>
    <row r="15" spans="1:8" x14ac:dyDescent="0.25">
      <c r="A15" t="s">
        <v>14</v>
      </c>
      <c r="B15">
        <v>40</v>
      </c>
      <c r="C15">
        <v>44</v>
      </c>
      <c r="D15">
        <f t="shared" si="0"/>
        <v>44</v>
      </c>
      <c r="E15" s="5">
        <v>100</v>
      </c>
      <c r="F15" s="5">
        <v>80</v>
      </c>
      <c r="G15">
        <v>50</v>
      </c>
      <c r="H15">
        <f t="shared" si="1"/>
        <v>60</v>
      </c>
    </row>
    <row r="16" spans="1:8" x14ac:dyDescent="0.25">
      <c r="A16" t="s">
        <v>15</v>
      </c>
      <c r="B16">
        <v>93</v>
      </c>
      <c r="D16">
        <f t="shared" si="0"/>
        <v>93</v>
      </c>
      <c r="E16" s="5">
        <v>75</v>
      </c>
      <c r="F16" s="5">
        <v>85</v>
      </c>
      <c r="G16">
        <v>100</v>
      </c>
      <c r="H16">
        <f t="shared" si="1"/>
        <v>90</v>
      </c>
    </row>
    <row r="17" spans="1:8" x14ac:dyDescent="0.25">
      <c r="A17" t="s">
        <v>16</v>
      </c>
      <c r="B17">
        <v>42</v>
      </c>
      <c r="C17">
        <v>34</v>
      </c>
      <c r="D17">
        <f t="shared" si="0"/>
        <v>42</v>
      </c>
      <c r="E17" s="5">
        <v>33</v>
      </c>
      <c r="G17">
        <v>50</v>
      </c>
      <c r="H17">
        <f t="shared" si="1"/>
        <v>35</v>
      </c>
    </row>
    <row r="18" spans="1:8" x14ac:dyDescent="0.25">
      <c r="A18" t="s">
        <v>17</v>
      </c>
      <c r="B18">
        <v>0</v>
      </c>
      <c r="C18">
        <v>39</v>
      </c>
      <c r="D18">
        <f t="shared" si="0"/>
        <v>39</v>
      </c>
      <c r="E18" s="5">
        <v>75</v>
      </c>
      <c r="F18" s="5">
        <v>55</v>
      </c>
      <c r="G18">
        <v>100</v>
      </c>
      <c r="H18">
        <f t="shared" si="1"/>
        <v>58</v>
      </c>
    </row>
    <row r="19" spans="1:8" x14ac:dyDescent="0.25">
      <c r="A19" t="s">
        <v>18</v>
      </c>
      <c r="B19">
        <v>40</v>
      </c>
      <c r="C19">
        <v>39</v>
      </c>
      <c r="D19">
        <f t="shared" si="0"/>
        <v>40</v>
      </c>
      <c r="E19" s="5">
        <v>50</v>
      </c>
      <c r="F19" s="5">
        <v>55</v>
      </c>
      <c r="G19">
        <v>50</v>
      </c>
      <c r="H19">
        <f t="shared" si="1"/>
        <v>46</v>
      </c>
    </row>
    <row r="20" spans="1:8" x14ac:dyDescent="0.25">
      <c r="A20" t="s">
        <v>19</v>
      </c>
      <c r="B20">
        <v>38</v>
      </c>
      <c r="C20">
        <v>80</v>
      </c>
      <c r="D20">
        <f t="shared" si="0"/>
        <v>80</v>
      </c>
      <c r="E20" s="5">
        <v>33</v>
      </c>
      <c r="F20" s="5">
        <v>70</v>
      </c>
      <c r="G20">
        <v>70</v>
      </c>
      <c r="H20">
        <f t="shared" si="1"/>
        <v>69</v>
      </c>
    </row>
    <row r="21" spans="1:8" x14ac:dyDescent="0.25">
      <c r="A21" t="s">
        <v>20</v>
      </c>
      <c r="B21">
        <v>24</v>
      </c>
      <c r="C21">
        <v>60</v>
      </c>
      <c r="D21">
        <f t="shared" si="0"/>
        <v>60</v>
      </c>
      <c r="E21" s="5">
        <v>30</v>
      </c>
      <c r="F21" s="5">
        <v>55</v>
      </c>
      <c r="G21">
        <v>80</v>
      </c>
      <c r="H21">
        <f t="shared" si="1"/>
        <v>58</v>
      </c>
    </row>
    <row r="22" spans="1:8" x14ac:dyDescent="0.25">
      <c r="A22" t="s">
        <v>21</v>
      </c>
      <c r="B22">
        <v>87</v>
      </c>
      <c r="D22">
        <f t="shared" si="0"/>
        <v>87</v>
      </c>
      <c r="E22" s="5">
        <v>100</v>
      </c>
      <c r="F22" s="5">
        <v>90</v>
      </c>
      <c r="G22">
        <v>100</v>
      </c>
      <c r="H22">
        <f t="shared" si="1"/>
        <v>92</v>
      </c>
    </row>
    <row r="23" spans="1:8" x14ac:dyDescent="0.25">
      <c r="A23" t="s">
        <v>22</v>
      </c>
      <c r="B23">
        <v>64</v>
      </c>
      <c r="C23">
        <v>80</v>
      </c>
      <c r="D23">
        <f t="shared" si="0"/>
        <v>80</v>
      </c>
      <c r="E23" s="5">
        <v>75</v>
      </c>
      <c r="F23" s="5">
        <v>55</v>
      </c>
      <c r="G23">
        <v>100</v>
      </c>
      <c r="H23">
        <f t="shared" si="1"/>
        <v>78</v>
      </c>
    </row>
    <row r="24" spans="1:8" x14ac:dyDescent="0.25">
      <c r="A24" t="s">
        <v>23</v>
      </c>
      <c r="B24">
        <v>42</v>
      </c>
      <c r="C24">
        <v>44</v>
      </c>
      <c r="D24">
        <f t="shared" si="0"/>
        <v>44</v>
      </c>
      <c r="E24" s="5">
        <v>50</v>
      </c>
      <c r="F24" s="5">
        <v>80</v>
      </c>
      <c r="G24">
        <v>100</v>
      </c>
      <c r="H24">
        <f t="shared" si="1"/>
        <v>60</v>
      </c>
    </row>
    <row r="25" spans="1:8" x14ac:dyDescent="0.25">
      <c r="A25" t="s">
        <v>24</v>
      </c>
      <c r="B25">
        <v>56</v>
      </c>
      <c r="D25">
        <f t="shared" si="0"/>
        <v>56</v>
      </c>
      <c r="E25" s="5">
        <v>33</v>
      </c>
      <c r="F25" s="5">
        <v>55</v>
      </c>
      <c r="G25">
        <v>70</v>
      </c>
      <c r="H25">
        <f t="shared" si="1"/>
        <v>54</v>
      </c>
    </row>
    <row r="26" spans="1:8" x14ac:dyDescent="0.25">
      <c r="A26" t="s">
        <v>25</v>
      </c>
      <c r="B26">
        <v>50</v>
      </c>
      <c r="D26">
        <f t="shared" si="0"/>
        <v>50</v>
      </c>
      <c r="E26" s="5">
        <v>33</v>
      </c>
      <c r="F26" s="5">
        <v>50</v>
      </c>
      <c r="G26">
        <v>100</v>
      </c>
      <c r="H26">
        <f t="shared" si="1"/>
        <v>56</v>
      </c>
    </row>
    <row r="27" spans="1:8" x14ac:dyDescent="0.25">
      <c r="A27" t="s">
        <v>26</v>
      </c>
      <c r="B27">
        <v>0</v>
      </c>
      <c r="C27">
        <v>44</v>
      </c>
      <c r="D27">
        <f t="shared" si="0"/>
        <v>44</v>
      </c>
      <c r="E27" s="5">
        <v>75</v>
      </c>
      <c r="F27" s="5">
        <v>60</v>
      </c>
      <c r="G27">
        <v>80</v>
      </c>
      <c r="H27">
        <f>ROUND((D27*3+E27+F27+G27)/6,0)</f>
        <v>58</v>
      </c>
    </row>
    <row r="28" spans="1:8" x14ac:dyDescent="0.25">
      <c r="A28" t="s">
        <v>27</v>
      </c>
      <c r="B28">
        <v>44</v>
      </c>
      <c r="C28">
        <v>50</v>
      </c>
      <c r="D28">
        <f t="shared" si="0"/>
        <v>50</v>
      </c>
      <c r="E28" s="5">
        <v>50</v>
      </c>
      <c r="F28" s="5">
        <v>55</v>
      </c>
      <c r="G28">
        <v>50</v>
      </c>
      <c r="H28">
        <f t="shared" si="1"/>
        <v>51</v>
      </c>
    </row>
    <row r="29" spans="1:8" x14ac:dyDescent="0.25">
      <c r="A29" s="5" t="s">
        <v>77</v>
      </c>
      <c r="D29" s="5">
        <v>3</v>
      </c>
      <c r="E29" s="5">
        <v>1</v>
      </c>
      <c r="F29" s="5">
        <v>1</v>
      </c>
      <c r="G29" s="5">
        <v>1</v>
      </c>
      <c r="H29" s="5">
        <f>SUM(D29:G29)</f>
        <v>6</v>
      </c>
    </row>
  </sheetData>
  <conditionalFormatting sqref="A1:A29">
    <cfRule type="cellIs" dxfId="3" priority="6" operator="equal">
      <formula>"F"</formula>
    </cfRule>
  </conditionalFormatting>
  <conditionalFormatting sqref="B2:H28">
    <cfRule type="cellIs" dxfId="2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6305-011D-44BC-8D71-D82B7AD1FF07}">
  <dimension ref="A1:D29"/>
  <sheetViews>
    <sheetView workbookViewId="0">
      <selection activeCell="A28" sqref="A28"/>
    </sheetView>
  </sheetViews>
  <sheetFormatPr defaultRowHeight="15" x14ac:dyDescent="0.25"/>
  <cols>
    <col min="1" max="1" width="32" bestFit="1" customWidth="1"/>
    <col min="2" max="2" width="6.42578125" style="5" bestFit="1" customWidth="1"/>
    <col min="3" max="3" width="6.42578125" bestFit="1" customWidth="1"/>
    <col min="4" max="4" width="7" bestFit="1" customWidth="1"/>
  </cols>
  <sheetData>
    <row r="1" spans="1:4" x14ac:dyDescent="0.25">
      <c r="A1" t="s">
        <v>0</v>
      </c>
      <c r="B1" s="5" t="s">
        <v>37</v>
      </c>
      <c r="C1" s="5" t="s">
        <v>76</v>
      </c>
      <c r="D1" s="5" t="s">
        <v>74</v>
      </c>
    </row>
    <row r="2" spans="1:4" x14ac:dyDescent="0.25">
      <c r="A2" t="s">
        <v>33</v>
      </c>
      <c r="B2" s="5">
        <v>60</v>
      </c>
      <c r="C2" s="5">
        <v>40</v>
      </c>
      <c r="D2" s="5">
        <f>AVERAGE(B2:C2)</f>
        <v>50</v>
      </c>
    </row>
    <row r="3" spans="1:4" x14ac:dyDescent="0.25">
      <c r="A3" t="s">
        <v>1</v>
      </c>
      <c r="B3" s="5">
        <v>85</v>
      </c>
      <c r="C3" s="5">
        <v>90</v>
      </c>
      <c r="D3" s="5">
        <f t="shared" ref="D3:D28" si="0">AVERAGE(B3:C3)</f>
        <v>87.5</v>
      </c>
    </row>
    <row r="4" spans="1:4" x14ac:dyDescent="0.25">
      <c r="A4" t="s">
        <v>2</v>
      </c>
      <c r="B4" s="5">
        <v>50</v>
      </c>
      <c r="C4" s="5">
        <v>50</v>
      </c>
      <c r="D4" s="5">
        <f t="shared" si="0"/>
        <v>50</v>
      </c>
    </row>
    <row r="5" spans="1:4" x14ac:dyDescent="0.25">
      <c r="A5" t="s">
        <v>3</v>
      </c>
      <c r="B5" s="5">
        <v>100</v>
      </c>
      <c r="C5" s="5">
        <v>50</v>
      </c>
      <c r="D5" s="5">
        <f t="shared" si="0"/>
        <v>75</v>
      </c>
    </row>
    <row r="6" spans="1:4" x14ac:dyDescent="0.25">
      <c r="A6" t="s">
        <v>4</v>
      </c>
      <c r="B6" s="5">
        <v>79</v>
      </c>
      <c r="C6" s="5">
        <v>90</v>
      </c>
      <c r="D6" s="5">
        <f t="shared" si="0"/>
        <v>84.5</v>
      </c>
    </row>
    <row r="7" spans="1:4" x14ac:dyDescent="0.25">
      <c r="A7" t="s">
        <v>5</v>
      </c>
      <c r="B7" s="5">
        <v>73</v>
      </c>
      <c r="C7" s="5">
        <v>50</v>
      </c>
      <c r="D7" s="5">
        <f t="shared" si="0"/>
        <v>61.5</v>
      </c>
    </row>
    <row r="8" spans="1:4" x14ac:dyDescent="0.25">
      <c r="A8" t="s">
        <v>6</v>
      </c>
      <c r="B8" s="5">
        <v>58</v>
      </c>
      <c r="C8" s="5">
        <v>50</v>
      </c>
      <c r="D8" s="5">
        <f t="shared" si="0"/>
        <v>54</v>
      </c>
    </row>
    <row r="9" spans="1:4" x14ac:dyDescent="0.25">
      <c r="A9" t="s">
        <v>7</v>
      </c>
      <c r="B9" s="5">
        <v>0</v>
      </c>
      <c r="C9" s="5">
        <v>50</v>
      </c>
      <c r="D9" s="5">
        <f t="shared" si="0"/>
        <v>25</v>
      </c>
    </row>
    <row r="10" spans="1:4" x14ac:dyDescent="0.25">
      <c r="A10" t="s">
        <v>8</v>
      </c>
      <c r="B10" s="5">
        <v>67</v>
      </c>
      <c r="C10" s="5">
        <v>50</v>
      </c>
      <c r="D10" s="5">
        <f t="shared" si="0"/>
        <v>58.5</v>
      </c>
    </row>
    <row r="11" spans="1:4" x14ac:dyDescent="0.25">
      <c r="A11" t="s">
        <v>9</v>
      </c>
      <c r="B11" s="5">
        <v>67</v>
      </c>
      <c r="C11" s="5">
        <v>50</v>
      </c>
      <c r="D11" s="5">
        <f t="shared" si="0"/>
        <v>58.5</v>
      </c>
    </row>
    <row r="12" spans="1:4" x14ac:dyDescent="0.25">
      <c r="A12" t="s">
        <v>11</v>
      </c>
      <c r="B12" s="5">
        <v>88</v>
      </c>
      <c r="C12" s="5">
        <v>100</v>
      </c>
      <c r="D12" s="5">
        <f t="shared" si="0"/>
        <v>94</v>
      </c>
    </row>
    <row r="13" spans="1:4" x14ac:dyDescent="0.25">
      <c r="A13" t="s">
        <v>12</v>
      </c>
      <c r="B13" s="5">
        <v>79</v>
      </c>
      <c r="C13" s="5">
        <v>100</v>
      </c>
      <c r="D13" s="5">
        <f t="shared" si="0"/>
        <v>89.5</v>
      </c>
    </row>
    <row r="14" spans="1:4" x14ac:dyDescent="0.25">
      <c r="A14" t="s">
        <v>13</v>
      </c>
      <c r="B14" s="5">
        <v>64</v>
      </c>
      <c r="C14" s="5">
        <v>50</v>
      </c>
      <c r="D14" s="5">
        <f t="shared" si="0"/>
        <v>57</v>
      </c>
    </row>
    <row r="15" spans="1:4" x14ac:dyDescent="0.25">
      <c r="A15" t="s">
        <v>14</v>
      </c>
      <c r="B15" s="5">
        <v>64</v>
      </c>
      <c r="C15" s="5">
        <v>50</v>
      </c>
      <c r="D15" s="5">
        <f t="shared" si="0"/>
        <v>57</v>
      </c>
    </row>
    <row r="16" spans="1:4" x14ac:dyDescent="0.25">
      <c r="A16" t="s">
        <v>15</v>
      </c>
      <c r="B16" s="5">
        <v>100</v>
      </c>
      <c r="C16" s="5">
        <v>100</v>
      </c>
      <c r="D16" s="5">
        <f t="shared" si="0"/>
        <v>100</v>
      </c>
    </row>
    <row r="17" spans="1:4" x14ac:dyDescent="0.25">
      <c r="A17" t="s">
        <v>16</v>
      </c>
      <c r="B17" s="5">
        <v>40</v>
      </c>
      <c r="C17" s="5">
        <v>50</v>
      </c>
      <c r="D17" s="5">
        <f t="shared" si="0"/>
        <v>45</v>
      </c>
    </row>
    <row r="18" spans="1:4" x14ac:dyDescent="0.25">
      <c r="A18" t="s">
        <v>17</v>
      </c>
      <c r="B18" s="5">
        <v>70</v>
      </c>
      <c r="C18" s="5">
        <v>100</v>
      </c>
      <c r="D18" s="5">
        <f t="shared" si="0"/>
        <v>85</v>
      </c>
    </row>
    <row r="19" spans="1:4" x14ac:dyDescent="0.25">
      <c r="A19" t="s">
        <v>18</v>
      </c>
      <c r="B19" s="5">
        <v>20</v>
      </c>
      <c r="C19" s="5">
        <v>50</v>
      </c>
      <c r="D19" s="5">
        <f t="shared" si="0"/>
        <v>35</v>
      </c>
    </row>
    <row r="20" spans="1:4" x14ac:dyDescent="0.25">
      <c r="A20" t="s">
        <v>19</v>
      </c>
      <c r="B20" s="5">
        <v>50</v>
      </c>
      <c r="C20" s="5">
        <v>50</v>
      </c>
      <c r="D20" s="5">
        <f t="shared" si="0"/>
        <v>50</v>
      </c>
    </row>
    <row r="21" spans="1:4" x14ac:dyDescent="0.25">
      <c r="A21" t="s">
        <v>20</v>
      </c>
      <c r="B21" s="5">
        <v>60</v>
      </c>
      <c r="C21" s="5">
        <v>40</v>
      </c>
      <c r="D21" s="5">
        <f t="shared" si="0"/>
        <v>50</v>
      </c>
    </row>
    <row r="22" spans="1:4" x14ac:dyDescent="0.25">
      <c r="A22" t="s">
        <v>21</v>
      </c>
      <c r="B22" s="5">
        <v>85</v>
      </c>
      <c r="C22" s="5">
        <v>90</v>
      </c>
      <c r="D22" s="5">
        <f t="shared" si="0"/>
        <v>87.5</v>
      </c>
    </row>
    <row r="23" spans="1:4" x14ac:dyDescent="0.25">
      <c r="A23" t="s">
        <v>22</v>
      </c>
      <c r="B23" s="5">
        <v>97</v>
      </c>
      <c r="C23" s="5">
        <v>100</v>
      </c>
      <c r="D23" s="5">
        <f t="shared" si="0"/>
        <v>98.5</v>
      </c>
    </row>
    <row r="24" spans="1:4" x14ac:dyDescent="0.25">
      <c r="A24" t="s">
        <v>23</v>
      </c>
      <c r="B24" s="5">
        <v>100</v>
      </c>
      <c r="C24" s="5">
        <v>90</v>
      </c>
      <c r="D24" s="5">
        <f t="shared" si="0"/>
        <v>95</v>
      </c>
    </row>
    <row r="25" spans="1:4" x14ac:dyDescent="0.25">
      <c r="A25" t="s">
        <v>24</v>
      </c>
      <c r="B25" s="5">
        <v>55</v>
      </c>
      <c r="C25" s="5">
        <v>50</v>
      </c>
      <c r="D25" s="5">
        <f t="shared" si="0"/>
        <v>52.5</v>
      </c>
    </row>
    <row r="26" spans="1:4" x14ac:dyDescent="0.25">
      <c r="A26" t="s">
        <v>25</v>
      </c>
      <c r="B26" s="5">
        <v>61</v>
      </c>
      <c r="C26" s="5">
        <v>100</v>
      </c>
      <c r="D26" s="5">
        <f t="shared" si="0"/>
        <v>80.5</v>
      </c>
    </row>
    <row r="27" spans="1:4" x14ac:dyDescent="0.25">
      <c r="A27" t="s">
        <v>26</v>
      </c>
      <c r="B27" s="5">
        <v>76</v>
      </c>
      <c r="C27" s="5">
        <v>50</v>
      </c>
      <c r="D27" s="5">
        <f t="shared" si="0"/>
        <v>63</v>
      </c>
    </row>
    <row r="28" spans="1:4" x14ac:dyDescent="0.25">
      <c r="A28" t="s">
        <v>27</v>
      </c>
      <c r="B28" s="5">
        <v>80</v>
      </c>
      <c r="C28" s="5">
        <v>50</v>
      </c>
      <c r="D28" s="5">
        <f t="shared" si="0"/>
        <v>65</v>
      </c>
    </row>
    <row r="29" spans="1:4" x14ac:dyDescent="0.25">
      <c r="A29" s="5" t="s">
        <v>77</v>
      </c>
      <c r="B29" s="5">
        <v>1</v>
      </c>
      <c r="C29" s="5">
        <v>1</v>
      </c>
      <c r="D29" s="5">
        <f>B29+C29</f>
        <v>2</v>
      </c>
    </row>
  </sheetData>
  <conditionalFormatting sqref="A1:A29">
    <cfRule type="cellIs" dxfId="1" priority="4" operator="equal">
      <formula>"F"</formula>
    </cfRule>
  </conditionalFormatting>
  <conditionalFormatting sqref="B2:D28">
    <cfRule type="cellIs" dxfId="0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813B-B298-41F3-8B81-9C0FB2D8BCBC}">
  <dimension ref="A1:O26"/>
  <sheetViews>
    <sheetView zoomScale="85" zoomScaleNormal="85" workbookViewId="0">
      <selection activeCell="O26" sqref="O26"/>
    </sheetView>
  </sheetViews>
  <sheetFormatPr defaultRowHeight="15" x14ac:dyDescent="0.25"/>
  <cols>
    <col min="1" max="1" width="3.28515625" customWidth="1"/>
    <col min="2" max="2" width="47.28515625" style="12" customWidth="1"/>
    <col min="3" max="11" width="10.28515625" bestFit="1" customWidth="1"/>
    <col min="12" max="12" width="11.7109375" bestFit="1" customWidth="1"/>
    <col min="13" max="15" width="11.7109375" customWidth="1"/>
  </cols>
  <sheetData>
    <row r="1" spans="1:15" ht="18.75" x14ac:dyDescent="0.25">
      <c r="A1" s="24" t="s">
        <v>41</v>
      </c>
      <c r="B1" s="24"/>
      <c r="C1" s="6" t="s">
        <v>42</v>
      </c>
      <c r="D1" s="6" t="s">
        <v>43</v>
      </c>
      <c r="E1" s="6" t="s">
        <v>44</v>
      </c>
      <c r="F1" s="6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</row>
    <row r="2" spans="1:15" ht="17.25" x14ac:dyDescent="0.25">
      <c r="A2" s="7"/>
      <c r="B2" s="18" t="s">
        <v>55</v>
      </c>
      <c r="C2" s="8" t="s">
        <v>36</v>
      </c>
      <c r="D2" s="8" t="s">
        <v>56</v>
      </c>
      <c r="E2" s="8" t="s">
        <v>56</v>
      </c>
      <c r="F2" s="8" t="s">
        <v>56</v>
      </c>
      <c r="G2" s="8" t="s">
        <v>56</v>
      </c>
      <c r="H2" s="8" t="s">
        <v>56</v>
      </c>
      <c r="I2" s="8" t="s">
        <v>36</v>
      </c>
      <c r="J2" s="8" t="s">
        <v>56</v>
      </c>
      <c r="K2" s="8" t="s">
        <v>56</v>
      </c>
      <c r="L2" s="8" t="s">
        <v>56</v>
      </c>
      <c r="M2" s="8" t="s">
        <v>36</v>
      </c>
      <c r="N2" s="8" t="s">
        <v>56</v>
      </c>
      <c r="O2" s="8" t="s">
        <v>36</v>
      </c>
    </row>
    <row r="3" spans="1:15" ht="33" customHeight="1" x14ac:dyDescent="0.25">
      <c r="A3" s="7"/>
      <c r="B3" s="18" t="s">
        <v>57</v>
      </c>
      <c r="C3" s="8" t="s">
        <v>56</v>
      </c>
      <c r="D3" s="8" t="s">
        <v>56</v>
      </c>
      <c r="E3" s="8" t="s">
        <v>56</v>
      </c>
      <c r="F3" s="8" t="s">
        <v>56</v>
      </c>
      <c r="G3" s="8" t="s">
        <v>56</v>
      </c>
      <c r="H3" s="8" t="s">
        <v>56</v>
      </c>
      <c r="I3" s="8" t="s">
        <v>36</v>
      </c>
      <c r="J3" s="8" t="s">
        <v>36</v>
      </c>
      <c r="K3" s="8" t="s">
        <v>56</v>
      </c>
      <c r="L3" s="8" t="s">
        <v>56</v>
      </c>
      <c r="M3" s="8" t="s">
        <v>56</v>
      </c>
      <c r="N3" s="8" t="s">
        <v>56</v>
      </c>
      <c r="O3" s="8" t="s">
        <v>36</v>
      </c>
    </row>
    <row r="4" spans="1:15" ht="33" customHeight="1" x14ac:dyDescent="0.25">
      <c r="A4" s="9"/>
      <c r="B4" s="18" t="s">
        <v>58</v>
      </c>
      <c r="C4" s="8" t="s">
        <v>36</v>
      </c>
      <c r="D4" s="8" t="s">
        <v>36</v>
      </c>
      <c r="E4" s="8" t="s">
        <v>56</v>
      </c>
      <c r="F4" s="8" t="s">
        <v>36</v>
      </c>
      <c r="G4" s="8" t="s">
        <v>56</v>
      </c>
      <c r="H4" s="8" t="s">
        <v>36</v>
      </c>
      <c r="I4" s="8" t="s">
        <v>36</v>
      </c>
      <c r="J4" s="8" t="s">
        <v>36</v>
      </c>
      <c r="K4" s="8" t="s">
        <v>56</v>
      </c>
      <c r="L4" s="8" t="s">
        <v>36</v>
      </c>
      <c r="M4" s="8" t="s">
        <v>56</v>
      </c>
      <c r="N4" s="8" t="s">
        <v>56</v>
      </c>
      <c r="O4" s="8" t="s">
        <v>36</v>
      </c>
    </row>
    <row r="5" spans="1:15" ht="33" customHeight="1" x14ac:dyDescent="0.25">
      <c r="A5" s="9"/>
      <c r="B5" s="18" t="s">
        <v>59</v>
      </c>
      <c r="C5" s="8" t="s">
        <v>56</v>
      </c>
      <c r="D5" s="8" t="s">
        <v>56</v>
      </c>
      <c r="E5" s="8" t="s">
        <v>56</v>
      </c>
      <c r="F5" s="8" t="s">
        <v>36</v>
      </c>
      <c r="G5" s="8" t="s">
        <v>56</v>
      </c>
      <c r="H5" s="8" t="s">
        <v>56</v>
      </c>
      <c r="I5" s="8" t="s">
        <v>56</v>
      </c>
      <c r="J5" s="8" t="s">
        <v>56</v>
      </c>
      <c r="K5" s="8" t="s">
        <v>56</v>
      </c>
      <c r="L5" s="8" t="s">
        <v>56</v>
      </c>
      <c r="M5" s="8" t="s">
        <v>56</v>
      </c>
      <c r="N5" s="8" t="s">
        <v>56</v>
      </c>
      <c r="O5" s="8" t="s">
        <v>36</v>
      </c>
    </row>
    <row r="6" spans="1:15" ht="33" customHeight="1" x14ac:dyDescent="0.25">
      <c r="A6" s="10"/>
      <c r="B6" s="18" t="s">
        <v>60</v>
      </c>
      <c r="C6" s="8" t="s">
        <v>56</v>
      </c>
      <c r="D6" s="8" t="s">
        <v>56</v>
      </c>
      <c r="E6" s="8" t="s">
        <v>56</v>
      </c>
      <c r="F6" s="8" t="s">
        <v>56</v>
      </c>
      <c r="G6" s="8" t="s">
        <v>56</v>
      </c>
      <c r="H6" s="8" t="s">
        <v>56</v>
      </c>
      <c r="I6" s="8" t="s">
        <v>56</v>
      </c>
      <c r="J6" s="8" t="s">
        <v>56</v>
      </c>
      <c r="K6" s="8" t="s">
        <v>56</v>
      </c>
      <c r="L6" s="8" t="s">
        <v>56</v>
      </c>
      <c r="M6" s="8" t="s">
        <v>56</v>
      </c>
      <c r="N6" s="8" t="s">
        <v>56</v>
      </c>
      <c r="O6" s="8" t="s">
        <v>56</v>
      </c>
    </row>
    <row r="7" spans="1:15" ht="33" customHeight="1" x14ac:dyDescent="0.25">
      <c r="A7" s="10"/>
      <c r="B7" s="18" t="s">
        <v>61</v>
      </c>
      <c r="C7" s="8" t="s">
        <v>36</v>
      </c>
      <c r="D7" s="8" t="s">
        <v>56</v>
      </c>
      <c r="E7" s="8" t="s">
        <v>36</v>
      </c>
      <c r="F7" s="8" t="s">
        <v>56</v>
      </c>
      <c r="G7" s="8" t="s">
        <v>56</v>
      </c>
      <c r="H7" s="8" t="s">
        <v>56</v>
      </c>
      <c r="I7" s="8" t="s">
        <v>56</v>
      </c>
      <c r="J7" s="8" t="s">
        <v>56</v>
      </c>
      <c r="K7" s="8" t="s">
        <v>56</v>
      </c>
      <c r="L7" s="8" t="s">
        <v>56</v>
      </c>
      <c r="M7" s="8" t="s">
        <v>36</v>
      </c>
      <c r="N7" s="8" t="s">
        <v>56</v>
      </c>
      <c r="O7" s="8" t="s">
        <v>56</v>
      </c>
    </row>
    <row r="8" spans="1:15" ht="33" customHeight="1" x14ac:dyDescent="0.25">
      <c r="A8" s="10"/>
      <c r="B8" s="18" t="s">
        <v>62</v>
      </c>
      <c r="C8" s="8" t="s">
        <v>56</v>
      </c>
      <c r="D8" s="8" t="s">
        <v>56</v>
      </c>
      <c r="E8" s="8" t="s">
        <v>56</v>
      </c>
      <c r="F8" s="8" t="s">
        <v>56</v>
      </c>
      <c r="G8" s="8" t="s">
        <v>56</v>
      </c>
      <c r="H8" s="8" t="s">
        <v>56</v>
      </c>
      <c r="I8" s="8" t="s">
        <v>56</v>
      </c>
      <c r="J8" s="8" t="s">
        <v>56</v>
      </c>
      <c r="K8" s="8" t="s">
        <v>56</v>
      </c>
      <c r="L8" s="8" t="s">
        <v>56</v>
      </c>
      <c r="M8" s="8" t="s">
        <v>56</v>
      </c>
      <c r="N8" s="8" t="s">
        <v>56</v>
      </c>
      <c r="O8" s="8" t="s">
        <v>56</v>
      </c>
    </row>
    <row r="9" spans="1:15" ht="33" customHeight="1" x14ac:dyDescent="0.25">
      <c r="A9" s="7"/>
      <c r="B9" s="19" t="s">
        <v>63</v>
      </c>
      <c r="C9" s="8" t="s">
        <v>36</v>
      </c>
      <c r="D9" s="8" t="s">
        <v>36</v>
      </c>
      <c r="E9" s="8" t="s">
        <v>36</v>
      </c>
      <c r="F9" s="8" t="s">
        <v>36</v>
      </c>
      <c r="G9" s="8" t="s">
        <v>36</v>
      </c>
      <c r="H9" s="8" t="s">
        <v>36</v>
      </c>
      <c r="I9" s="8" t="s">
        <v>36</v>
      </c>
      <c r="J9" s="8" t="s">
        <v>36</v>
      </c>
      <c r="K9" s="8" t="s">
        <v>36</v>
      </c>
      <c r="L9" s="8" t="s">
        <v>36</v>
      </c>
      <c r="M9" s="8" t="s">
        <v>36</v>
      </c>
      <c r="N9" s="8" t="s">
        <v>36</v>
      </c>
      <c r="O9" s="8" t="s">
        <v>36</v>
      </c>
    </row>
    <row r="10" spans="1:15" ht="33" customHeight="1" x14ac:dyDescent="0.25">
      <c r="A10" s="7"/>
      <c r="B10" s="19" t="s">
        <v>64</v>
      </c>
      <c r="C10" s="8" t="s">
        <v>56</v>
      </c>
      <c r="D10" s="8" t="s">
        <v>36</v>
      </c>
      <c r="E10" s="8" t="s">
        <v>36</v>
      </c>
      <c r="F10" s="8" t="s">
        <v>56</v>
      </c>
      <c r="G10" s="8" t="s">
        <v>56</v>
      </c>
      <c r="H10" s="8" t="s">
        <v>36</v>
      </c>
      <c r="I10" s="8" t="s">
        <v>36</v>
      </c>
      <c r="J10" s="8" t="s">
        <v>36</v>
      </c>
      <c r="K10" s="8" t="s">
        <v>56</v>
      </c>
      <c r="L10" s="8" t="s">
        <v>36</v>
      </c>
      <c r="M10" s="8" t="s">
        <v>36</v>
      </c>
      <c r="N10" s="8" t="s">
        <v>56</v>
      </c>
      <c r="O10" s="8" t="s">
        <v>36</v>
      </c>
    </row>
    <row r="11" spans="1:15" ht="33" customHeight="1" x14ac:dyDescent="0.25">
      <c r="A11" s="9"/>
      <c r="B11" s="19" t="s">
        <v>65</v>
      </c>
      <c r="C11" s="8" t="s">
        <v>56</v>
      </c>
      <c r="D11" s="8" t="s">
        <v>36</v>
      </c>
      <c r="E11" s="8" t="s">
        <v>56</v>
      </c>
      <c r="F11" s="8" t="s">
        <v>56</v>
      </c>
      <c r="G11" s="8" t="s">
        <v>56</v>
      </c>
      <c r="H11" s="8" t="s">
        <v>56</v>
      </c>
      <c r="I11" s="8" t="s">
        <v>36</v>
      </c>
      <c r="J11" s="8" t="s">
        <v>56</v>
      </c>
      <c r="K11" s="8" t="s">
        <v>56</v>
      </c>
      <c r="L11" s="8" t="s">
        <v>56</v>
      </c>
      <c r="M11" s="8" t="s">
        <v>56</v>
      </c>
      <c r="N11" s="8" t="s">
        <v>56</v>
      </c>
      <c r="O11" s="8" t="s">
        <v>36</v>
      </c>
    </row>
    <row r="12" spans="1:15" x14ac:dyDescent="0.25">
      <c r="A12" s="25" t="s">
        <v>66</v>
      </c>
      <c r="B12" s="2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7.25" x14ac:dyDescent="0.3">
      <c r="A13" s="26" t="s">
        <v>67</v>
      </c>
      <c r="B13" s="26"/>
      <c r="C13" s="8" t="s">
        <v>56</v>
      </c>
      <c r="D13" s="8" t="s">
        <v>56</v>
      </c>
      <c r="E13" s="8" t="s">
        <v>56</v>
      </c>
      <c r="F13" s="8" t="s">
        <v>56</v>
      </c>
      <c r="G13" s="8" t="s">
        <v>56</v>
      </c>
      <c r="H13" s="8" t="s">
        <v>56</v>
      </c>
      <c r="I13" s="8" t="s">
        <v>56</v>
      </c>
      <c r="J13" s="8" t="s">
        <v>56</v>
      </c>
      <c r="K13" s="8" t="s">
        <v>56</v>
      </c>
      <c r="L13" s="8" t="s">
        <v>56</v>
      </c>
      <c r="M13" s="8" t="s">
        <v>56</v>
      </c>
      <c r="N13" s="8" t="s">
        <v>56</v>
      </c>
      <c r="O13" s="8" t="s">
        <v>56</v>
      </c>
    </row>
    <row r="14" spans="1:15" ht="17.25" x14ac:dyDescent="0.3">
      <c r="A14" s="27" t="s">
        <v>68</v>
      </c>
      <c r="B14" s="27"/>
      <c r="C14" s="8" t="s">
        <v>36</v>
      </c>
      <c r="D14" s="8" t="s">
        <v>36</v>
      </c>
      <c r="E14" s="8" t="s">
        <v>36</v>
      </c>
      <c r="F14" s="8" t="s">
        <v>56</v>
      </c>
      <c r="G14" s="8" t="s">
        <v>56</v>
      </c>
      <c r="H14" s="8" t="s">
        <v>56</v>
      </c>
      <c r="I14" s="8" t="s">
        <v>36</v>
      </c>
      <c r="J14" s="8" t="s">
        <v>36</v>
      </c>
      <c r="K14" s="8" t="s">
        <v>56</v>
      </c>
      <c r="L14" s="8" t="s">
        <v>56</v>
      </c>
      <c r="M14" s="8" t="s">
        <v>56</v>
      </c>
      <c r="N14" s="8" t="s">
        <v>36</v>
      </c>
      <c r="O14" s="8" t="s">
        <v>56</v>
      </c>
    </row>
    <row r="15" spans="1:15" ht="17.25" x14ac:dyDescent="0.3">
      <c r="A15" s="27" t="s">
        <v>69</v>
      </c>
      <c r="B15" s="27"/>
      <c r="C15" s="8" t="s">
        <v>36</v>
      </c>
      <c r="D15" s="8" t="s">
        <v>36</v>
      </c>
      <c r="E15" s="8" t="s">
        <v>36</v>
      </c>
      <c r="F15" s="8" t="s">
        <v>56</v>
      </c>
      <c r="G15" s="8" t="s">
        <v>36</v>
      </c>
      <c r="H15" s="8" t="s">
        <v>36</v>
      </c>
      <c r="I15" s="8" t="s">
        <v>36</v>
      </c>
      <c r="J15" s="8" t="s">
        <v>36</v>
      </c>
      <c r="K15" s="8" t="s">
        <v>36</v>
      </c>
      <c r="L15" s="8" t="s">
        <v>36</v>
      </c>
      <c r="M15" s="8" t="s">
        <v>36</v>
      </c>
      <c r="N15" s="8" t="s">
        <v>36</v>
      </c>
      <c r="O15" s="8" t="s">
        <v>56</v>
      </c>
    </row>
    <row r="16" spans="1:15" ht="17.25" x14ac:dyDescent="0.3">
      <c r="A16" s="11"/>
      <c r="B16" s="20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8" spans="1:15" x14ac:dyDescent="0.25">
      <c r="A18" s="13"/>
      <c r="B18" s="21" t="s">
        <v>70</v>
      </c>
      <c r="C18" s="14">
        <f>ROUND(50/4*(COUNTIF(C6:C8,"x")+1),0)</f>
        <v>38</v>
      </c>
      <c r="D18" s="14">
        <f t="shared" ref="D18:O18" si="0">ROUND(50/4*(COUNTIF(D6:D8,"x")+1),0)</f>
        <v>50</v>
      </c>
      <c r="E18" s="14">
        <f t="shared" si="0"/>
        <v>38</v>
      </c>
      <c r="F18" s="14">
        <f t="shared" si="0"/>
        <v>50</v>
      </c>
      <c r="G18" s="14">
        <f t="shared" si="0"/>
        <v>50</v>
      </c>
      <c r="H18" s="14">
        <f t="shared" si="0"/>
        <v>50</v>
      </c>
      <c r="I18" s="14">
        <f t="shared" si="0"/>
        <v>50</v>
      </c>
      <c r="J18" s="14">
        <f t="shared" si="0"/>
        <v>50</v>
      </c>
      <c r="K18" s="14">
        <f t="shared" si="0"/>
        <v>50</v>
      </c>
      <c r="L18" s="14">
        <f t="shared" si="0"/>
        <v>50</v>
      </c>
      <c r="M18" s="14">
        <f t="shared" si="0"/>
        <v>38</v>
      </c>
      <c r="N18" s="14">
        <f t="shared" si="0"/>
        <v>50</v>
      </c>
      <c r="O18" s="14">
        <f t="shared" si="0"/>
        <v>50</v>
      </c>
    </row>
    <row r="19" spans="1:15" x14ac:dyDescent="0.25">
      <c r="A19" s="13"/>
      <c r="B19" s="22" t="s">
        <v>70</v>
      </c>
      <c r="C19" s="15">
        <f>ROUND(50/2*COUNTIF(C14:C15,"x"),0)</f>
        <v>0</v>
      </c>
      <c r="D19" s="15">
        <f t="shared" ref="D19:O19" si="1">ROUND(50/2*COUNTIF(D14:D15,"x"),0)</f>
        <v>0</v>
      </c>
      <c r="E19" s="15">
        <f t="shared" si="1"/>
        <v>0</v>
      </c>
      <c r="F19" s="15">
        <f t="shared" si="1"/>
        <v>50</v>
      </c>
      <c r="G19" s="15">
        <f t="shared" si="1"/>
        <v>25</v>
      </c>
      <c r="H19" s="15">
        <f t="shared" si="1"/>
        <v>25</v>
      </c>
      <c r="I19" s="15">
        <f t="shared" si="1"/>
        <v>0</v>
      </c>
      <c r="J19" s="15">
        <f t="shared" si="1"/>
        <v>0</v>
      </c>
      <c r="K19" s="15">
        <f t="shared" si="1"/>
        <v>25</v>
      </c>
      <c r="L19" s="15">
        <f t="shared" si="1"/>
        <v>25</v>
      </c>
      <c r="M19" s="15">
        <f t="shared" si="1"/>
        <v>25</v>
      </c>
      <c r="N19" s="15">
        <f t="shared" si="1"/>
        <v>0</v>
      </c>
      <c r="O19" s="15">
        <f t="shared" si="1"/>
        <v>50</v>
      </c>
    </row>
    <row r="20" spans="1:15" x14ac:dyDescent="0.25">
      <c r="A20" s="13"/>
      <c r="B20" s="23" t="s">
        <v>70</v>
      </c>
      <c r="C20" s="5">
        <f>IF(C18&lt;50,C18,C18+C19)</f>
        <v>38</v>
      </c>
      <c r="D20" s="5">
        <f t="shared" ref="D20:O20" si="2">IF(D18&lt;50,D18,D18+D19)</f>
        <v>50</v>
      </c>
      <c r="E20" s="5">
        <f t="shared" si="2"/>
        <v>38</v>
      </c>
      <c r="F20" s="5">
        <f t="shared" si="2"/>
        <v>100</v>
      </c>
      <c r="G20" s="5">
        <f t="shared" si="2"/>
        <v>75</v>
      </c>
      <c r="H20" s="5">
        <f t="shared" si="2"/>
        <v>75</v>
      </c>
      <c r="I20" s="5">
        <f t="shared" si="2"/>
        <v>50</v>
      </c>
      <c r="J20" s="5">
        <f t="shared" si="2"/>
        <v>50</v>
      </c>
      <c r="K20" s="5">
        <f t="shared" si="2"/>
        <v>75</v>
      </c>
      <c r="L20" s="5">
        <f t="shared" si="2"/>
        <v>75</v>
      </c>
      <c r="M20" s="5">
        <f t="shared" si="2"/>
        <v>38</v>
      </c>
      <c r="N20" s="5">
        <f t="shared" si="2"/>
        <v>50</v>
      </c>
      <c r="O20" s="5">
        <f t="shared" si="2"/>
        <v>100</v>
      </c>
    </row>
    <row r="21" spans="1:15" x14ac:dyDescent="0.25">
      <c r="A21" s="16"/>
      <c r="B21" s="21" t="s">
        <v>71</v>
      </c>
      <c r="C21" s="14">
        <f>ROUND(50/3*(COUNTIF(C2:C3,"x")+1),0)</f>
        <v>33</v>
      </c>
      <c r="D21" s="14">
        <f t="shared" ref="D21:O21" si="3">ROUND(50/3*(COUNTIF(D2:D3,"x")+1),0)</f>
        <v>50</v>
      </c>
      <c r="E21" s="14">
        <f t="shared" si="3"/>
        <v>50</v>
      </c>
      <c r="F21" s="14">
        <f t="shared" si="3"/>
        <v>50</v>
      </c>
      <c r="G21" s="14">
        <f t="shared" si="3"/>
        <v>50</v>
      </c>
      <c r="H21" s="14">
        <f t="shared" si="3"/>
        <v>50</v>
      </c>
      <c r="I21" s="14">
        <f t="shared" si="3"/>
        <v>17</v>
      </c>
      <c r="J21" s="14">
        <f t="shared" si="3"/>
        <v>33</v>
      </c>
      <c r="K21" s="14">
        <f t="shared" si="3"/>
        <v>50</v>
      </c>
      <c r="L21" s="14">
        <f t="shared" si="3"/>
        <v>50</v>
      </c>
      <c r="M21" s="14">
        <f t="shared" si="3"/>
        <v>33</v>
      </c>
      <c r="N21" s="14">
        <f t="shared" si="3"/>
        <v>50</v>
      </c>
      <c r="O21" s="14">
        <f t="shared" si="3"/>
        <v>17</v>
      </c>
    </row>
    <row r="22" spans="1:15" x14ac:dyDescent="0.25">
      <c r="A22" s="16"/>
      <c r="B22" s="22" t="s">
        <v>71</v>
      </c>
      <c r="C22" s="15">
        <f>ROUND(50/2*COUNTIF(C14:C15,"x"),0)</f>
        <v>0</v>
      </c>
      <c r="D22" s="15">
        <f t="shared" ref="D22:O22" si="4">ROUND(50/2*COUNTIF(D14:D15,"x"),0)</f>
        <v>0</v>
      </c>
      <c r="E22" s="15">
        <f t="shared" si="4"/>
        <v>0</v>
      </c>
      <c r="F22" s="15">
        <f t="shared" si="4"/>
        <v>50</v>
      </c>
      <c r="G22" s="15">
        <f t="shared" si="4"/>
        <v>25</v>
      </c>
      <c r="H22" s="15">
        <f t="shared" si="4"/>
        <v>25</v>
      </c>
      <c r="I22" s="15">
        <f t="shared" si="4"/>
        <v>0</v>
      </c>
      <c r="J22" s="15">
        <f t="shared" si="4"/>
        <v>0</v>
      </c>
      <c r="K22" s="15">
        <f t="shared" si="4"/>
        <v>25</v>
      </c>
      <c r="L22" s="15">
        <f t="shared" si="4"/>
        <v>25</v>
      </c>
      <c r="M22" s="15">
        <f t="shared" si="4"/>
        <v>25</v>
      </c>
      <c r="N22" s="15">
        <f t="shared" si="4"/>
        <v>0</v>
      </c>
      <c r="O22" s="15">
        <f t="shared" si="4"/>
        <v>50</v>
      </c>
    </row>
    <row r="23" spans="1:15" x14ac:dyDescent="0.25">
      <c r="A23" s="16"/>
      <c r="B23" s="23" t="s">
        <v>71</v>
      </c>
      <c r="C23" s="5">
        <f>IF(C21&lt;50,C21,C21+C22)</f>
        <v>33</v>
      </c>
      <c r="D23" s="5">
        <f t="shared" ref="D23:O23" si="5">IF(D21&lt;50,D21,D21+D22)</f>
        <v>50</v>
      </c>
      <c r="E23" s="5">
        <f t="shared" si="5"/>
        <v>50</v>
      </c>
      <c r="F23" s="5">
        <f t="shared" si="5"/>
        <v>100</v>
      </c>
      <c r="G23" s="5">
        <f t="shared" si="5"/>
        <v>75</v>
      </c>
      <c r="H23" s="5">
        <f t="shared" si="5"/>
        <v>75</v>
      </c>
      <c r="I23" s="5">
        <f t="shared" si="5"/>
        <v>17</v>
      </c>
      <c r="J23" s="5">
        <f t="shared" si="5"/>
        <v>33</v>
      </c>
      <c r="K23" s="5">
        <f t="shared" si="5"/>
        <v>75</v>
      </c>
      <c r="L23" s="5">
        <f t="shared" si="5"/>
        <v>75</v>
      </c>
      <c r="M23" s="5">
        <f t="shared" si="5"/>
        <v>33</v>
      </c>
      <c r="N23" s="5">
        <f t="shared" si="5"/>
        <v>50</v>
      </c>
      <c r="O23" s="5">
        <f t="shared" si="5"/>
        <v>17</v>
      </c>
    </row>
    <row r="24" spans="1:15" x14ac:dyDescent="0.25">
      <c r="A24" s="17"/>
      <c r="B24" s="21" t="s">
        <v>72</v>
      </c>
      <c r="C24" s="14">
        <f>ROUND(50/3*(COUNTIF(C4:C5,"x")+1),0)</f>
        <v>33</v>
      </c>
      <c r="D24" s="14">
        <f t="shared" ref="D24:O24" si="6">ROUND(50/3*(COUNTIF(D4:D5,"x")+1),0)</f>
        <v>33</v>
      </c>
      <c r="E24" s="14">
        <f t="shared" si="6"/>
        <v>50</v>
      </c>
      <c r="F24" s="14">
        <f t="shared" si="6"/>
        <v>17</v>
      </c>
      <c r="G24" s="14">
        <f t="shared" si="6"/>
        <v>50</v>
      </c>
      <c r="H24" s="14">
        <f t="shared" si="6"/>
        <v>33</v>
      </c>
      <c r="I24" s="14">
        <f t="shared" si="6"/>
        <v>33</v>
      </c>
      <c r="J24" s="14">
        <f t="shared" si="6"/>
        <v>33</v>
      </c>
      <c r="K24" s="14">
        <f t="shared" si="6"/>
        <v>50</v>
      </c>
      <c r="L24" s="14">
        <f t="shared" si="6"/>
        <v>33</v>
      </c>
      <c r="M24" s="14">
        <f t="shared" si="6"/>
        <v>50</v>
      </c>
      <c r="N24" s="14">
        <f t="shared" si="6"/>
        <v>50</v>
      </c>
      <c r="O24" s="14">
        <f t="shared" si="6"/>
        <v>17</v>
      </c>
    </row>
    <row r="25" spans="1:15" x14ac:dyDescent="0.25">
      <c r="A25" s="17"/>
      <c r="B25" s="22" t="s">
        <v>72</v>
      </c>
      <c r="C25" s="15">
        <f>ROUND(50/2*COUNTIF(C14:C15,"x"),0)</f>
        <v>0</v>
      </c>
      <c r="D25" s="15">
        <f t="shared" ref="D25:O25" si="7">ROUND(50/2*COUNTIF(D14:D15,"x"),0)</f>
        <v>0</v>
      </c>
      <c r="E25" s="15">
        <f t="shared" si="7"/>
        <v>0</v>
      </c>
      <c r="F25" s="15">
        <f t="shared" si="7"/>
        <v>50</v>
      </c>
      <c r="G25" s="15">
        <f t="shared" si="7"/>
        <v>25</v>
      </c>
      <c r="H25" s="15">
        <f t="shared" si="7"/>
        <v>25</v>
      </c>
      <c r="I25" s="15">
        <f t="shared" si="7"/>
        <v>0</v>
      </c>
      <c r="J25" s="15">
        <f t="shared" si="7"/>
        <v>0</v>
      </c>
      <c r="K25" s="15">
        <f t="shared" si="7"/>
        <v>25</v>
      </c>
      <c r="L25" s="15">
        <f t="shared" si="7"/>
        <v>25</v>
      </c>
      <c r="M25" s="15">
        <f t="shared" si="7"/>
        <v>25</v>
      </c>
      <c r="N25" s="15">
        <f t="shared" si="7"/>
        <v>0</v>
      </c>
      <c r="O25" s="15">
        <f t="shared" si="7"/>
        <v>50</v>
      </c>
    </row>
    <row r="26" spans="1:15" x14ac:dyDescent="0.25">
      <c r="A26" s="17"/>
      <c r="B26" s="23" t="s">
        <v>72</v>
      </c>
      <c r="C26" s="5">
        <f>IF(C24&lt;50,C24,C24+C25)</f>
        <v>33</v>
      </c>
      <c r="D26" s="5">
        <f t="shared" ref="D26:O26" si="8">IF(D24&lt;50,D24,D24+D25)</f>
        <v>33</v>
      </c>
      <c r="E26" s="5">
        <f t="shared" si="8"/>
        <v>50</v>
      </c>
      <c r="F26" s="5">
        <f t="shared" si="8"/>
        <v>17</v>
      </c>
      <c r="G26" s="5">
        <f t="shared" si="8"/>
        <v>75</v>
      </c>
      <c r="H26" s="5">
        <f t="shared" si="8"/>
        <v>33</v>
      </c>
      <c r="I26" s="5">
        <f t="shared" si="8"/>
        <v>33</v>
      </c>
      <c r="J26" s="5">
        <f t="shared" si="8"/>
        <v>33</v>
      </c>
      <c r="K26" s="5">
        <f t="shared" si="8"/>
        <v>75</v>
      </c>
      <c r="L26" s="5">
        <f t="shared" si="8"/>
        <v>33</v>
      </c>
      <c r="M26" s="5">
        <f t="shared" si="8"/>
        <v>75</v>
      </c>
      <c r="N26" s="5">
        <f t="shared" si="8"/>
        <v>50</v>
      </c>
      <c r="O26" s="5">
        <f t="shared" si="8"/>
        <v>17</v>
      </c>
    </row>
  </sheetData>
  <mergeCells count="5">
    <mergeCell ref="A1:B1"/>
    <mergeCell ref="A12:B12"/>
    <mergeCell ref="A13:B13"/>
    <mergeCell ref="A14:B14"/>
    <mergeCell ref="A15:B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BCD</vt:lpstr>
      <vt:lpstr>BACK</vt:lpstr>
      <vt:lpstr>FRONT</vt:lpstr>
      <vt:lpstr>INDMO</vt:lpstr>
      <vt:lpstr>Estacionamento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Suporte</cp:lastModifiedBy>
  <cp:revision/>
  <dcterms:created xsi:type="dcterms:W3CDTF">2022-02-17T12:54:12Z</dcterms:created>
  <dcterms:modified xsi:type="dcterms:W3CDTF">2022-12-15T17:35:08Z</dcterms:modified>
  <cp:category/>
  <cp:contentStatus/>
</cp:coreProperties>
</file>