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7650"/>
  </bookViews>
  <sheets>
    <sheet name="NaoNormalizado" sheetId="6" r:id="rId1"/>
    <sheet name="ItemPedido" sheetId="5" r:id="rId2"/>
    <sheet name="Cliente" sheetId="3" r:id="rId3"/>
    <sheet name="Telefone" sheetId="1" r:id="rId4"/>
    <sheet name="Pedido" sheetId="2" r:id="rId5"/>
    <sheet name="Pizza" sheetId="4" r:id="rId6"/>
  </sheets>
  <definedNames>
    <definedName name="_xlnm._FilterDatabase" localSheetId="2" hidden="1">Cliente!$A$1:$B$106</definedName>
  </definedNames>
  <calcPr calcId="152511"/>
</workbook>
</file>

<file path=xl/calcChain.xml><?xml version="1.0" encoding="utf-8"?>
<calcChain xmlns="http://schemas.openxmlformats.org/spreadsheetml/2006/main">
  <c r="O3" i="6" l="1"/>
  <c r="P3" i="6"/>
  <c r="O4" i="6"/>
  <c r="P4" i="6"/>
  <c r="O5" i="6"/>
  <c r="P5" i="6"/>
  <c r="O6" i="6"/>
  <c r="P6" i="6"/>
  <c r="O7" i="6"/>
  <c r="P7" i="6"/>
  <c r="O8" i="6"/>
  <c r="P8" i="6"/>
  <c r="O9" i="6"/>
  <c r="P9" i="6"/>
  <c r="O10" i="6"/>
  <c r="P10" i="6"/>
  <c r="O11" i="6"/>
  <c r="P11" i="6"/>
  <c r="O12" i="6"/>
  <c r="P12" i="6"/>
  <c r="O13" i="6"/>
  <c r="P13" i="6"/>
  <c r="O14" i="6"/>
  <c r="P14" i="6"/>
  <c r="O15" i="6"/>
  <c r="P15" i="6"/>
  <c r="O16" i="6"/>
  <c r="P16" i="6"/>
  <c r="O17" i="6"/>
  <c r="P17" i="6"/>
  <c r="O18" i="6"/>
  <c r="P18" i="6"/>
  <c r="O19" i="6"/>
  <c r="P19" i="6"/>
  <c r="O20" i="6"/>
  <c r="P20" i="6"/>
  <c r="O21" i="6"/>
  <c r="P21" i="6"/>
  <c r="O22" i="6"/>
  <c r="P22" i="6"/>
  <c r="O23" i="6"/>
  <c r="P23" i="6"/>
  <c r="O24" i="6"/>
  <c r="P24" i="6"/>
  <c r="O25" i="6"/>
  <c r="P25" i="6"/>
  <c r="O26" i="6"/>
  <c r="P26" i="6"/>
  <c r="O27" i="6"/>
  <c r="P27" i="6"/>
  <c r="O28" i="6"/>
  <c r="P28" i="6"/>
  <c r="O29" i="6"/>
  <c r="P29" i="6"/>
  <c r="O30" i="6"/>
  <c r="P30" i="6"/>
  <c r="O31" i="6"/>
  <c r="P31" i="6"/>
  <c r="O32" i="6"/>
  <c r="P32" i="6"/>
  <c r="O33" i="6"/>
  <c r="P33" i="6"/>
  <c r="O34" i="6"/>
  <c r="P34" i="6"/>
  <c r="O35" i="6"/>
  <c r="P35" i="6"/>
  <c r="O36" i="6"/>
  <c r="P36" i="6"/>
  <c r="O37" i="6"/>
  <c r="P37" i="6"/>
  <c r="O38" i="6"/>
  <c r="P38" i="6"/>
  <c r="O39" i="6"/>
  <c r="P39" i="6"/>
  <c r="O40" i="6"/>
  <c r="P40" i="6"/>
  <c r="O41" i="6"/>
  <c r="P41" i="6"/>
  <c r="O42" i="6"/>
  <c r="P42" i="6"/>
  <c r="O43" i="6"/>
  <c r="P43" i="6"/>
  <c r="O44" i="6"/>
  <c r="P44" i="6"/>
  <c r="O45" i="6"/>
  <c r="P45" i="6"/>
  <c r="O46" i="6"/>
  <c r="P46" i="6"/>
  <c r="O47" i="6"/>
  <c r="P47" i="6"/>
  <c r="O48" i="6"/>
  <c r="P48" i="6"/>
  <c r="O49" i="6"/>
  <c r="P49" i="6"/>
  <c r="O50" i="6"/>
  <c r="P50" i="6"/>
  <c r="O51" i="6"/>
  <c r="P51" i="6"/>
  <c r="O52" i="6"/>
  <c r="P52" i="6"/>
  <c r="O53" i="6"/>
  <c r="P53" i="6"/>
  <c r="O54" i="6"/>
  <c r="P54" i="6"/>
  <c r="O55" i="6"/>
  <c r="P55" i="6"/>
  <c r="O56" i="6"/>
  <c r="P56" i="6"/>
  <c r="O57" i="6"/>
  <c r="P57" i="6"/>
  <c r="O58" i="6"/>
  <c r="P58" i="6"/>
  <c r="O59" i="6"/>
  <c r="P59" i="6"/>
  <c r="O60" i="6"/>
  <c r="P60" i="6"/>
  <c r="O61" i="6"/>
  <c r="P61" i="6"/>
  <c r="O62" i="6"/>
  <c r="P62" i="6"/>
  <c r="O63" i="6"/>
  <c r="P63" i="6"/>
  <c r="O64" i="6"/>
  <c r="P64" i="6"/>
  <c r="O65" i="6"/>
  <c r="P65" i="6"/>
  <c r="O66" i="6"/>
  <c r="P66" i="6"/>
  <c r="O67" i="6"/>
  <c r="P67" i="6"/>
  <c r="O68" i="6"/>
  <c r="P68" i="6"/>
  <c r="O69" i="6"/>
  <c r="P69" i="6"/>
  <c r="O70" i="6"/>
  <c r="P70" i="6"/>
  <c r="O71" i="6"/>
  <c r="P71" i="6"/>
  <c r="O72" i="6"/>
  <c r="P72" i="6"/>
  <c r="O73" i="6"/>
  <c r="P73" i="6"/>
  <c r="O74" i="6"/>
  <c r="P74" i="6"/>
  <c r="O75" i="6"/>
  <c r="P75" i="6"/>
  <c r="O76" i="6"/>
  <c r="P76" i="6"/>
  <c r="O77" i="6"/>
  <c r="P77" i="6"/>
  <c r="O78" i="6"/>
  <c r="P78" i="6"/>
  <c r="O79" i="6"/>
  <c r="P79" i="6"/>
  <c r="O80" i="6"/>
  <c r="P80" i="6"/>
  <c r="O81" i="6"/>
  <c r="P81" i="6"/>
  <c r="O82" i="6"/>
  <c r="P82" i="6"/>
  <c r="O83" i="6"/>
  <c r="P83" i="6"/>
  <c r="O84" i="6"/>
  <c r="P84" i="6"/>
  <c r="O85" i="6"/>
  <c r="P85" i="6"/>
  <c r="O86" i="6"/>
  <c r="P86" i="6"/>
  <c r="O87" i="6"/>
  <c r="P87" i="6"/>
  <c r="O88" i="6"/>
  <c r="P88" i="6"/>
  <c r="O89" i="6"/>
  <c r="P89" i="6"/>
  <c r="O90" i="6"/>
  <c r="P90" i="6"/>
  <c r="O91" i="6"/>
  <c r="P91" i="6"/>
  <c r="O92" i="6"/>
  <c r="P92" i="6"/>
  <c r="O93" i="6"/>
  <c r="P93" i="6"/>
  <c r="O94" i="6"/>
  <c r="P94" i="6"/>
  <c r="O95" i="6"/>
  <c r="P95" i="6"/>
  <c r="O96" i="6"/>
  <c r="P96" i="6"/>
  <c r="O97" i="6"/>
  <c r="P97" i="6"/>
  <c r="O98" i="6"/>
  <c r="P98" i="6"/>
  <c r="O99" i="6"/>
  <c r="P99" i="6"/>
  <c r="O100" i="6"/>
  <c r="P100" i="6"/>
  <c r="O101" i="6"/>
  <c r="P101" i="6"/>
  <c r="O102" i="6"/>
  <c r="P102" i="6"/>
  <c r="O103" i="6"/>
  <c r="P103" i="6"/>
  <c r="O104" i="6"/>
  <c r="P104" i="6"/>
  <c r="O105" i="6"/>
  <c r="P105" i="6"/>
  <c r="O106" i="6"/>
  <c r="P106" i="6"/>
  <c r="O107" i="6"/>
  <c r="P107" i="6"/>
  <c r="O108" i="6"/>
  <c r="P108" i="6"/>
  <c r="O109" i="6"/>
  <c r="P109" i="6"/>
  <c r="O110" i="6"/>
  <c r="P110" i="6"/>
  <c r="P2" i="6"/>
  <c r="O2" i="6"/>
  <c r="K3" i="2" l="1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" i="2"/>
  <c r="H3" i="5" l="1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2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2" i="5"/>
  <c r="I3" i="4" l="1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2" i="4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" i="2"/>
  <c r="M3" i="3" l="1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2" i="3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" i="1"/>
</calcChain>
</file>

<file path=xl/comments1.xml><?xml version="1.0" encoding="utf-8"?>
<comments xmlns="http://schemas.openxmlformats.org/spreadsheetml/2006/main">
  <authors>
    <author>Autor</author>
  </authors>
  <commentList>
    <comment ref="K1" authorId="0" shapeId="0">
      <text>
        <r>
          <rPr>
            <b/>
            <sz val="9"/>
            <color indexed="81"/>
            <rFont val="Segoe UI"/>
            <charset val="1"/>
          </rPr>
          <t>OBS:</t>
        </r>
        <r>
          <rPr>
            <sz val="9"/>
            <color indexed="81"/>
            <rFont val="Segoe UI"/>
            <charset val="1"/>
          </rPr>
          <t xml:space="preserve">
Somente exemplo, por ser um campo calculado, não é necessário existir na tabela.</t>
        </r>
      </text>
    </comment>
  </commentList>
</comments>
</file>

<file path=xl/sharedStrings.xml><?xml version="1.0" encoding="utf-8"?>
<sst xmlns="http://schemas.openxmlformats.org/spreadsheetml/2006/main" count="3253" uniqueCount="413">
  <si>
    <t>Adelcio Biazi</t>
  </si>
  <si>
    <t>Adriano da Silva Ferreira</t>
  </si>
  <si>
    <t>Alisson Linhares de Carvalho</t>
  </si>
  <si>
    <t>Amanda Cristina davi Resende</t>
  </si>
  <si>
    <t>Ana Cláudia de Moura Laurentino</t>
  </si>
  <si>
    <t>Ana Claudia Maciel</t>
  </si>
  <si>
    <t>Argemiro Pentian Junior</t>
  </si>
  <si>
    <t>Bento Rafael Siqueira</t>
  </si>
  <si>
    <t>Bernardo Moreira Zabadal</t>
  </si>
  <si>
    <t>Carlos Roberto de Oliveira Cazelatto Junior</t>
  </si>
  <si>
    <t>Carlos Roberto Do Nascimento Costa</t>
  </si>
  <si>
    <t>Cesar Augusto Pascali Rago</t>
  </si>
  <si>
    <t>Claudemir de Souza Freitas Junior</t>
  </si>
  <si>
    <t>Claudiane Mendes Trigueiro Silva</t>
  </si>
  <si>
    <t>Claudiney Ramos Tinoco</t>
  </si>
  <si>
    <t>Diego Rafael Moraes</t>
  </si>
  <si>
    <t>Diogo Matos da Silva</t>
  </si>
  <si>
    <t>Diogo Paulino da Cruz dos Santos</t>
  </si>
  <si>
    <t>Douglas Brito damalio</t>
  </si>
  <si>
    <t>Draylson Micael de Souza</t>
  </si>
  <si>
    <t>Eder Almeida Batista de Oliveira</t>
  </si>
  <si>
    <t>Ederlon Barbosa Cruz</t>
  </si>
  <si>
    <t>Edinei Peres Legaspe</t>
  </si>
  <si>
    <t>Ednei Jose de Almeida Junior</t>
  </si>
  <si>
    <t>Eduardo de Paula Lima Nascimento</t>
  </si>
  <si>
    <t>Eduardo Henrique Spies</t>
  </si>
  <si>
    <t>Elaine Cecília Gatto</t>
  </si>
  <si>
    <t>Elias Adriano Nogueira da Silva</t>
  </si>
  <si>
    <t>Elis Cristina Montoro Hernandes Ervolino</t>
  </si>
  <si>
    <t>Erica Aparecida Martins Siqueira</t>
  </si>
  <si>
    <t>Erika Arias Barrado</t>
  </si>
  <si>
    <t>Esteic Janaina Santos Batista</t>
  </si>
  <si>
    <t>Everaldo Costa Silva Neto</t>
  </si>
  <si>
    <t>Everaldo Silva de Freitas</t>
  </si>
  <si>
    <t>Ewerton José da Silva</t>
  </si>
  <si>
    <t>Fabio Luiz de Paula</t>
  </si>
  <si>
    <t>Fabio Serafim</t>
  </si>
  <si>
    <t>Felipe Gobo Bruno</t>
  </si>
  <si>
    <t>Fernanda Zampieri Canaver</t>
  </si>
  <si>
    <t>Fernando Claudio dos Santos Junior</t>
  </si>
  <si>
    <t>Fernando Henrique Campos</t>
  </si>
  <si>
    <t>Flávia Zenaro Nogueira E Silva</t>
  </si>
  <si>
    <t>Floriano Ferreira dos Reis Filho</t>
  </si>
  <si>
    <t>Frances Albert Santos</t>
  </si>
  <si>
    <t>Francisco Assis da Silva</t>
  </si>
  <si>
    <t>Francisco Edigleison da Silva Barbosa</t>
  </si>
  <si>
    <t>Francisco José Nardi Filho</t>
  </si>
  <si>
    <t>Gabriel Ferreira Teles Gomes</t>
  </si>
  <si>
    <t>Gabriel Morais Silveira</t>
  </si>
  <si>
    <t>Gabriel Sgorlon Tininis</t>
  </si>
  <si>
    <t>Gabriel Spadon de Souza</t>
  </si>
  <si>
    <t>Gerson Luiz Camillo</t>
  </si>
  <si>
    <t>Giovani Bertolla Sampaio</t>
  </si>
  <si>
    <t>Giovanna Nascimento Antonieti</t>
  </si>
  <si>
    <t>Gustavo Moreira Calixto</t>
  </si>
  <si>
    <t>Helder Pestana</t>
  </si>
  <si>
    <t>Hiago Araujo Silva</t>
  </si>
  <si>
    <t>Higor Antonio delsoto</t>
  </si>
  <si>
    <t>Icaro Cavalcante Dourado</t>
  </si>
  <si>
    <t>Ingrid Marçal</t>
  </si>
  <si>
    <t>Jeane Aparecida Menegueli</t>
  </si>
  <si>
    <t>Jefferson Barbosa Belo da Silva</t>
  </si>
  <si>
    <t>Jefferson Carlos Pedroso</t>
  </si>
  <si>
    <t>Jessé Italo Silva</t>
  </si>
  <si>
    <t>José Eugênio de Mira</t>
  </si>
  <si>
    <t>José Rafael Pilan</t>
  </si>
  <si>
    <t>José Renato Paviotti</t>
  </si>
  <si>
    <t>José Santiago Moreira de Mello</t>
  </si>
  <si>
    <t>Josiane Rosa de Oliveira Gaia Pimenta</t>
  </si>
  <si>
    <t>Juliana de Sousa Ribeiro</t>
  </si>
  <si>
    <t>Liliam Sayuri Sakamoto</t>
  </si>
  <si>
    <t>Lucas Hermann Negri</t>
  </si>
  <si>
    <t>Luciano Rossi</t>
  </si>
  <si>
    <t>Luciano Rovanni Do Nascimento</t>
  </si>
  <si>
    <t>Marcelo Do Carmo Vieira Scomparim</t>
  </si>
  <si>
    <t>Marcelo José Vigorito Campara</t>
  </si>
  <si>
    <t>Murilo Gleyson Gazzola</t>
  </si>
  <si>
    <t>Ovídio José Francisco</t>
  </si>
  <si>
    <t>Patrícia Fernanda da Silva Freitas</t>
  </si>
  <si>
    <t>Paula Leticia Santos Lima</t>
  </si>
  <si>
    <t>Rafael Tomé de Souza</t>
  </si>
  <si>
    <t>Rafaela de Jesus Alencar</t>
  </si>
  <si>
    <t>Ramon Simões Abílio</t>
  </si>
  <si>
    <t>Raphael Hungaro Moretti</t>
  </si>
  <si>
    <t>Sara Luzia de Melo</t>
  </si>
  <si>
    <t>Sergio Willians Poneli</t>
  </si>
  <si>
    <t>Silvia Roberta de Jesus Garcia</t>
  </si>
  <si>
    <t>Suéllen Rodolfo Martinelli</t>
  </si>
  <si>
    <t>Taynara Cerigueli Dutra</t>
  </si>
  <si>
    <t>Thamires de Campos Luz</t>
  </si>
  <si>
    <t>Viviane Mello Bonadia dos Santos</t>
  </si>
  <si>
    <t>Walter Paulo Costenaro</t>
  </si>
  <si>
    <t>Wellington Fabio de Oliveira Martins</t>
  </si>
  <si>
    <t>André Luyde da Silva Souza</t>
  </si>
  <si>
    <t>Anisio Alfredo da Silva Junior</t>
  </si>
  <si>
    <t>Carlos César Farias de Souza</t>
  </si>
  <si>
    <t>Dyogo Porfirio Almeida Santos</t>
  </si>
  <si>
    <t>Edinilson da Silva Vida</t>
  </si>
  <si>
    <t>Everton Jose de Souza</t>
  </si>
  <si>
    <t>null</t>
  </si>
  <si>
    <t>Danilo César Pereira</t>
  </si>
  <si>
    <t>Darvin Ames</t>
  </si>
  <si>
    <t>Debora Barbosa Aires</t>
  </si>
  <si>
    <t>Deivison Shindi Takatu</t>
  </si>
  <si>
    <t>Denis Henrique Caixeta</t>
  </si>
  <si>
    <t>Deysiane Matos Sande</t>
  </si>
  <si>
    <t>","</t>
  </si>
  <si>
    <t>");</t>
  </si>
  <si>
    <t>,"</t>
  </si>
  <si>
    <t>CodCli</t>
  </si>
  <si>
    <t>telCli</t>
  </si>
  <si>
    <t>2019/01/22</t>
  </si>
  <si>
    <t>2019/01/23</t>
  </si>
  <si>
    <t>2019/01/24</t>
  </si>
  <si>
    <t>2019/01/18</t>
  </si>
  <si>
    <t>2019/01/20</t>
  </si>
  <si>
    <t>2019/01/25</t>
  </si>
  <si>
    <t>2019/01/26</t>
  </si>
  <si>
    <t>2019/01/28</t>
  </si>
  <si>
    <t>,</t>
  </si>
  <si>
    <t>);</t>
  </si>
  <si>
    <t>cliente_id</t>
  </si>
  <si>
    <t>nome</t>
  </si>
  <si>
    <t>logradouro</t>
  </si>
  <si>
    <t>numero</t>
  </si>
  <si>
    <t>Rua Walter Paulo Costenaro</t>
  </si>
  <si>
    <t>Rua Viviane Mello Bonadia dos Santos</t>
  </si>
  <si>
    <t>Rua Thamires de Campos Luz</t>
  </si>
  <si>
    <t>Rua Taynara Cerigueli Dutra</t>
  </si>
  <si>
    <t>Rua Suéllen Rodolfo Martinelli</t>
  </si>
  <si>
    <t>Rua Silvia Roberta de Jesus Garcia</t>
  </si>
  <si>
    <t>Rua Sergio Willians Poneli</t>
  </si>
  <si>
    <t>Rua Sara Luzia de Melo</t>
  </si>
  <si>
    <t>Rua Raphael Hungaro Moretti</t>
  </si>
  <si>
    <t>Rua Ramon Simões Abílio</t>
  </si>
  <si>
    <t>Rua Rafaela de Jesus Alencar</t>
  </si>
  <si>
    <t>Rua Rafael Tomé de Souza</t>
  </si>
  <si>
    <t>Rua Paula Leticia Santos Lima</t>
  </si>
  <si>
    <t>Rua Patrícia Fernanda da Silva Freitas</t>
  </si>
  <si>
    <t>Rua Ovídio José Francisco</t>
  </si>
  <si>
    <t>Rua Murilo Gleyson Gazzola</t>
  </si>
  <si>
    <t>Rua Marcelo José Vigorito Campara</t>
  </si>
  <si>
    <t>Rua Marcelo Do Carmo Vieira Scomparim</t>
  </si>
  <si>
    <t>Rua Luciano Rovanni Do Nascimento</t>
  </si>
  <si>
    <t>Rua Luciano Rossi</t>
  </si>
  <si>
    <t>Rua Lucas Hermann Negri</t>
  </si>
  <si>
    <t>Rua Liliam Sayuri Sakamoto</t>
  </si>
  <si>
    <t>Rua Juliana de Sousa Ribeiro</t>
  </si>
  <si>
    <t>Rua Josiane Rosa de Oliveira Gaia Pimenta</t>
  </si>
  <si>
    <t>Rua José Santiago Moreira de Mello</t>
  </si>
  <si>
    <t>Rua José Renato Paviotti</t>
  </si>
  <si>
    <t>Rua José Rafael Pilan</t>
  </si>
  <si>
    <t>Rua José Eugênio de Mira</t>
  </si>
  <si>
    <t>Rua Jessé Italo Silva</t>
  </si>
  <si>
    <t>Rua Jefferson Carlos Pedroso</t>
  </si>
  <si>
    <t>Rua Jefferson Barbosa Belo da Silva</t>
  </si>
  <si>
    <t>Rua Jeane Aparecida Menegueli</t>
  </si>
  <si>
    <t>Rua Ingrid Marçal</t>
  </si>
  <si>
    <t>Rua Icaro Cavalcante Dourado</t>
  </si>
  <si>
    <t>Rua Higor Antonio delsoto</t>
  </si>
  <si>
    <t>Rua Hiago Araujo Silva</t>
  </si>
  <si>
    <t>Rua Helder Pestana</t>
  </si>
  <si>
    <t>Rua Gustavo Moreira Calixto</t>
  </si>
  <si>
    <t>Rua Giovanna Nascimento Antonieti</t>
  </si>
  <si>
    <t>Rua Giovani Bertolla Sampaio</t>
  </si>
  <si>
    <t>Rua Gerson Luiz Camillo</t>
  </si>
  <si>
    <t>Rua Gabriel Spadon de Souza</t>
  </si>
  <si>
    <t>Rua Gabriel Sgorlon Tininis</t>
  </si>
  <si>
    <t>Rua Gabriel Morais Silveira</t>
  </si>
  <si>
    <t>Rua Gabriel Ferreira Teles Gomes</t>
  </si>
  <si>
    <t>Rua Francisco José Nardi Filho</t>
  </si>
  <si>
    <t>Rua Francisco Edigleison da Silva Barbosa</t>
  </si>
  <si>
    <t>Rua Francisco Assis da Silva</t>
  </si>
  <si>
    <t>Rua Frances Albert Santos</t>
  </si>
  <si>
    <t>Rua Floriano Ferreira dos Reis Filho</t>
  </si>
  <si>
    <t>Rua Flávia Zenaro Nogueira E Silva</t>
  </si>
  <si>
    <t>Rua Fernando Henrique Campos</t>
  </si>
  <si>
    <t>Rua Fernando Claudio dos Santos Junior</t>
  </si>
  <si>
    <t>Rua Fernanda Zampieri Canaver</t>
  </si>
  <si>
    <t>Rua Felipe Gobo Bruno</t>
  </si>
  <si>
    <t>Rua Fabio Serafim</t>
  </si>
  <si>
    <t>Rua Fabio Luiz de Paula</t>
  </si>
  <si>
    <t>Rua Ewerton José da Silva</t>
  </si>
  <si>
    <t>Rua Everton Jose de Souza</t>
  </si>
  <si>
    <t>Rua Everaldo Silva de Freitas</t>
  </si>
  <si>
    <t>Rua Everaldo Costa Silva Neto</t>
  </si>
  <si>
    <t>Rua Esteic Janaina Santos Batista</t>
  </si>
  <si>
    <t>Rua Erika Arias Barrado</t>
  </si>
  <si>
    <t>Rua Erica Aparecida Martins Siqueira</t>
  </si>
  <si>
    <t>Rua Elis Cristina Montoro Hernandes Ervolino</t>
  </si>
  <si>
    <t>Rua Elias Adriano Nogueira da Silva</t>
  </si>
  <si>
    <t>Rua Elaine Cecília Gatto</t>
  </si>
  <si>
    <t>Rua Eduardo Henrique Spies</t>
  </si>
  <si>
    <t>Rua Eduardo de Paula Lima Nascimento</t>
  </si>
  <si>
    <t>Rua Ednei Jose de Almeida Junior</t>
  </si>
  <si>
    <t>Rua Edinilson da Silva Vida</t>
  </si>
  <si>
    <t>Rua Edinei Peres Legaspe</t>
  </si>
  <si>
    <t>Rua Ederlon Barbosa Cruz</t>
  </si>
  <si>
    <t>Rua Eder Almeida Batista de Oliveira</t>
  </si>
  <si>
    <t>Rua Dyogo Porfirio Almeida Santos</t>
  </si>
  <si>
    <t>Rua Draylson Micael de Souza</t>
  </si>
  <si>
    <t>Rua Douglas Brito damalio</t>
  </si>
  <si>
    <t>Rua Diogo Paulino da Cruz dos Santos</t>
  </si>
  <si>
    <t>Rua Diogo Matos da Silva</t>
  </si>
  <si>
    <t>Rua Diego Rafael Moraes</t>
  </si>
  <si>
    <t>Rua Deysiane Matos Sande</t>
  </si>
  <si>
    <t>Rua Denis Henrique Caixeta</t>
  </si>
  <si>
    <t>Rua Deivison Shindi Takatu</t>
  </si>
  <si>
    <t>Rua Debora Barbosa Aires</t>
  </si>
  <si>
    <t>Rua Darvin Ames</t>
  </si>
  <si>
    <t>Rua Danilo César Pereira</t>
  </si>
  <si>
    <t>Rua Claudiney Ramos Tinoco</t>
  </si>
  <si>
    <t>Rua Claudiane Mendes Trigueiro Silva</t>
  </si>
  <si>
    <t>Rua Claudemir de Souza Freitas Junior</t>
  </si>
  <si>
    <t>Rua Cesar Augusto Pascali Rago</t>
  </si>
  <si>
    <t>Rua Carlos Roberto Do Nascimento Costa</t>
  </si>
  <si>
    <t>Rua Carlos Roberto de Oliveira Cazelatto Junior</t>
  </si>
  <si>
    <t>Rua Carlos César Farias de Souza</t>
  </si>
  <si>
    <t>Rua Bernardo Moreira Zabadal</t>
  </si>
  <si>
    <t>Rua Bento Rafael Siqueira</t>
  </si>
  <si>
    <t>Rua Argemiro Pentian Junior</t>
  </si>
  <si>
    <t>Rua Anisio Alfredo da Silva Junior</t>
  </si>
  <si>
    <t>Rua André Luyde da Silva Souza</t>
  </si>
  <si>
    <t>Rua Ana Claudia Maciel</t>
  </si>
  <si>
    <t>Rua Ana Cláudia de Moura Laurentino</t>
  </si>
  <si>
    <t>Rua Amanda Cristina davi Resende</t>
  </si>
  <si>
    <t>Rua Alisson Linhares de Carvalho</t>
  </si>
  <si>
    <t>Rua Adriano da Silva Ferreira</t>
  </si>
  <si>
    <t>Rua Adelcio Biazi</t>
  </si>
  <si>
    <t>Rua Wellington Martins</t>
  </si>
  <si>
    <t>Complemento</t>
  </si>
  <si>
    <t>Fundos</t>
  </si>
  <si>
    <t>Frente</t>
  </si>
  <si>
    <t>Segundo andar</t>
  </si>
  <si>
    <t>Bairro</t>
  </si>
  <si>
    <t>Dom Bosco</t>
  </si>
  <si>
    <t>Bela Vista</t>
  </si>
  <si>
    <t>Zambom</t>
  </si>
  <si>
    <t>Santa Cruz</t>
  </si>
  <si>
    <t>referencia</t>
  </si>
  <si>
    <t>Igreja</t>
  </si>
  <si>
    <t>Farmácia</t>
  </si>
  <si>
    <t>Escola</t>
  </si>
  <si>
    <t>Campinho</t>
  </si>
  <si>
    <t>Suermercado</t>
  </si>
  <si>
    <t>",</t>
  </si>
  <si>
    <t>insert into Cliente(nome, logradouro, numero, complemento, bairro, referencia) values("</t>
  </si>
  <si>
    <t>insert into Telefone(cliente_id, telefone) values(</t>
  </si>
  <si>
    <t>data</t>
  </si>
  <si>
    <t>hora</t>
  </si>
  <si>
    <t>13:54:00</t>
  </si>
  <si>
    <t>12:12:00</t>
  </si>
  <si>
    <t>14:12:00</t>
  </si>
  <si>
    <t>14:15:00</t>
  </si>
  <si>
    <t>17:15:00</t>
  </si>
  <si>
    <t>15:25:00</t>
  </si>
  <si>
    <t>18:20:00</t>
  </si>
  <si>
    <t>18:25:00</t>
  </si>
  <si>
    <t>21:30:00</t>
  </si>
  <si>
    <t>24:35:00</t>
  </si>
  <si>
    <t>20:40:00</t>
  </si>
  <si>
    <t>23:45:00</t>
  </si>
  <si>
    <t>22:50:00</t>
  </si>
  <si>
    <t>23:55:00</t>
  </si>
  <si>
    <t>13:59:00</t>
  </si>
  <si>
    <t>09:54:00</t>
  </si>
  <si>
    <t>08:21:00</t>
  </si>
  <si>
    <t>09:20:00</t>
  </si>
  <si>
    <t>09:05:00</t>
  </si>
  <si>
    <t>11:12:00</t>
  </si>
  <si>
    <t>13:10:00</t>
  </si>
  <si>
    <t>13:00:00</t>
  </si>
  <si>
    <t>15:00:00</t>
  </si>
  <si>
    <t>16:01:00</t>
  </si>
  <si>
    <t>17:02:00</t>
  </si>
  <si>
    <t>pedido_id</t>
  </si>
  <si>
    <t>insert into Pedido(cliente_id, data, hora) values(</t>
  </si>
  <si>
    <t>pizza_id</t>
  </si>
  <si>
    <t>descricao</t>
  </si>
  <si>
    <t>valor</t>
  </si>
  <si>
    <t>À Moda da Casa</t>
  </si>
  <si>
    <t>Molho de tomate fresco, mussarela especial, presunto cozido picado, ovos, cebola fatiada, cobertura de catupiry, orégano e azeitonas pretas</t>
  </si>
  <si>
    <t>Alho e Óleo</t>
  </si>
  <si>
    <t>Molho de tomate fresco, alho crocante coberto com parmesão, orégano e azeitonas pretas</t>
  </si>
  <si>
    <t>Aliche</t>
  </si>
  <si>
    <t>Molho especial de tomate fresco, filés de aliche importado, orégano e azeitonas pretas</t>
  </si>
  <si>
    <t>Ao Funghi</t>
  </si>
  <si>
    <t>Molho de tomate fresco, mussarela especial, champignon fatiado, manjericão fresco, orégano e azeitonas pretas</t>
  </si>
  <si>
    <t>Atum</t>
  </si>
  <si>
    <t>Molho de tomate fresco, atum especial sólido, cebola fatiada, orégano e azeitonas pretas</t>
  </si>
  <si>
    <t>Baiana</t>
  </si>
  <si>
    <t>Molho de tomate fresco, calabresa moída levemente apimentada, ovos cozidos picados, cebola fatiada, orégano e azeitonas pretas</t>
  </si>
  <si>
    <t>Bauru</t>
  </si>
  <si>
    <t>Molho de tomate fresco, presunto cozido picado, mussarela especial, rodelas de tomate, orégano e azeitonas pretas</t>
  </si>
  <si>
    <t>Caipira</t>
  </si>
  <si>
    <t>Molho de tomate fresco, frango desfiado levemente temperado, cobertura de catupiry, milho verde, orégano e azeitonas pretas</t>
  </si>
  <si>
    <t>Calabresa</t>
  </si>
  <si>
    <t>Molho de tomate fresco, calabresa especial fatiada, rodelas de cebola, orégano e azeitonas pretas</t>
  </si>
  <si>
    <t>Camponesa</t>
  </si>
  <si>
    <t>Molho de tomate fresco, cobertura de catupiry, milho verde, orégano e azeitonas pretas</t>
  </si>
  <si>
    <t>Canadense</t>
  </si>
  <si>
    <t>Molho de tomate fresco, lombo canadense fatiado, cobertura de catupiry, rodelas de cebola, orégano e azeitonas pretas</t>
  </si>
  <si>
    <t>Capri</t>
  </si>
  <si>
    <t>Molho de tomate fresco, fatias de lombo canadense, mussarela especial, rodelas de tomate, manjericão fresco, orégano e azeitonas pretas</t>
  </si>
  <si>
    <t>Catupiry</t>
  </si>
  <si>
    <t>Molho de tomate fresco, cobertura de catupiry, orégano e azeitonas pretas</t>
  </si>
  <si>
    <t>Cubana</t>
  </si>
  <si>
    <t>Molho de tomate fresco, peito de frango desfiado levemente temperado, coberto com mussarela especial, polvilhado de parmesão, orégano e azeitonas pretas</t>
  </si>
  <si>
    <t>Escarola</t>
  </si>
  <si>
    <t>Molho de tomate fresco, escarola refogada alho e óleo, filés de aliche importada, coberta com mussarela especial, orégano e azeitonas pretas</t>
  </si>
  <si>
    <t>Firense</t>
  </si>
  <si>
    <t>Molho de tomate fresco, atum sólido especial, milho verde, coberto com catupiry, orégano e azeitonas pretas</t>
  </si>
  <si>
    <t>Frango</t>
  </si>
  <si>
    <t>Molho de tomate fresco, peito de frango desfiado levemente temperado, coberto com catupiry, orégano e azeitonas pretas</t>
  </si>
  <si>
    <t>Gramute</t>
  </si>
  <si>
    <t>Molho de tomate fresco, mussarela especial, presunto cozido picado, champignon fatiado, orégano e azeitonas pretas</t>
  </si>
  <si>
    <t>Gratinada</t>
  </si>
  <si>
    <t>Molho de tomate fresco, cobertura de catupiry, camada de provolone , salpicada de parmesão, orégano e azeitonas pretas</t>
  </si>
  <si>
    <t>Grega</t>
  </si>
  <si>
    <t>Molho de tomate fresco, palmito macio em rodelas, ervilhas, cobertura de mussarela especial, orégano e azeitonas pretas</t>
  </si>
  <si>
    <t>Imperial</t>
  </si>
  <si>
    <t>Molho de tomate fresco, mussarela especial, atum sólido, champignon fatiado, orégano e azeitonas pretas</t>
  </si>
  <si>
    <t>Margherita</t>
  </si>
  <si>
    <t>Molho de tomate fresco, mussarela especial, rodelas de tomate, salpicada de parmesão, manjericão fresco, orégano e azeitonas pretas</t>
  </si>
  <si>
    <t>Matriciana</t>
  </si>
  <si>
    <t>Molho de tomate fresco, mussarela especial, champignon fatiado, cobertura de parmesão, orégano e azeitonas pretas</t>
  </si>
  <si>
    <t>Mexicana</t>
  </si>
  <si>
    <t>Molho de tomate fresco, mussarela especial, presunto cozido picado, milho verde, orégano e azeitonas pretas</t>
  </si>
  <si>
    <t>Moda do Cliente</t>
  </si>
  <si>
    <t>Molho de tomate fresco, livre escolha dos ingredientes ( máx.4 ), orégano e azeitonas pretas</t>
  </si>
  <si>
    <t>Mussarela</t>
  </si>
  <si>
    <t>Molho de tomate fresco, cobertura de mussarela especial, orégano e azeitonas pretas</t>
  </si>
  <si>
    <t>Napolitalho</t>
  </si>
  <si>
    <t>Molho de tomate fresco, mussarela especial, rodelas de tomate, queijo parmesão, alho crocante, orégano e azeitonas pretas</t>
  </si>
  <si>
    <t>Napolitana</t>
  </si>
  <si>
    <t>Molho de tomate fresco, mussarela especial, rodelas de tomate, queijo parmesão, orégano e azeitonas pretas</t>
  </si>
  <si>
    <t>Oba Oba</t>
  </si>
  <si>
    <t>Molho de tomate fresco, peito de frango desfiado levemente temperado, mussarela especial, bacon fatiado, orégano e azeitonas pretas</t>
  </si>
  <si>
    <t>Palmito</t>
  </si>
  <si>
    <t>Molho de tomate fresco, palmito macio em rodelas, coberto com catupiry, orégano e azeitonas pretas</t>
  </si>
  <si>
    <t>Portuguesa</t>
  </si>
  <si>
    <t>Molho de tomate fresco, presunto cozido, ovos picados, rodelas de cebola, cobertura de mussarela especial, orégano e azeitonas pretas</t>
  </si>
  <si>
    <t>Provolone</t>
  </si>
  <si>
    <t>Molho de tomate fresco, coberto com queijo provolone, champignon fatiado, rodelas de tomate, orégano e azeitonas pretas</t>
  </si>
  <si>
    <t>Quatro Queijos</t>
  </si>
  <si>
    <t>Molho de tomate fresco, mussarela especial, camada de catupiry, provolone, salpicado com gorgonzola, orégano e azeitonas pretas</t>
  </si>
  <si>
    <t>Romana</t>
  </si>
  <si>
    <t>Molho de tomate fresco, mussarela especial, rodelas de tomate, filés de aliche importado, orégano e azeitonas pretas</t>
  </si>
  <si>
    <t>Rústica</t>
  </si>
  <si>
    <t>Molho de tomate fresco, calabresa especial fatiada, alho crocante, rodelas de cebola, orégano e azeitonas pretas</t>
  </si>
  <si>
    <t>Se Liga</t>
  </si>
  <si>
    <t>molho de tomate fresco, fatias de lombo canadense, cobertura de provolone, orégano e azeitonas pretas</t>
  </si>
  <si>
    <t>Siciliana</t>
  </si>
  <si>
    <t>Molho de tomate fresco, mussarela especial, fatias de bacon, champignon fatiado, orégano e azeitonas pretas</t>
  </si>
  <si>
    <t>Torino</t>
  </si>
  <si>
    <t>Molho de tomate fresco, calabresa especial fatiada, palmito macio em rodelas, orégano e azeitonas pretas</t>
  </si>
  <si>
    <t>Toscana</t>
  </si>
  <si>
    <t>Molho de tomate fresco, calabresa moída especial, cobertura de mussarela, orégano e azeitonas pretas</t>
  </si>
  <si>
    <t>Veneza</t>
  </si>
  <si>
    <t>Molho de tomate fresco, presunto cozido picado, azeitona verde fatiada, cobertura de mussarela especial e orégano</t>
  </si>
  <si>
    <t>Vienense</t>
  </si>
  <si>
    <t>Molho de tomate fresco, mussarela especial, calabresa especial fatiada, rodelas de cebola, orégano e azeitonas pretas</t>
  </si>
  <si>
    <t>insert into Pizza(nome, descricao, valor) values("</t>
  </si>
  <si>
    <t>32.93</t>
  </si>
  <si>
    <t>32.77</t>
  </si>
  <si>
    <t>32.61</t>
  </si>
  <si>
    <t>32.45</t>
  </si>
  <si>
    <t>32.29</t>
  </si>
  <si>
    <t>32.13</t>
  </si>
  <si>
    <t>31.97</t>
  </si>
  <si>
    <t>31.81</t>
  </si>
  <si>
    <t>31.65</t>
  </si>
  <si>
    <t>31.49</t>
  </si>
  <si>
    <t>31.33</t>
  </si>
  <si>
    <t>31.17</t>
  </si>
  <si>
    <t>31.01</t>
  </si>
  <si>
    <t>30.85</t>
  </si>
  <si>
    <t>35.49</t>
  </si>
  <si>
    <t>35.33</t>
  </si>
  <si>
    <t>35.17</t>
  </si>
  <si>
    <t>35.01</t>
  </si>
  <si>
    <t>34.85</t>
  </si>
  <si>
    <t>34.69</t>
  </si>
  <si>
    <t>34.53</t>
  </si>
  <si>
    <t>34.37</t>
  </si>
  <si>
    <t>34.21</t>
  </si>
  <si>
    <t>34.05</t>
  </si>
  <si>
    <t>33.89</t>
  </si>
  <si>
    <t>33.73</t>
  </si>
  <si>
    <t>33.57</t>
  </si>
  <si>
    <t>33.41</t>
  </si>
  <si>
    <t>33.25</t>
  </si>
  <si>
    <t>33.09</t>
  </si>
  <si>
    <t>30.69</t>
  </si>
  <si>
    <t>30.53</t>
  </si>
  <si>
    <t>30.37</t>
  </si>
  <si>
    <t>30.21</t>
  </si>
  <si>
    <t>30.05</t>
  </si>
  <si>
    <t>29.89</t>
  </si>
  <si>
    <t>29.73</t>
  </si>
  <si>
    <t>29.57</t>
  </si>
  <si>
    <t>29.41</t>
  </si>
  <si>
    <t>29.25</t>
  </si>
  <si>
    <t>29.09</t>
  </si>
  <si>
    <t>quantidade</t>
  </si>
  <si>
    <t>insert into Item_pedido(pedido_id, pizza_id, quantidade, valor) values(</t>
  </si>
  <si>
    <t>10.50</t>
  </si>
  <si>
    <t>Insert com Select</t>
  </si>
  <si>
    <t>Exemplo de Update para pegar o valor da pizza e copiar para o valor doítem pedido "Supondo que as pizzas tenham sido vendidas pelo preço cadastrado)</t>
  </si>
  <si>
    <t>Exemplo de Update para preencher o valor do pedido somando as pizzas</t>
  </si>
  <si>
    <t>Pedido_id</t>
  </si>
  <si>
    <t>subtotal</t>
  </si>
  <si>
    <t>pizza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</si>
</sst>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9"/>
      <color indexed="81"/>
      <name val="Segoe UI"/>
      <charset val="1"/>
    </font>
    <font>
      <b/>
      <sz val="9"/>
      <color indexed="81"/>
      <name val="Segoe UI"/>
      <charset val="1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49" fontId="0" fillId="0" borderId="0" xfId="0" applyNumberFormat="1"/>
    <xf numFmtId="1" fontId="0" fillId="0" borderId="0" xfId="0" applyNumberFormat="1"/>
    <xf numFmtId="0" fontId="2" fillId="0" borderId="0" xfId="0" applyFont="1" applyFill="1" applyBorder="1"/>
    <xf numFmtId="43" fontId="0" fillId="0" borderId="0" xfId="1" applyFont="1"/>
    <xf numFmtId="0" fontId="5" fillId="0" borderId="0" xfId="0" applyFont="1"/>
    <xf numFmtId="0" fontId="5" fillId="0" borderId="0" xfId="0" applyFont="1" applyAlignment="1">
      <alignment wrapText="1"/>
    </xf>
    <xf numFmtId="0" fontId="0" fillId="0" borderId="0" xfId="0" applyAlignment="1">
      <alignment wrapText="1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0"/>
  <sheetViews>
    <sheetView tabSelected="1" workbookViewId="0"/>
  </sheetViews>
  <sheetFormatPr defaultRowHeight="15" x14ac:dyDescent="0.25"/>
  <cols>
    <col min="1" max="1" width="39.7109375" bestFit="1" customWidth="1"/>
    <col min="2" max="2" width="35.28515625" bestFit="1" customWidth="1"/>
    <col min="3" max="3" width="8" bestFit="1" customWidth="1"/>
    <col min="4" max="4" width="13.85546875" bestFit="1" customWidth="1"/>
    <col min="5" max="5" width="10.7109375" bestFit="1" customWidth="1"/>
    <col min="6" max="6" width="12.7109375" bestFit="1" customWidth="1"/>
    <col min="7" max="7" width="10" bestFit="1" customWidth="1"/>
    <col min="8" max="8" width="8.140625" bestFit="1" customWidth="1"/>
    <col min="9" max="9" width="11.140625" bestFit="1" customWidth="1"/>
    <col min="10" max="10" width="5.42578125" bestFit="1" customWidth="1"/>
    <col min="11" max="11" width="9.85546875" bestFit="1" customWidth="1"/>
    <col min="12" max="12" width="10.7109375" bestFit="1" customWidth="1"/>
    <col min="13" max="13" width="8.140625" bestFit="1" customWidth="1"/>
    <col min="14" max="14" width="8.28515625" bestFit="1" customWidth="1"/>
    <col min="15" max="15" width="15.7109375" bestFit="1" customWidth="1"/>
    <col min="16" max="16" width="75.5703125" style="7" customWidth="1"/>
  </cols>
  <sheetData>
    <row r="1" spans="1:16" x14ac:dyDescent="0.25">
      <c r="A1" s="5" t="s">
        <v>122</v>
      </c>
      <c r="B1" s="5" t="s">
        <v>123</v>
      </c>
      <c r="C1" s="5" t="s">
        <v>124</v>
      </c>
      <c r="D1" s="5" t="s">
        <v>230</v>
      </c>
      <c r="E1" s="5" t="s">
        <v>234</v>
      </c>
      <c r="F1" s="5" t="s">
        <v>239</v>
      </c>
      <c r="G1" s="5" t="s">
        <v>275</v>
      </c>
      <c r="H1" s="5" t="s">
        <v>277</v>
      </c>
      <c r="I1" s="5" t="s">
        <v>404</v>
      </c>
      <c r="J1" s="5" t="s">
        <v>279</v>
      </c>
      <c r="K1" s="5" t="s">
        <v>121</v>
      </c>
      <c r="L1" s="5" t="s">
        <v>248</v>
      </c>
      <c r="M1" s="5" t="s">
        <v>249</v>
      </c>
      <c r="N1" s="5" t="s">
        <v>411</v>
      </c>
      <c r="O1" s="5" t="s">
        <v>412</v>
      </c>
      <c r="P1" s="6" t="s">
        <v>278</v>
      </c>
    </row>
    <row r="2" spans="1:16" ht="30" x14ac:dyDescent="0.25">
      <c r="A2" t="s">
        <v>0</v>
      </c>
      <c r="B2" t="s">
        <v>229</v>
      </c>
      <c r="C2">
        <v>1204</v>
      </c>
      <c r="D2" t="s">
        <v>231</v>
      </c>
      <c r="E2" t="s">
        <v>235</v>
      </c>
      <c r="F2" t="s">
        <v>240</v>
      </c>
      <c r="G2">
        <v>1</v>
      </c>
      <c r="H2">
        <v>1</v>
      </c>
      <c r="I2">
        <v>1</v>
      </c>
      <c r="J2">
        <v>10.5</v>
      </c>
      <c r="K2">
        <v>1</v>
      </c>
      <c r="L2" t="s">
        <v>111</v>
      </c>
      <c r="M2" t="s">
        <v>250</v>
      </c>
      <c r="N2">
        <v>10.5</v>
      </c>
      <c r="O2" t="str">
        <f>VLOOKUP(H2,Pizza!$A$2:$C$42,2)</f>
        <v>À Moda da Casa</v>
      </c>
      <c r="P2" s="7" t="str">
        <f>VLOOKUP(H2,Pizza!$A$2:$C$42,3)</f>
        <v>Molho de tomate fresco, mussarela especial, presunto cozido picado, ovos, cebola fatiada, cobertura de catupiry, orégano e azeitonas pretas</v>
      </c>
    </row>
    <row r="3" spans="1:16" ht="30" x14ac:dyDescent="0.25">
      <c r="A3" t="s">
        <v>0</v>
      </c>
      <c r="B3" t="s">
        <v>229</v>
      </c>
      <c r="C3">
        <v>1204</v>
      </c>
      <c r="D3" t="s">
        <v>231</v>
      </c>
      <c r="E3" t="s">
        <v>235</v>
      </c>
      <c r="F3" t="s">
        <v>240</v>
      </c>
      <c r="G3">
        <v>1</v>
      </c>
      <c r="H3">
        <v>3</v>
      </c>
      <c r="I3">
        <v>2</v>
      </c>
      <c r="J3">
        <v>10.5</v>
      </c>
      <c r="K3">
        <v>1</v>
      </c>
      <c r="L3" t="s">
        <v>111</v>
      </c>
      <c r="M3" t="s">
        <v>250</v>
      </c>
      <c r="N3">
        <v>21</v>
      </c>
      <c r="O3" t="str">
        <f>VLOOKUP(H3,Pizza!$A$2:$C$42,2)</f>
        <v>Aliche</v>
      </c>
      <c r="P3" s="7" t="str">
        <f>VLOOKUP(H3,Pizza!$A$2:$C$42,3)</f>
        <v>Molho especial de tomate fresco, filés de aliche importado, orégano e azeitonas pretas</v>
      </c>
    </row>
    <row r="4" spans="1:16" ht="30" x14ac:dyDescent="0.25">
      <c r="A4" t="s">
        <v>0</v>
      </c>
      <c r="B4" t="s">
        <v>229</v>
      </c>
      <c r="C4">
        <v>1204</v>
      </c>
      <c r="D4" t="s">
        <v>231</v>
      </c>
      <c r="E4" t="s">
        <v>235</v>
      </c>
      <c r="F4" t="s">
        <v>240</v>
      </c>
      <c r="G4">
        <v>1</v>
      </c>
      <c r="H4">
        <v>5</v>
      </c>
      <c r="I4">
        <v>3</v>
      </c>
      <c r="J4">
        <v>10.5</v>
      </c>
      <c r="K4">
        <v>1</v>
      </c>
      <c r="L4" t="s">
        <v>111</v>
      </c>
      <c r="M4" t="s">
        <v>250</v>
      </c>
      <c r="N4">
        <v>31.5</v>
      </c>
      <c r="O4" t="str">
        <f>VLOOKUP(H4,Pizza!$A$2:$C$42,2)</f>
        <v>Atum</v>
      </c>
      <c r="P4" s="7" t="str">
        <f>VLOOKUP(H4,Pizza!$A$2:$C$42,3)</f>
        <v>Molho de tomate fresco, atum especial sólido, cebola fatiada, orégano e azeitonas pretas</v>
      </c>
    </row>
    <row r="5" spans="1:16" ht="30" x14ac:dyDescent="0.25">
      <c r="A5" t="s">
        <v>0</v>
      </c>
      <c r="B5" t="s">
        <v>229</v>
      </c>
      <c r="C5">
        <v>1204</v>
      </c>
      <c r="D5" t="s">
        <v>231</v>
      </c>
      <c r="E5" t="s">
        <v>235</v>
      </c>
      <c r="F5" t="s">
        <v>240</v>
      </c>
      <c r="G5">
        <v>1</v>
      </c>
      <c r="H5">
        <v>7</v>
      </c>
      <c r="I5">
        <v>4</v>
      </c>
      <c r="J5">
        <v>10.5</v>
      </c>
      <c r="K5">
        <v>1</v>
      </c>
      <c r="L5" t="s">
        <v>111</v>
      </c>
      <c r="M5" t="s">
        <v>250</v>
      </c>
      <c r="N5">
        <v>42</v>
      </c>
      <c r="O5" t="str">
        <f>VLOOKUP(H5,Pizza!$A$2:$C$42,2)</f>
        <v>Bauru</v>
      </c>
      <c r="P5" s="7" t="str">
        <f>VLOOKUP(H5,Pizza!$A$2:$C$42,3)</f>
        <v>Molho de tomate fresco, presunto cozido picado, mussarela especial, rodelas de tomate, orégano e azeitonas pretas</v>
      </c>
    </row>
    <row r="6" spans="1:16" ht="30" x14ac:dyDescent="0.25">
      <c r="A6" t="s">
        <v>0</v>
      </c>
      <c r="B6" t="s">
        <v>229</v>
      </c>
      <c r="C6">
        <v>1204</v>
      </c>
      <c r="D6" t="s">
        <v>231</v>
      </c>
      <c r="E6" t="s">
        <v>235</v>
      </c>
      <c r="F6" t="s">
        <v>240</v>
      </c>
      <c r="G6">
        <v>1</v>
      </c>
      <c r="H6">
        <v>8</v>
      </c>
      <c r="I6">
        <v>5</v>
      </c>
      <c r="J6">
        <v>10.5</v>
      </c>
      <c r="K6">
        <v>1</v>
      </c>
      <c r="L6" t="s">
        <v>111</v>
      </c>
      <c r="M6" t="s">
        <v>250</v>
      </c>
      <c r="N6">
        <v>52.5</v>
      </c>
      <c r="O6" t="str">
        <f>VLOOKUP(H6,Pizza!$A$2:$C$42,2)</f>
        <v>Caipira</v>
      </c>
      <c r="P6" s="7" t="str">
        <f>VLOOKUP(H6,Pizza!$A$2:$C$42,3)</f>
        <v>Molho de tomate fresco, frango desfiado levemente temperado, cobertura de catupiry, milho verde, orégano e azeitonas pretas</v>
      </c>
    </row>
    <row r="7" spans="1:16" ht="30" x14ac:dyDescent="0.25">
      <c r="A7" t="s">
        <v>0</v>
      </c>
      <c r="B7" t="s">
        <v>229</v>
      </c>
      <c r="C7">
        <v>1204</v>
      </c>
      <c r="D7" t="s">
        <v>231</v>
      </c>
      <c r="E7" t="s">
        <v>235</v>
      </c>
      <c r="F7" t="s">
        <v>240</v>
      </c>
      <c r="G7">
        <v>1</v>
      </c>
      <c r="H7">
        <v>11</v>
      </c>
      <c r="I7">
        <v>1</v>
      </c>
      <c r="J7">
        <v>10.5</v>
      </c>
      <c r="K7">
        <v>1</v>
      </c>
      <c r="L7" t="s">
        <v>111</v>
      </c>
      <c r="M7" t="s">
        <v>250</v>
      </c>
      <c r="N7">
        <v>10.5</v>
      </c>
      <c r="O7" t="str">
        <f>VLOOKUP(H7,Pizza!$A$2:$C$42,2)</f>
        <v>Canadense</v>
      </c>
      <c r="P7" s="7" t="str">
        <f>VLOOKUP(H7,Pizza!$A$2:$C$42,3)</f>
        <v>Molho de tomate fresco, lombo canadense fatiado, cobertura de catupiry, rodelas de cebola, orégano e azeitonas pretas</v>
      </c>
    </row>
    <row r="8" spans="1:16" x14ac:dyDescent="0.25">
      <c r="A8" t="s">
        <v>0</v>
      </c>
      <c r="B8" t="s">
        <v>229</v>
      </c>
      <c r="C8">
        <v>1204</v>
      </c>
      <c r="D8" t="s">
        <v>231</v>
      </c>
      <c r="E8" t="s">
        <v>235</v>
      </c>
      <c r="F8" t="s">
        <v>240</v>
      </c>
      <c r="G8">
        <v>1</v>
      </c>
      <c r="H8">
        <v>13</v>
      </c>
      <c r="I8">
        <v>2</v>
      </c>
      <c r="J8">
        <v>10.5</v>
      </c>
      <c r="K8">
        <v>1</v>
      </c>
      <c r="L8" t="s">
        <v>111</v>
      </c>
      <c r="M8" t="s">
        <v>250</v>
      </c>
      <c r="N8">
        <v>21</v>
      </c>
      <c r="O8" t="str">
        <f>VLOOKUP(H8,Pizza!$A$2:$C$42,2)</f>
        <v>Catupiry</v>
      </c>
      <c r="P8" s="7" t="str">
        <f>VLOOKUP(H8,Pizza!$A$2:$C$42,3)</f>
        <v>Molho de tomate fresco, cobertura de catupiry, orégano e azeitonas pretas</v>
      </c>
    </row>
    <row r="9" spans="1:16" ht="30" x14ac:dyDescent="0.25">
      <c r="A9" t="s">
        <v>1</v>
      </c>
      <c r="B9" t="s">
        <v>125</v>
      </c>
      <c r="C9">
        <v>1206</v>
      </c>
      <c r="D9">
        <v>0</v>
      </c>
      <c r="E9" t="s">
        <v>236</v>
      </c>
      <c r="F9" t="s">
        <v>241</v>
      </c>
      <c r="G9">
        <v>2</v>
      </c>
      <c r="H9">
        <v>1</v>
      </c>
      <c r="I9">
        <v>3</v>
      </c>
      <c r="J9">
        <v>10.5</v>
      </c>
      <c r="K9">
        <v>2</v>
      </c>
      <c r="L9" t="s">
        <v>111</v>
      </c>
      <c r="M9" t="s">
        <v>251</v>
      </c>
      <c r="N9">
        <v>31.5</v>
      </c>
      <c r="O9" t="str">
        <f>VLOOKUP(H9,Pizza!$A$2:$C$42,2)</f>
        <v>À Moda da Casa</v>
      </c>
      <c r="P9" s="7" t="str">
        <f>VLOOKUP(H9,Pizza!$A$2:$C$42,3)</f>
        <v>Molho de tomate fresco, mussarela especial, presunto cozido picado, ovos, cebola fatiada, cobertura de catupiry, orégano e azeitonas pretas</v>
      </c>
    </row>
    <row r="10" spans="1:16" ht="30" x14ac:dyDescent="0.25">
      <c r="A10" t="s">
        <v>1</v>
      </c>
      <c r="B10" t="s">
        <v>125</v>
      </c>
      <c r="C10">
        <v>1206</v>
      </c>
      <c r="D10">
        <v>0</v>
      </c>
      <c r="E10" t="s">
        <v>236</v>
      </c>
      <c r="F10" t="s">
        <v>241</v>
      </c>
      <c r="G10">
        <v>2</v>
      </c>
      <c r="H10">
        <v>3</v>
      </c>
      <c r="I10">
        <v>4</v>
      </c>
      <c r="J10">
        <v>10.5</v>
      </c>
      <c r="K10">
        <v>2</v>
      </c>
      <c r="L10" t="s">
        <v>111</v>
      </c>
      <c r="M10" t="s">
        <v>251</v>
      </c>
      <c r="N10">
        <v>42</v>
      </c>
      <c r="O10" t="str">
        <f>VLOOKUP(H10,Pizza!$A$2:$C$42,2)</f>
        <v>Aliche</v>
      </c>
      <c r="P10" s="7" t="str">
        <f>VLOOKUP(H10,Pizza!$A$2:$C$42,3)</f>
        <v>Molho especial de tomate fresco, filés de aliche importado, orégano e azeitonas pretas</v>
      </c>
    </row>
    <row r="11" spans="1:16" ht="30" x14ac:dyDescent="0.25">
      <c r="A11" t="s">
        <v>1</v>
      </c>
      <c r="B11" t="s">
        <v>125</v>
      </c>
      <c r="C11">
        <v>1206</v>
      </c>
      <c r="D11">
        <v>0</v>
      </c>
      <c r="E11" t="s">
        <v>236</v>
      </c>
      <c r="F11" t="s">
        <v>241</v>
      </c>
      <c r="G11">
        <v>2</v>
      </c>
      <c r="H11">
        <v>5</v>
      </c>
      <c r="I11">
        <v>5</v>
      </c>
      <c r="J11">
        <v>10.5</v>
      </c>
      <c r="K11">
        <v>2</v>
      </c>
      <c r="L11" t="s">
        <v>111</v>
      </c>
      <c r="M11" t="s">
        <v>251</v>
      </c>
      <c r="N11">
        <v>52.5</v>
      </c>
      <c r="O11" t="str">
        <f>VLOOKUP(H11,Pizza!$A$2:$C$42,2)</f>
        <v>Atum</v>
      </c>
      <c r="P11" s="7" t="str">
        <f>VLOOKUP(H11,Pizza!$A$2:$C$42,3)</f>
        <v>Molho de tomate fresco, atum especial sólido, cebola fatiada, orégano e azeitonas pretas</v>
      </c>
    </row>
    <row r="12" spans="1:16" ht="30" x14ac:dyDescent="0.25">
      <c r="A12" t="s">
        <v>1</v>
      </c>
      <c r="B12" t="s">
        <v>125</v>
      </c>
      <c r="C12">
        <v>1206</v>
      </c>
      <c r="D12">
        <v>0</v>
      </c>
      <c r="E12" t="s">
        <v>236</v>
      </c>
      <c r="F12" t="s">
        <v>241</v>
      </c>
      <c r="G12">
        <v>2</v>
      </c>
      <c r="H12">
        <v>7</v>
      </c>
      <c r="I12">
        <v>1</v>
      </c>
      <c r="J12">
        <v>10.5</v>
      </c>
      <c r="K12">
        <v>2</v>
      </c>
      <c r="L12" t="s">
        <v>111</v>
      </c>
      <c r="M12" t="s">
        <v>251</v>
      </c>
      <c r="N12">
        <v>10.5</v>
      </c>
      <c r="O12" t="str">
        <f>VLOOKUP(H12,Pizza!$A$2:$C$42,2)</f>
        <v>Bauru</v>
      </c>
      <c r="P12" s="7" t="str">
        <f>VLOOKUP(H12,Pizza!$A$2:$C$42,3)</f>
        <v>Molho de tomate fresco, presunto cozido picado, mussarela especial, rodelas de tomate, orégano e azeitonas pretas</v>
      </c>
    </row>
    <row r="13" spans="1:16" ht="30" x14ac:dyDescent="0.25">
      <c r="A13" t="s">
        <v>1</v>
      </c>
      <c r="B13" t="s">
        <v>125</v>
      </c>
      <c r="C13">
        <v>1206</v>
      </c>
      <c r="D13">
        <v>0</v>
      </c>
      <c r="E13" t="s">
        <v>236</v>
      </c>
      <c r="F13" t="s">
        <v>241</v>
      </c>
      <c r="G13">
        <v>2</v>
      </c>
      <c r="H13">
        <v>8</v>
      </c>
      <c r="I13">
        <v>2</v>
      </c>
      <c r="J13">
        <v>10.5</v>
      </c>
      <c r="K13">
        <v>2</v>
      </c>
      <c r="L13" t="s">
        <v>111</v>
      </c>
      <c r="M13" t="s">
        <v>251</v>
      </c>
      <c r="N13">
        <v>21</v>
      </c>
      <c r="O13" t="str">
        <f>VLOOKUP(H13,Pizza!$A$2:$C$42,2)</f>
        <v>Caipira</v>
      </c>
      <c r="P13" s="7" t="str">
        <f>VLOOKUP(H13,Pizza!$A$2:$C$42,3)</f>
        <v>Molho de tomate fresco, frango desfiado levemente temperado, cobertura de catupiry, milho verde, orégano e azeitonas pretas</v>
      </c>
    </row>
    <row r="14" spans="1:16" ht="30" x14ac:dyDescent="0.25">
      <c r="A14" t="s">
        <v>1</v>
      </c>
      <c r="B14" t="s">
        <v>125</v>
      </c>
      <c r="C14">
        <v>1206</v>
      </c>
      <c r="D14">
        <v>0</v>
      </c>
      <c r="E14" t="s">
        <v>236</v>
      </c>
      <c r="F14" t="s">
        <v>241</v>
      </c>
      <c r="G14">
        <v>2</v>
      </c>
      <c r="H14">
        <v>11</v>
      </c>
      <c r="I14">
        <v>3</v>
      </c>
      <c r="J14">
        <v>10.5</v>
      </c>
      <c r="K14">
        <v>2</v>
      </c>
      <c r="L14" t="s">
        <v>111</v>
      </c>
      <c r="M14" t="s">
        <v>251</v>
      </c>
      <c r="N14">
        <v>31.5</v>
      </c>
      <c r="O14" t="str">
        <f>VLOOKUP(H14,Pizza!$A$2:$C$42,2)</f>
        <v>Canadense</v>
      </c>
      <c r="P14" s="7" t="str">
        <f>VLOOKUP(H14,Pizza!$A$2:$C$42,3)</f>
        <v>Molho de tomate fresco, lombo canadense fatiado, cobertura de catupiry, rodelas de cebola, orégano e azeitonas pretas</v>
      </c>
    </row>
    <row r="15" spans="1:16" x14ac:dyDescent="0.25">
      <c r="A15" t="s">
        <v>1</v>
      </c>
      <c r="B15" t="s">
        <v>125</v>
      </c>
      <c r="C15">
        <v>1206</v>
      </c>
      <c r="D15">
        <v>0</v>
      </c>
      <c r="E15" t="s">
        <v>236</v>
      </c>
      <c r="F15" t="s">
        <v>241</v>
      </c>
      <c r="G15">
        <v>2</v>
      </c>
      <c r="H15">
        <v>13</v>
      </c>
      <c r="I15">
        <v>4</v>
      </c>
      <c r="J15">
        <v>10.5</v>
      </c>
      <c r="K15">
        <v>2</v>
      </c>
      <c r="L15" t="s">
        <v>111</v>
      </c>
      <c r="M15" t="s">
        <v>251</v>
      </c>
      <c r="N15">
        <v>42</v>
      </c>
      <c r="O15" t="str">
        <f>VLOOKUP(H15,Pizza!$A$2:$C$42,2)</f>
        <v>Catupiry</v>
      </c>
      <c r="P15" s="7" t="str">
        <f>VLOOKUP(H15,Pizza!$A$2:$C$42,3)</f>
        <v>Molho de tomate fresco, cobertura de catupiry, orégano e azeitonas pretas</v>
      </c>
    </row>
    <row r="16" spans="1:16" ht="30" x14ac:dyDescent="0.25">
      <c r="A16" t="s">
        <v>1</v>
      </c>
      <c r="B16" t="s">
        <v>125</v>
      </c>
      <c r="C16">
        <v>1206</v>
      </c>
      <c r="D16">
        <v>0</v>
      </c>
      <c r="E16" t="s">
        <v>236</v>
      </c>
      <c r="F16" t="s">
        <v>241</v>
      </c>
      <c r="G16">
        <v>3</v>
      </c>
      <c r="H16">
        <v>7</v>
      </c>
      <c r="I16">
        <v>5</v>
      </c>
      <c r="J16">
        <v>10.5</v>
      </c>
      <c r="K16">
        <v>2</v>
      </c>
      <c r="L16" t="s">
        <v>112</v>
      </c>
      <c r="M16" t="s">
        <v>252</v>
      </c>
      <c r="N16">
        <v>52.5</v>
      </c>
      <c r="O16" t="str">
        <f>VLOOKUP(H16,Pizza!$A$2:$C$42,2)</f>
        <v>Bauru</v>
      </c>
      <c r="P16" s="7" t="str">
        <f>VLOOKUP(H16,Pizza!$A$2:$C$42,3)</f>
        <v>Molho de tomate fresco, presunto cozido picado, mussarela especial, rodelas de tomate, orégano e azeitonas pretas</v>
      </c>
    </row>
    <row r="17" spans="1:16" ht="30" x14ac:dyDescent="0.25">
      <c r="A17" t="s">
        <v>1</v>
      </c>
      <c r="B17" t="s">
        <v>125</v>
      </c>
      <c r="C17">
        <v>1206</v>
      </c>
      <c r="D17">
        <v>0</v>
      </c>
      <c r="E17" t="s">
        <v>236</v>
      </c>
      <c r="F17" t="s">
        <v>241</v>
      </c>
      <c r="G17">
        <v>3</v>
      </c>
      <c r="H17">
        <v>5</v>
      </c>
      <c r="I17">
        <v>1</v>
      </c>
      <c r="J17">
        <v>10.5</v>
      </c>
      <c r="K17">
        <v>2</v>
      </c>
      <c r="L17" t="s">
        <v>112</v>
      </c>
      <c r="M17" t="s">
        <v>252</v>
      </c>
      <c r="N17">
        <v>10.5</v>
      </c>
      <c r="O17" t="str">
        <f>VLOOKUP(H17,Pizza!$A$2:$C$42,2)</f>
        <v>Atum</v>
      </c>
      <c r="P17" s="7" t="str">
        <f>VLOOKUP(H17,Pizza!$A$2:$C$42,3)</f>
        <v>Molho de tomate fresco, atum especial sólido, cebola fatiada, orégano e azeitonas pretas</v>
      </c>
    </row>
    <row r="18" spans="1:16" ht="30" x14ac:dyDescent="0.25">
      <c r="A18" t="s">
        <v>1</v>
      </c>
      <c r="B18" t="s">
        <v>125</v>
      </c>
      <c r="C18">
        <v>1206</v>
      </c>
      <c r="D18">
        <v>0</v>
      </c>
      <c r="E18" t="s">
        <v>236</v>
      </c>
      <c r="F18" t="s">
        <v>241</v>
      </c>
      <c r="G18">
        <v>3</v>
      </c>
      <c r="H18">
        <v>8</v>
      </c>
      <c r="I18">
        <v>2</v>
      </c>
      <c r="J18">
        <v>10.5</v>
      </c>
      <c r="K18">
        <v>2</v>
      </c>
      <c r="L18" t="s">
        <v>112</v>
      </c>
      <c r="M18" t="s">
        <v>252</v>
      </c>
      <c r="N18">
        <v>21</v>
      </c>
      <c r="O18" t="str">
        <f>VLOOKUP(H18,Pizza!$A$2:$C$42,2)</f>
        <v>Caipira</v>
      </c>
      <c r="P18" s="7" t="str">
        <f>VLOOKUP(H18,Pizza!$A$2:$C$42,3)</f>
        <v>Molho de tomate fresco, frango desfiado levemente temperado, cobertura de catupiry, milho verde, orégano e azeitonas pretas</v>
      </c>
    </row>
    <row r="19" spans="1:16" ht="30" x14ac:dyDescent="0.25">
      <c r="A19" t="s">
        <v>1</v>
      </c>
      <c r="B19" t="s">
        <v>125</v>
      </c>
      <c r="C19">
        <v>1206</v>
      </c>
      <c r="D19">
        <v>0</v>
      </c>
      <c r="E19" t="s">
        <v>236</v>
      </c>
      <c r="F19" t="s">
        <v>241</v>
      </c>
      <c r="G19">
        <v>3</v>
      </c>
      <c r="H19">
        <v>9</v>
      </c>
      <c r="I19">
        <v>3</v>
      </c>
      <c r="J19">
        <v>10.5</v>
      </c>
      <c r="K19">
        <v>2</v>
      </c>
      <c r="L19" t="s">
        <v>112</v>
      </c>
      <c r="M19" t="s">
        <v>252</v>
      </c>
      <c r="N19">
        <v>31.5</v>
      </c>
      <c r="O19" t="str">
        <f>VLOOKUP(H19,Pizza!$A$2:$C$42,2)</f>
        <v>Calabresa</v>
      </c>
      <c r="P19" s="7" t="str">
        <f>VLOOKUP(H19,Pizza!$A$2:$C$42,3)</f>
        <v>Molho de tomate fresco, calabresa especial fatiada, rodelas de cebola, orégano e azeitonas pretas</v>
      </c>
    </row>
    <row r="20" spans="1:16" ht="30" x14ac:dyDescent="0.25">
      <c r="A20" t="s">
        <v>1</v>
      </c>
      <c r="B20" t="s">
        <v>125</v>
      </c>
      <c r="C20">
        <v>1206</v>
      </c>
      <c r="D20">
        <v>0</v>
      </c>
      <c r="E20" t="s">
        <v>236</v>
      </c>
      <c r="F20" t="s">
        <v>241</v>
      </c>
      <c r="G20">
        <v>3</v>
      </c>
      <c r="H20">
        <v>3</v>
      </c>
      <c r="I20">
        <v>4</v>
      </c>
      <c r="J20">
        <v>10.5</v>
      </c>
      <c r="K20">
        <v>2</v>
      </c>
      <c r="L20" t="s">
        <v>112</v>
      </c>
      <c r="M20" t="s">
        <v>252</v>
      </c>
      <c r="N20">
        <v>42</v>
      </c>
      <c r="O20" t="str">
        <f>VLOOKUP(H20,Pizza!$A$2:$C$42,2)</f>
        <v>Aliche</v>
      </c>
      <c r="P20" s="7" t="str">
        <f>VLOOKUP(H20,Pizza!$A$2:$C$42,3)</f>
        <v>Molho especial de tomate fresco, filés de aliche importado, orégano e azeitonas pretas</v>
      </c>
    </row>
    <row r="21" spans="1:16" ht="30" x14ac:dyDescent="0.25">
      <c r="A21" t="s">
        <v>1</v>
      </c>
      <c r="B21" t="s">
        <v>125</v>
      </c>
      <c r="C21">
        <v>1206</v>
      </c>
      <c r="D21">
        <v>0</v>
      </c>
      <c r="E21" t="s">
        <v>236</v>
      </c>
      <c r="F21" t="s">
        <v>241</v>
      </c>
      <c r="G21">
        <v>3</v>
      </c>
      <c r="H21">
        <v>10</v>
      </c>
      <c r="I21">
        <v>5</v>
      </c>
      <c r="J21">
        <v>10.5</v>
      </c>
      <c r="K21">
        <v>2</v>
      </c>
      <c r="L21" t="s">
        <v>112</v>
      </c>
      <c r="M21" t="s">
        <v>252</v>
      </c>
      <c r="N21">
        <v>52.5</v>
      </c>
      <c r="O21" t="str">
        <f>VLOOKUP(H21,Pizza!$A$2:$C$42,2)</f>
        <v>Camponesa</v>
      </c>
      <c r="P21" s="7" t="str">
        <f>VLOOKUP(H21,Pizza!$A$2:$C$42,3)</f>
        <v>Molho de tomate fresco, cobertura de catupiry, milho verde, orégano e azeitonas pretas</v>
      </c>
    </row>
    <row r="22" spans="1:16" ht="30" x14ac:dyDescent="0.25">
      <c r="A22" t="s">
        <v>1</v>
      </c>
      <c r="B22" t="s">
        <v>125</v>
      </c>
      <c r="C22">
        <v>1206</v>
      </c>
      <c r="D22">
        <v>0</v>
      </c>
      <c r="E22" t="s">
        <v>236</v>
      </c>
      <c r="F22" t="s">
        <v>241</v>
      </c>
      <c r="G22">
        <v>3</v>
      </c>
      <c r="H22">
        <v>16</v>
      </c>
      <c r="I22">
        <v>1</v>
      </c>
      <c r="J22">
        <v>10.5</v>
      </c>
      <c r="K22">
        <v>2</v>
      </c>
      <c r="L22" t="s">
        <v>112</v>
      </c>
      <c r="M22" t="s">
        <v>252</v>
      </c>
      <c r="N22">
        <v>10.5</v>
      </c>
      <c r="O22" t="str">
        <f>VLOOKUP(H22,Pizza!$A$2:$C$42,2)</f>
        <v>Firense</v>
      </c>
      <c r="P22" s="7" t="str">
        <f>VLOOKUP(H22,Pizza!$A$2:$C$42,3)</f>
        <v>Molho de tomate fresco, atum sólido especial, milho verde, coberto com catupiry, orégano e azeitonas pretas</v>
      </c>
    </row>
    <row r="23" spans="1:16" ht="30" x14ac:dyDescent="0.25">
      <c r="A23" t="s">
        <v>2</v>
      </c>
      <c r="B23" t="s">
        <v>126</v>
      </c>
      <c r="C23">
        <v>1208</v>
      </c>
      <c r="D23">
        <v>0</v>
      </c>
      <c r="E23" t="s">
        <v>237</v>
      </c>
      <c r="F23">
        <v>0</v>
      </c>
      <c r="G23">
        <v>4</v>
      </c>
      <c r="H23">
        <v>22</v>
      </c>
      <c r="I23">
        <v>2</v>
      </c>
      <c r="J23">
        <v>10.5</v>
      </c>
      <c r="K23">
        <v>3</v>
      </c>
      <c r="L23" t="s">
        <v>113</v>
      </c>
      <c r="M23" t="s">
        <v>253</v>
      </c>
      <c r="N23">
        <v>21</v>
      </c>
      <c r="O23" t="str">
        <f>VLOOKUP(H23,Pizza!$A$2:$C$42,2)</f>
        <v>Margherita</v>
      </c>
      <c r="P23" s="7" t="str">
        <f>VLOOKUP(H23,Pizza!$A$2:$C$42,3)</f>
        <v>Molho de tomate fresco, mussarela especial, rodelas de tomate, salpicada de parmesão, manjericão fresco, orégano e azeitonas pretas</v>
      </c>
    </row>
    <row r="24" spans="1:16" ht="30" x14ac:dyDescent="0.25">
      <c r="A24" t="s">
        <v>2</v>
      </c>
      <c r="B24" t="s">
        <v>126</v>
      </c>
      <c r="C24">
        <v>1208</v>
      </c>
      <c r="D24">
        <v>0</v>
      </c>
      <c r="E24" t="s">
        <v>237</v>
      </c>
      <c r="F24">
        <v>0</v>
      </c>
      <c r="G24">
        <v>4</v>
      </c>
      <c r="H24">
        <v>23</v>
      </c>
      <c r="I24">
        <v>3</v>
      </c>
      <c r="J24">
        <v>10.5</v>
      </c>
      <c r="K24">
        <v>3</v>
      </c>
      <c r="L24" t="s">
        <v>113</v>
      </c>
      <c r="M24" t="s">
        <v>253</v>
      </c>
      <c r="N24">
        <v>31.5</v>
      </c>
      <c r="O24" t="str">
        <f>VLOOKUP(H24,Pizza!$A$2:$C$42,2)</f>
        <v>Matriciana</v>
      </c>
      <c r="P24" s="7" t="str">
        <f>VLOOKUP(H24,Pizza!$A$2:$C$42,3)</f>
        <v>Molho de tomate fresco, mussarela especial, champignon fatiado, cobertura de parmesão, orégano e azeitonas pretas</v>
      </c>
    </row>
    <row r="25" spans="1:16" ht="30" x14ac:dyDescent="0.25">
      <c r="A25" t="s">
        <v>2</v>
      </c>
      <c r="B25" t="s">
        <v>126</v>
      </c>
      <c r="C25">
        <v>1208</v>
      </c>
      <c r="D25">
        <v>0</v>
      </c>
      <c r="E25" t="s">
        <v>237</v>
      </c>
      <c r="F25">
        <v>0</v>
      </c>
      <c r="G25">
        <v>4</v>
      </c>
      <c r="H25">
        <v>8</v>
      </c>
      <c r="I25">
        <v>4</v>
      </c>
      <c r="J25">
        <v>10.5</v>
      </c>
      <c r="K25">
        <v>3</v>
      </c>
      <c r="L25" t="s">
        <v>113</v>
      </c>
      <c r="M25" t="s">
        <v>253</v>
      </c>
      <c r="N25">
        <v>42</v>
      </c>
      <c r="O25" t="str">
        <f>VLOOKUP(H25,Pizza!$A$2:$C$42,2)</f>
        <v>Caipira</v>
      </c>
      <c r="P25" s="7" t="str">
        <f>VLOOKUP(H25,Pizza!$A$2:$C$42,3)</f>
        <v>Molho de tomate fresco, frango desfiado levemente temperado, cobertura de catupiry, milho verde, orégano e azeitonas pretas</v>
      </c>
    </row>
    <row r="26" spans="1:16" ht="30" x14ac:dyDescent="0.25">
      <c r="A26" t="s">
        <v>2</v>
      </c>
      <c r="B26" t="s">
        <v>126</v>
      </c>
      <c r="C26">
        <v>1208</v>
      </c>
      <c r="D26">
        <v>0</v>
      </c>
      <c r="E26" t="s">
        <v>237</v>
      </c>
      <c r="F26">
        <v>0</v>
      </c>
      <c r="G26">
        <v>4</v>
      </c>
      <c r="H26">
        <v>11</v>
      </c>
      <c r="I26">
        <v>5</v>
      </c>
      <c r="J26">
        <v>10.5</v>
      </c>
      <c r="K26">
        <v>3</v>
      </c>
      <c r="L26" t="s">
        <v>113</v>
      </c>
      <c r="M26" t="s">
        <v>253</v>
      </c>
      <c r="N26">
        <v>52.5</v>
      </c>
      <c r="O26" t="str">
        <f>VLOOKUP(H26,Pizza!$A$2:$C$42,2)</f>
        <v>Canadense</v>
      </c>
      <c r="P26" s="7" t="str">
        <f>VLOOKUP(H26,Pizza!$A$2:$C$42,3)</f>
        <v>Molho de tomate fresco, lombo canadense fatiado, cobertura de catupiry, rodelas de cebola, orégano e azeitonas pretas</v>
      </c>
    </row>
    <row r="27" spans="1:16" x14ac:dyDescent="0.25">
      <c r="A27" t="s">
        <v>2</v>
      </c>
      <c r="B27" t="s">
        <v>126</v>
      </c>
      <c r="C27">
        <v>1208</v>
      </c>
      <c r="D27">
        <v>0</v>
      </c>
      <c r="E27" t="s">
        <v>237</v>
      </c>
      <c r="F27">
        <v>0</v>
      </c>
      <c r="G27">
        <v>4</v>
      </c>
      <c r="H27">
        <v>13</v>
      </c>
      <c r="I27">
        <v>10</v>
      </c>
      <c r="J27">
        <v>10.5</v>
      </c>
      <c r="K27">
        <v>3</v>
      </c>
      <c r="L27" t="s">
        <v>113</v>
      </c>
      <c r="M27" t="s">
        <v>253</v>
      </c>
      <c r="N27">
        <v>105</v>
      </c>
      <c r="O27" t="str">
        <f>VLOOKUP(H27,Pizza!$A$2:$C$42,2)</f>
        <v>Catupiry</v>
      </c>
      <c r="P27" s="7" t="str">
        <f>VLOOKUP(H27,Pizza!$A$2:$C$42,3)</f>
        <v>Molho de tomate fresco, cobertura de catupiry, orégano e azeitonas pretas</v>
      </c>
    </row>
    <row r="28" spans="1:16" ht="30" x14ac:dyDescent="0.25">
      <c r="A28" t="s">
        <v>2</v>
      </c>
      <c r="B28" t="s">
        <v>126</v>
      </c>
      <c r="C28">
        <v>1208</v>
      </c>
      <c r="D28">
        <v>0</v>
      </c>
      <c r="E28" t="s">
        <v>237</v>
      </c>
      <c r="F28">
        <v>0</v>
      </c>
      <c r="G28">
        <v>4</v>
      </c>
      <c r="H28">
        <v>7</v>
      </c>
      <c r="I28">
        <v>20</v>
      </c>
      <c r="J28">
        <v>10.5</v>
      </c>
      <c r="K28">
        <v>3</v>
      </c>
      <c r="L28" t="s">
        <v>113</v>
      </c>
      <c r="M28" t="s">
        <v>253</v>
      </c>
      <c r="N28">
        <v>210</v>
      </c>
      <c r="O28" t="str">
        <f>VLOOKUP(H28,Pizza!$A$2:$C$42,2)</f>
        <v>Bauru</v>
      </c>
      <c r="P28" s="7" t="str">
        <f>VLOOKUP(H28,Pizza!$A$2:$C$42,3)</f>
        <v>Molho de tomate fresco, presunto cozido picado, mussarela especial, rodelas de tomate, orégano e azeitonas pretas</v>
      </c>
    </row>
    <row r="29" spans="1:16" ht="30" x14ac:dyDescent="0.25">
      <c r="A29" t="s">
        <v>2</v>
      </c>
      <c r="B29" t="s">
        <v>126</v>
      </c>
      <c r="C29">
        <v>1208</v>
      </c>
      <c r="D29">
        <v>0</v>
      </c>
      <c r="E29" t="s">
        <v>237</v>
      </c>
      <c r="F29">
        <v>0</v>
      </c>
      <c r="G29">
        <v>4</v>
      </c>
      <c r="H29">
        <v>5</v>
      </c>
      <c r="I29">
        <v>30</v>
      </c>
      <c r="J29">
        <v>10.5</v>
      </c>
      <c r="K29">
        <v>3</v>
      </c>
      <c r="L29" t="s">
        <v>113</v>
      </c>
      <c r="M29" t="s">
        <v>253</v>
      </c>
      <c r="N29">
        <v>315</v>
      </c>
      <c r="O29" t="str">
        <f>VLOOKUP(H29,Pizza!$A$2:$C$42,2)</f>
        <v>Atum</v>
      </c>
      <c r="P29" s="7" t="str">
        <f>VLOOKUP(H29,Pizza!$A$2:$C$42,3)</f>
        <v>Molho de tomate fresco, atum especial sólido, cebola fatiada, orégano e azeitonas pretas</v>
      </c>
    </row>
    <row r="30" spans="1:16" ht="30" x14ac:dyDescent="0.25">
      <c r="A30" t="s">
        <v>2</v>
      </c>
      <c r="B30" t="s">
        <v>126</v>
      </c>
      <c r="C30">
        <v>1208</v>
      </c>
      <c r="D30">
        <v>0</v>
      </c>
      <c r="E30" t="s">
        <v>237</v>
      </c>
      <c r="F30">
        <v>0</v>
      </c>
      <c r="G30">
        <v>5</v>
      </c>
      <c r="H30">
        <v>8</v>
      </c>
      <c r="I30">
        <v>40</v>
      </c>
      <c r="J30">
        <v>10.5</v>
      </c>
      <c r="K30">
        <v>3</v>
      </c>
      <c r="L30" t="s">
        <v>114</v>
      </c>
      <c r="M30" t="s">
        <v>254</v>
      </c>
      <c r="N30">
        <v>420</v>
      </c>
      <c r="O30" t="str">
        <f>VLOOKUP(H30,Pizza!$A$2:$C$42,2)</f>
        <v>Caipira</v>
      </c>
      <c r="P30" s="7" t="str">
        <f>VLOOKUP(H30,Pizza!$A$2:$C$42,3)</f>
        <v>Molho de tomate fresco, frango desfiado levemente temperado, cobertura de catupiry, milho verde, orégano e azeitonas pretas</v>
      </c>
    </row>
    <row r="31" spans="1:16" ht="30" x14ac:dyDescent="0.25">
      <c r="A31" t="s">
        <v>2</v>
      </c>
      <c r="B31" t="s">
        <v>126</v>
      </c>
      <c r="C31">
        <v>1208</v>
      </c>
      <c r="D31">
        <v>0</v>
      </c>
      <c r="E31" t="s">
        <v>237</v>
      </c>
      <c r="F31">
        <v>0</v>
      </c>
      <c r="G31">
        <v>5</v>
      </c>
      <c r="H31">
        <v>9</v>
      </c>
      <c r="I31">
        <v>5</v>
      </c>
      <c r="J31">
        <v>10.5</v>
      </c>
      <c r="K31">
        <v>3</v>
      </c>
      <c r="L31" t="s">
        <v>114</v>
      </c>
      <c r="M31" t="s">
        <v>254</v>
      </c>
      <c r="N31">
        <v>52.5</v>
      </c>
      <c r="O31" t="str">
        <f>VLOOKUP(H31,Pizza!$A$2:$C$42,2)</f>
        <v>Calabresa</v>
      </c>
      <c r="P31" s="7" t="str">
        <f>VLOOKUP(H31,Pizza!$A$2:$C$42,3)</f>
        <v>Molho de tomate fresco, calabresa especial fatiada, rodelas de cebola, orégano e azeitonas pretas</v>
      </c>
    </row>
    <row r="32" spans="1:16" ht="30" x14ac:dyDescent="0.25">
      <c r="A32" t="s">
        <v>2</v>
      </c>
      <c r="B32" t="s">
        <v>126</v>
      </c>
      <c r="C32">
        <v>1208</v>
      </c>
      <c r="D32">
        <v>0</v>
      </c>
      <c r="E32" t="s">
        <v>237</v>
      </c>
      <c r="F32">
        <v>0</v>
      </c>
      <c r="G32">
        <v>5</v>
      </c>
      <c r="H32">
        <v>3</v>
      </c>
      <c r="I32">
        <v>1</v>
      </c>
      <c r="J32">
        <v>10.5</v>
      </c>
      <c r="K32">
        <v>3</v>
      </c>
      <c r="L32" t="s">
        <v>114</v>
      </c>
      <c r="M32" t="s">
        <v>254</v>
      </c>
      <c r="N32">
        <v>10.5</v>
      </c>
      <c r="O32" t="str">
        <f>VLOOKUP(H32,Pizza!$A$2:$C$42,2)</f>
        <v>Aliche</v>
      </c>
      <c r="P32" s="7" t="str">
        <f>VLOOKUP(H32,Pizza!$A$2:$C$42,3)</f>
        <v>Molho especial de tomate fresco, filés de aliche importado, orégano e azeitonas pretas</v>
      </c>
    </row>
    <row r="33" spans="1:16" ht="30" x14ac:dyDescent="0.25">
      <c r="A33" t="s">
        <v>2</v>
      </c>
      <c r="B33" t="s">
        <v>126</v>
      </c>
      <c r="C33">
        <v>1208</v>
      </c>
      <c r="D33">
        <v>0</v>
      </c>
      <c r="E33" t="s">
        <v>237</v>
      </c>
      <c r="F33">
        <v>0</v>
      </c>
      <c r="G33">
        <v>5</v>
      </c>
      <c r="H33">
        <v>10</v>
      </c>
      <c r="I33">
        <v>2</v>
      </c>
      <c r="J33">
        <v>10.5</v>
      </c>
      <c r="K33">
        <v>3</v>
      </c>
      <c r="L33" t="s">
        <v>114</v>
      </c>
      <c r="M33" t="s">
        <v>254</v>
      </c>
      <c r="N33">
        <v>21</v>
      </c>
      <c r="O33" t="str">
        <f>VLOOKUP(H33,Pizza!$A$2:$C$42,2)</f>
        <v>Camponesa</v>
      </c>
      <c r="P33" s="7" t="str">
        <f>VLOOKUP(H33,Pizza!$A$2:$C$42,3)</f>
        <v>Molho de tomate fresco, cobertura de catupiry, milho verde, orégano e azeitonas pretas</v>
      </c>
    </row>
    <row r="34" spans="1:16" ht="30" x14ac:dyDescent="0.25">
      <c r="A34" t="s">
        <v>2</v>
      </c>
      <c r="B34" t="s">
        <v>126</v>
      </c>
      <c r="C34">
        <v>1208</v>
      </c>
      <c r="D34">
        <v>0</v>
      </c>
      <c r="E34" t="s">
        <v>237</v>
      </c>
      <c r="F34">
        <v>0</v>
      </c>
      <c r="G34">
        <v>5</v>
      </c>
      <c r="H34">
        <v>16</v>
      </c>
      <c r="I34">
        <v>3</v>
      </c>
      <c r="J34">
        <v>10.5</v>
      </c>
      <c r="K34">
        <v>3</v>
      </c>
      <c r="L34" t="s">
        <v>114</v>
      </c>
      <c r="M34" t="s">
        <v>254</v>
      </c>
      <c r="N34">
        <v>31.5</v>
      </c>
      <c r="O34" t="str">
        <f>VLOOKUP(H34,Pizza!$A$2:$C$42,2)</f>
        <v>Firense</v>
      </c>
      <c r="P34" s="7" t="str">
        <f>VLOOKUP(H34,Pizza!$A$2:$C$42,3)</f>
        <v>Molho de tomate fresco, atum sólido especial, milho verde, coberto com catupiry, orégano e azeitonas pretas</v>
      </c>
    </row>
    <row r="35" spans="1:16" ht="30" x14ac:dyDescent="0.25">
      <c r="A35" t="s">
        <v>2</v>
      </c>
      <c r="B35" t="s">
        <v>126</v>
      </c>
      <c r="C35">
        <v>1208</v>
      </c>
      <c r="D35">
        <v>0</v>
      </c>
      <c r="E35" t="s">
        <v>237</v>
      </c>
      <c r="F35">
        <v>0</v>
      </c>
      <c r="G35">
        <v>5</v>
      </c>
      <c r="H35">
        <v>22</v>
      </c>
      <c r="I35">
        <v>4</v>
      </c>
      <c r="J35">
        <v>10.5</v>
      </c>
      <c r="K35">
        <v>3</v>
      </c>
      <c r="L35" t="s">
        <v>114</v>
      </c>
      <c r="M35" t="s">
        <v>254</v>
      </c>
      <c r="N35">
        <v>42</v>
      </c>
      <c r="O35" t="str">
        <f>VLOOKUP(H35,Pizza!$A$2:$C$42,2)</f>
        <v>Margherita</v>
      </c>
      <c r="P35" s="7" t="str">
        <f>VLOOKUP(H35,Pizza!$A$2:$C$42,3)</f>
        <v>Molho de tomate fresco, mussarela especial, rodelas de tomate, salpicada de parmesão, manjericão fresco, orégano e azeitonas pretas</v>
      </c>
    </row>
    <row r="36" spans="1:16" ht="30" x14ac:dyDescent="0.25">
      <c r="A36" t="s">
        <v>2</v>
      </c>
      <c r="B36" t="s">
        <v>126</v>
      </c>
      <c r="C36">
        <v>1208</v>
      </c>
      <c r="D36">
        <v>0</v>
      </c>
      <c r="E36" t="s">
        <v>237</v>
      </c>
      <c r="F36">
        <v>0</v>
      </c>
      <c r="G36">
        <v>5</v>
      </c>
      <c r="H36">
        <v>23</v>
      </c>
      <c r="I36">
        <v>5</v>
      </c>
      <c r="J36">
        <v>10.5</v>
      </c>
      <c r="K36">
        <v>3</v>
      </c>
      <c r="L36" t="s">
        <v>114</v>
      </c>
      <c r="M36" t="s">
        <v>254</v>
      </c>
      <c r="N36">
        <v>52.5</v>
      </c>
      <c r="O36" t="str">
        <f>VLOOKUP(H36,Pizza!$A$2:$C$42,2)</f>
        <v>Matriciana</v>
      </c>
      <c r="P36" s="7" t="str">
        <f>VLOOKUP(H36,Pizza!$A$2:$C$42,3)</f>
        <v>Molho de tomate fresco, mussarela especial, champignon fatiado, cobertura de parmesão, orégano e azeitonas pretas</v>
      </c>
    </row>
    <row r="37" spans="1:16" ht="30" x14ac:dyDescent="0.25">
      <c r="A37" t="s">
        <v>3</v>
      </c>
      <c r="B37" t="s">
        <v>127</v>
      </c>
      <c r="C37">
        <v>1210</v>
      </c>
      <c r="D37">
        <v>0</v>
      </c>
      <c r="E37" t="s">
        <v>238</v>
      </c>
      <c r="F37" t="s">
        <v>242</v>
      </c>
      <c r="G37">
        <v>6</v>
      </c>
      <c r="H37">
        <v>8</v>
      </c>
      <c r="I37">
        <v>1</v>
      </c>
      <c r="J37">
        <v>10.5</v>
      </c>
      <c r="K37">
        <v>4</v>
      </c>
      <c r="L37" t="s">
        <v>114</v>
      </c>
      <c r="M37" t="s">
        <v>255</v>
      </c>
      <c r="N37">
        <v>10.5</v>
      </c>
      <c r="O37" t="str">
        <f>VLOOKUP(H37,Pizza!$A$2:$C$42,2)</f>
        <v>Caipira</v>
      </c>
      <c r="P37" s="7" t="str">
        <f>VLOOKUP(H37,Pizza!$A$2:$C$42,3)</f>
        <v>Molho de tomate fresco, frango desfiado levemente temperado, cobertura de catupiry, milho verde, orégano e azeitonas pretas</v>
      </c>
    </row>
    <row r="38" spans="1:16" ht="30" x14ac:dyDescent="0.25">
      <c r="A38" t="s">
        <v>3</v>
      </c>
      <c r="B38" t="s">
        <v>127</v>
      </c>
      <c r="C38">
        <v>1210</v>
      </c>
      <c r="D38">
        <v>0</v>
      </c>
      <c r="E38" t="s">
        <v>238</v>
      </c>
      <c r="F38" t="s">
        <v>242</v>
      </c>
      <c r="G38">
        <v>6</v>
      </c>
      <c r="H38">
        <v>11</v>
      </c>
      <c r="I38">
        <v>2</v>
      </c>
      <c r="J38">
        <v>10.5</v>
      </c>
      <c r="K38">
        <v>4</v>
      </c>
      <c r="L38" t="s">
        <v>114</v>
      </c>
      <c r="M38" t="s">
        <v>255</v>
      </c>
      <c r="N38">
        <v>21</v>
      </c>
      <c r="O38" t="str">
        <f>VLOOKUP(H38,Pizza!$A$2:$C$42,2)</f>
        <v>Canadense</v>
      </c>
      <c r="P38" s="7" t="str">
        <f>VLOOKUP(H38,Pizza!$A$2:$C$42,3)</f>
        <v>Molho de tomate fresco, lombo canadense fatiado, cobertura de catupiry, rodelas de cebola, orégano e azeitonas pretas</v>
      </c>
    </row>
    <row r="39" spans="1:16" ht="30" x14ac:dyDescent="0.25">
      <c r="A39" t="s">
        <v>3</v>
      </c>
      <c r="B39" t="s">
        <v>127</v>
      </c>
      <c r="C39">
        <v>1210</v>
      </c>
      <c r="D39">
        <v>0</v>
      </c>
      <c r="E39" t="s">
        <v>238</v>
      </c>
      <c r="F39" t="s">
        <v>242</v>
      </c>
      <c r="G39">
        <v>6</v>
      </c>
      <c r="H39">
        <v>17</v>
      </c>
      <c r="I39">
        <v>3</v>
      </c>
      <c r="J39">
        <v>10.5</v>
      </c>
      <c r="K39">
        <v>4</v>
      </c>
      <c r="L39" t="s">
        <v>114</v>
      </c>
      <c r="M39" t="s">
        <v>255</v>
      </c>
      <c r="N39">
        <v>31.5</v>
      </c>
      <c r="O39" t="str">
        <f>VLOOKUP(H39,Pizza!$A$2:$C$42,2)</f>
        <v>Frango</v>
      </c>
      <c r="P39" s="7" t="str">
        <f>VLOOKUP(H39,Pizza!$A$2:$C$42,3)</f>
        <v>Molho de tomate fresco, peito de frango desfiado levemente temperado, coberto com catupiry, orégano e azeitonas pretas</v>
      </c>
    </row>
    <row r="40" spans="1:16" ht="30" x14ac:dyDescent="0.25">
      <c r="A40" t="s">
        <v>3</v>
      </c>
      <c r="B40" t="s">
        <v>127</v>
      </c>
      <c r="C40">
        <v>1210</v>
      </c>
      <c r="D40">
        <v>0</v>
      </c>
      <c r="E40" t="s">
        <v>238</v>
      </c>
      <c r="F40" t="s">
        <v>242</v>
      </c>
      <c r="G40">
        <v>6</v>
      </c>
      <c r="H40">
        <v>16</v>
      </c>
      <c r="I40">
        <v>4</v>
      </c>
      <c r="J40">
        <v>10.5</v>
      </c>
      <c r="K40">
        <v>4</v>
      </c>
      <c r="L40" t="s">
        <v>114</v>
      </c>
      <c r="M40" t="s">
        <v>255</v>
      </c>
      <c r="N40">
        <v>42</v>
      </c>
      <c r="O40" t="str">
        <f>VLOOKUP(H40,Pizza!$A$2:$C$42,2)</f>
        <v>Firense</v>
      </c>
      <c r="P40" s="7" t="str">
        <f>VLOOKUP(H40,Pizza!$A$2:$C$42,3)</f>
        <v>Molho de tomate fresco, atum sólido especial, milho verde, coberto com catupiry, orégano e azeitonas pretas</v>
      </c>
    </row>
    <row r="41" spans="1:16" ht="30" x14ac:dyDescent="0.25">
      <c r="A41" t="s">
        <v>3</v>
      </c>
      <c r="B41" t="s">
        <v>127</v>
      </c>
      <c r="C41">
        <v>1210</v>
      </c>
      <c r="D41">
        <v>0</v>
      </c>
      <c r="E41" t="s">
        <v>238</v>
      </c>
      <c r="F41" t="s">
        <v>242</v>
      </c>
      <c r="G41">
        <v>6</v>
      </c>
      <c r="H41">
        <v>15</v>
      </c>
      <c r="I41">
        <v>5</v>
      </c>
      <c r="J41">
        <v>10.5</v>
      </c>
      <c r="K41">
        <v>4</v>
      </c>
      <c r="L41" t="s">
        <v>114</v>
      </c>
      <c r="M41" t="s">
        <v>255</v>
      </c>
      <c r="N41">
        <v>52.5</v>
      </c>
      <c r="O41" t="str">
        <f>VLOOKUP(H41,Pizza!$A$2:$C$42,2)</f>
        <v>Escarola</v>
      </c>
      <c r="P41" s="7" t="str">
        <f>VLOOKUP(H41,Pizza!$A$2:$C$42,3)</f>
        <v>Molho de tomate fresco, escarola refogada alho e óleo, filés de aliche importada, coberta com mussarela especial, orégano e azeitonas pretas</v>
      </c>
    </row>
    <row r="42" spans="1:16" ht="30" x14ac:dyDescent="0.25">
      <c r="A42" t="s">
        <v>3</v>
      </c>
      <c r="B42" t="s">
        <v>127</v>
      </c>
      <c r="C42">
        <v>1210</v>
      </c>
      <c r="D42">
        <v>0</v>
      </c>
      <c r="E42" t="s">
        <v>238</v>
      </c>
      <c r="F42" t="s">
        <v>242</v>
      </c>
      <c r="G42">
        <v>6</v>
      </c>
      <c r="H42">
        <v>14</v>
      </c>
      <c r="I42">
        <v>1</v>
      </c>
      <c r="J42">
        <v>10.5</v>
      </c>
      <c r="K42">
        <v>4</v>
      </c>
      <c r="L42" t="s">
        <v>114</v>
      </c>
      <c r="M42" t="s">
        <v>255</v>
      </c>
      <c r="N42">
        <v>10.5</v>
      </c>
      <c r="O42" t="str">
        <f>VLOOKUP(H42,Pizza!$A$2:$C$42,2)</f>
        <v>Cubana</v>
      </c>
      <c r="P42" s="7" t="str">
        <f>VLOOKUP(H42,Pizza!$A$2:$C$42,3)</f>
        <v>Molho de tomate fresco, peito de frango desfiado levemente temperado, coberto com mussarela especial, polvilhado de parmesão, orégano e azeitonas pretas</v>
      </c>
    </row>
    <row r="43" spans="1:16" x14ac:dyDescent="0.25">
      <c r="A43" t="s">
        <v>3</v>
      </c>
      <c r="B43" t="s">
        <v>127</v>
      </c>
      <c r="C43">
        <v>1210</v>
      </c>
      <c r="D43">
        <v>0</v>
      </c>
      <c r="E43" t="s">
        <v>238</v>
      </c>
      <c r="F43" t="s">
        <v>242</v>
      </c>
      <c r="G43">
        <v>6</v>
      </c>
      <c r="H43">
        <v>13</v>
      </c>
      <c r="I43">
        <v>2</v>
      </c>
      <c r="J43">
        <v>10.5</v>
      </c>
      <c r="K43">
        <v>4</v>
      </c>
      <c r="L43" t="s">
        <v>114</v>
      </c>
      <c r="M43" t="s">
        <v>255</v>
      </c>
      <c r="N43">
        <v>21</v>
      </c>
      <c r="O43" t="str">
        <f>VLOOKUP(H43,Pizza!$A$2:$C$42,2)</f>
        <v>Catupiry</v>
      </c>
      <c r="P43" s="7" t="str">
        <f>VLOOKUP(H43,Pizza!$A$2:$C$42,3)</f>
        <v>Molho de tomate fresco, cobertura de catupiry, orégano e azeitonas pretas</v>
      </c>
    </row>
    <row r="44" spans="1:16" ht="30" x14ac:dyDescent="0.25">
      <c r="A44" t="s">
        <v>3</v>
      </c>
      <c r="B44" t="s">
        <v>127</v>
      </c>
      <c r="C44">
        <v>1210</v>
      </c>
      <c r="D44">
        <v>0</v>
      </c>
      <c r="E44" t="s">
        <v>238</v>
      </c>
      <c r="F44" t="s">
        <v>242</v>
      </c>
      <c r="G44">
        <v>7</v>
      </c>
      <c r="H44">
        <v>12</v>
      </c>
      <c r="I44">
        <v>3</v>
      </c>
      <c r="J44">
        <v>10.5</v>
      </c>
      <c r="K44">
        <v>4</v>
      </c>
      <c r="L44" t="s">
        <v>115</v>
      </c>
      <c r="M44" t="s">
        <v>256</v>
      </c>
      <c r="N44">
        <v>31.5</v>
      </c>
      <c r="O44" t="str">
        <f>VLOOKUP(H44,Pizza!$A$2:$C$42,2)</f>
        <v>Capri</v>
      </c>
      <c r="P44" s="7" t="str">
        <f>VLOOKUP(H44,Pizza!$A$2:$C$42,3)</f>
        <v>Molho de tomate fresco, fatias de lombo canadense, mussarela especial, rodelas de tomate, manjericão fresco, orégano e azeitonas pretas</v>
      </c>
    </row>
    <row r="45" spans="1:16" ht="30" x14ac:dyDescent="0.25">
      <c r="A45" t="s">
        <v>3</v>
      </c>
      <c r="B45" t="s">
        <v>127</v>
      </c>
      <c r="C45">
        <v>1210</v>
      </c>
      <c r="D45">
        <v>0</v>
      </c>
      <c r="E45" t="s">
        <v>238</v>
      </c>
      <c r="F45" t="s">
        <v>242</v>
      </c>
      <c r="G45">
        <v>7</v>
      </c>
      <c r="H45">
        <v>11</v>
      </c>
      <c r="I45">
        <v>4</v>
      </c>
      <c r="J45">
        <v>10.5</v>
      </c>
      <c r="K45">
        <v>4</v>
      </c>
      <c r="L45" t="s">
        <v>115</v>
      </c>
      <c r="M45" t="s">
        <v>256</v>
      </c>
      <c r="N45">
        <v>42</v>
      </c>
      <c r="O45" t="str">
        <f>VLOOKUP(H45,Pizza!$A$2:$C$42,2)</f>
        <v>Canadense</v>
      </c>
      <c r="P45" s="7" t="str">
        <f>VLOOKUP(H45,Pizza!$A$2:$C$42,3)</f>
        <v>Molho de tomate fresco, lombo canadense fatiado, cobertura de catupiry, rodelas de cebola, orégano e azeitonas pretas</v>
      </c>
    </row>
    <row r="46" spans="1:16" ht="30" x14ac:dyDescent="0.25">
      <c r="A46" t="s">
        <v>3</v>
      </c>
      <c r="B46" t="s">
        <v>127</v>
      </c>
      <c r="C46">
        <v>1210</v>
      </c>
      <c r="D46">
        <v>0</v>
      </c>
      <c r="E46" t="s">
        <v>238</v>
      </c>
      <c r="F46" t="s">
        <v>242</v>
      </c>
      <c r="G46">
        <v>7</v>
      </c>
      <c r="H46">
        <v>10</v>
      </c>
      <c r="I46">
        <v>5</v>
      </c>
      <c r="J46">
        <v>10.5</v>
      </c>
      <c r="K46">
        <v>4</v>
      </c>
      <c r="L46" t="s">
        <v>115</v>
      </c>
      <c r="M46" t="s">
        <v>256</v>
      </c>
      <c r="N46">
        <v>52.5</v>
      </c>
      <c r="O46" t="str">
        <f>VLOOKUP(H46,Pizza!$A$2:$C$42,2)</f>
        <v>Camponesa</v>
      </c>
      <c r="P46" s="7" t="str">
        <f>VLOOKUP(H46,Pizza!$A$2:$C$42,3)</f>
        <v>Molho de tomate fresco, cobertura de catupiry, milho verde, orégano e azeitonas pretas</v>
      </c>
    </row>
    <row r="47" spans="1:16" ht="30" x14ac:dyDescent="0.25">
      <c r="A47" t="s">
        <v>3</v>
      </c>
      <c r="B47" t="s">
        <v>127</v>
      </c>
      <c r="C47">
        <v>1210</v>
      </c>
      <c r="D47">
        <v>0</v>
      </c>
      <c r="E47" t="s">
        <v>238</v>
      </c>
      <c r="F47" t="s">
        <v>242</v>
      </c>
      <c r="G47">
        <v>7</v>
      </c>
      <c r="H47">
        <v>9</v>
      </c>
      <c r="I47">
        <v>10</v>
      </c>
      <c r="J47">
        <v>10.5</v>
      </c>
      <c r="K47">
        <v>4</v>
      </c>
      <c r="L47" t="s">
        <v>115</v>
      </c>
      <c r="M47" t="s">
        <v>256</v>
      </c>
      <c r="N47">
        <v>105</v>
      </c>
      <c r="O47" t="str">
        <f>VLOOKUP(H47,Pizza!$A$2:$C$42,2)</f>
        <v>Calabresa</v>
      </c>
      <c r="P47" s="7" t="str">
        <f>VLOOKUP(H47,Pizza!$A$2:$C$42,3)</f>
        <v>Molho de tomate fresco, calabresa especial fatiada, rodelas de cebola, orégano e azeitonas pretas</v>
      </c>
    </row>
    <row r="48" spans="1:16" ht="30" x14ac:dyDescent="0.25">
      <c r="A48" t="s">
        <v>3</v>
      </c>
      <c r="B48" t="s">
        <v>127</v>
      </c>
      <c r="C48">
        <v>1210</v>
      </c>
      <c r="D48">
        <v>0</v>
      </c>
      <c r="E48" t="s">
        <v>238</v>
      </c>
      <c r="F48" t="s">
        <v>242</v>
      </c>
      <c r="G48">
        <v>7</v>
      </c>
      <c r="H48">
        <v>8</v>
      </c>
      <c r="I48">
        <v>20</v>
      </c>
      <c r="J48">
        <v>10.5</v>
      </c>
      <c r="K48">
        <v>4</v>
      </c>
      <c r="L48" t="s">
        <v>115</v>
      </c>
      <c r="M48" t="s">
        <v>256</v>
      </c>
      <c r="N48">
        <v>210</v>
      </c>
      <c r="O48" t="str">
        <f>VLOOKUP(H48,Pizza!$A$2:$C$42,2)</f>
        <v>Caipira</v>
      </c>
      <c r="P48" s="7" t="str">
        <f>VLOOKUP(H48,Pizza!$A$2:$C$42,3)</f>
        <v>Molho de tomate fresco, frango desfiado levemente temperado, cobertura de catupiry, milho verde, orégano e azeitonas pretas</v>
      </c>
    </row>
    <row r="49" spans="1:16" ht="30" x14ac:dyDescent="0.25">
      <c r="A49" t="s">
        <v>3</v>
      </c>
      <c r="B49" t="s">
        <v>127</v>
      </c>
      <c r="C49">
        <v>1210</v>
      </c>
      <c r="D49">
        <v>0</v>
      </c>
      <c r="E49" t="s">
        <v>238</v>
      </c>
      <c r="F49" t="s">
        <v>242</v>
      </c>
      <c r="G49">
        <v>7</v>
      </c>
      <c r="H49">
        <v>7</v>
      </c>
      <c r="I49">
        <v>30</v>
      </c>
      <c r="J49">
        <v>10.5</v>
      </c>
      <c r="K49">
        <v>4</v>
      </c>
      <c r="L49" t="s">
        <v>115</v>
      </c>
      <c r="M49" t="s">
        <v>256</v>
      </c>
      <c r="N49">
        <v>315</v>
      </c>
      <c r="O49" t="str">
        <f>VLOOKUP(H49,Pizza!$A$2:$C$42,2)</f>
        <v>Bauru</v>
      </c>
      <c r="P49" s="7" t="str">
        <f>VLOOKUP(H49,Pizza!$A$2:$C$42,3)</f>
        <v>Molho de tomate fresco, presunto cozido picado, mussarela especial, rodelas de tomate, orégano e azeitonas pretas</v>
      </c>
    </row>
    <row r="50" spans="1:16" ht="30" x14ac:dyDescent="0.25">
      <c r="A50" t="s">
        <v>3</v>
      </c>
      <c r="B50" t="s">
        <v>127</v>
      </c>
      <c r="C50">
        <v>1210</v>
      </c>
      <c r="D50">
        <v>0</v>
      </c>
      <c r="E50" t="s">
        <v>238</v>
      </c>
      <c r="F50" t="s">
        <v>242</v>
      </c>
      <c r="G50">
        <v>7</v>
      </c>
      <c r="H50">
        <v>6</v>
      </c>
      <c r="I50">
        <v>40</v>
      </c>
      <c r="J50">
        <v>10.5</v>
      </c>
      <c r="K50">
        <v>4</v>
      </c>
      <c r="L50" t="s">
        <v>115</v>
      </c>
      <c r="M50" t="s">
        <v>256</v>
      </c>
      <c r="N50">
        <v>420</v>
      </c>
      <c r="O50" t="str">
        <f>VLOOKUP(H50,Pizza!$A$2:$C$42,2)</f>
        <v>Baiana</v>
      </c>
      <c r="P50" s="7" t="str">
        <f>VLOOKUP(H50,Pizza!$A$2:$C$42,3)</f>
        <v>Molho de tomate fresco, calabresa moída levemente apimentada, ovos cozidos picados, cebola fatiada, orégano e azeitonas pretas</v>
      </c>
    </row>
    <row r="51" spans="1:16" ht="30" x14ac:dyDescent="0.25">
      <c r="A51" t="s">
        <v>4</v>
      </c>
      <c r="B51" t="s">
        <v>128</v>
      </c>
      <c r="C51">
        <v>1212</v>
      </c>
      <c r="D51">
        <v>0</v>
      </c>
      <c r="E51" t="s">
        <v>235</v>
      </c>
      <c r="F51">
        <v>0</v>
      </c>
      <c r="G51">
        <v>8</v>
      </c>
      <c r="H51">
        <v>5</v>
      </c>
      <c r="I51">
        <v>5</v>
      </c>
      <c r="J51">
        <v>10.5</v>
      </c>
      <c r="K51">
        <v>5</v>
      </c>
      <c r="L51" t="s">
        <v>115</v>
      </c>
      <c r="M51" t="s">
        <v>257</v>
      </c>
      <c r="N51">
        <v>52.5</v>
      </c>
      <c r="O51" t="str">
        <f>VLOOKUP(H51,Pizza!$A$2:$C$42,2)</f>
        <v>Atum</v>
      </c>
      <c r="P51" s="7" t="str">
        <f>VLOOKUP(H51,Pizza!$A$2:$C$42,3)</f>
        <v>Molho de tomate fresco, atum especial sólido, cebola fatiada, orégano e azeitonas pretas</v>
      </c>
    </row>
    <row r="52" spans="1:16" ht="30" x14ac:dyDescent="0.25">
      <c r="A52" t="s">
        <v>4</v>
      </c>
      <c r="B52" t="s">
        <v>128</v>
      </c>
      <c r="C52">
        <v>1212</v>
      </c>
      <c r="D52">
        <v>0</v>
      </c>
      <c r="E52" t="s">
        <v>235</v>
      </c>
      <c r="F52">
        <v>0</v>
      </c>
      <c r="G52">
        <v>8</v>
      </c>
      <c r="H52">
        <v>4</v>
      </c>
      <c r="I52">
        <v>1</v>
      </c>
      <c r="J52">
        <v>10.5</v>
      </c>
      <c r="K52">
        <v>5</v>
      </c>
      <c r="L52" t="s">
        <v>115</v>
      </c>
      <c r="M52" t="s">
        <v>257</v>
      </c>
      <c r="N52">
        <v>10.5</v>
      </c>
      <c r="O52" t="str">
        <f>VLOOKUP(H52,Pizza!$A$2:$C$42,2)</f>
        <v>Ao Funghi</v>
      </c>
      <c r="P52" s="7" t="str">
        <f>VLOOKUP(H52,Pizza!$A$2:$C$42,3)</f>
        <v>Molho de tomate fresco, mussarela especial, champignon fatiado, manjericão fresco, orégano e azeitonas pretas</v>
      </c>
    </row>
    <row r="53" spans="1:16" ht="30" x14ac:dyDescent="0.25">
      <c r="A53" t="s">
        <v>4</v>
      </c>
      <c r="B53" t="s">
        <v>128</v>
      </c>
      <c r="C53">
        <v>1212</v>
      </c>
      <c r="D53">
        <v>0</v>
      </c>
      <c r="E53" t="s">
        <v>235</v>
      </c>
      <c r="F53">
        <v>0</v>
      </c>
      <c r="G53">
        <v>8</v>
      </c>
      <c r="H53">
        <v>3</v>
      </c>
      <c r="I53">
        <v>1</v>
      </c>
      <c r="J53">
        <v>10.5</v>
      </c>
      <c r="K53">
        <v>5</v>
      </c>
      <c r="L53" t="s">
        <v>115</v>
      </c>
      <c r="M53" t="s">
        <v>257</v>
      </c>
      <c r="N53">
        <v>10.5</v>
      </c>
      <c r="O53" t="str">
        <f>VLOOKUP(H53,Pizza!$A$2:$C$42,2)</f>
        <v>Aliche</v>
      </c>
      <c r="P53" s="7" t="str">
        <f>VLOOKUP(H53,Pizza!$A$2:$C$42,3)</f>
        <v>Molho especial de tomate fresco, filés de aliche importado, orégano e azeitonas pretas</v>
      </c>
    </row>
    <row r="54" spans="1:16" ht="30" x14ac:dyDescent="0.25">
      <c r="A54" t="s">
        <v>4</v>
      </c>
      <c r="B54" t="s">
        <v>128</v>
      </c>
      <c r="C54">
        <v>1212</v>
      </c>
      <c r="D54">
        <v>0</v>
      </c>
      <c r="E54" t="s">
        <v>235</v>
      </c>
      <c r="F54">
        <v>0</v>
      </c>
      <c r="G54">
        <v>8</v>
      </c>
      <c r="H54">
        <v>2</v>
      </c>
      <c r="I54">
        <v>2</v>
      </c>
      <c r="J54">
        <v>10.5</v>
      </c>
      <c r="K54">
        <v>5</v>
      </c>
      <c r="L54" t="s">
        <v>115</v>
      </c>
      <c r="M54" t="s">
        <v>257</v>
      </c>
      <c r="N54">
        <v>21</v>
      </c>
      <c r="O54" t="str">
        <f>VLOOKUP(H54,Pizza!$A$2:$C$42,2)</f>
        <v>Alho e Óleo</v>
      </c>
      <c r="P54" s="7" t="str">
        <f>VLOOKUP(H54,Pizza!$A$2:$C$42,3)</f>
        <v>Molho de tomate fresco, alho crocante coberto com parmesão, orégano e azeitonas pretas</v>
      </c>
    </row>
    <row r="55" spans="1:16" ht="30" x14ac:dyDescent="0.25">
      <c r="A55" t="s">
        <v>5</v>
      </c>
      <c r="B55" t="s">
        <v>129</v>
      </c>
      <c r="C55">
        <v>1214</v>
      </c>
      <c r="D55" t="s">
        <v>232</v>
      </c>
      <c r="E55" t="s">
        <v>235</v>
      </c>
      <c r="F55" t="s">
        <v>243</v>
      </c>
      <c r="G55">
        <v>9</v>
      </c>
      <c r="H55">
        <v>1</v>
      </c>
      <c r="I55">
        <v>3</v>
      </c>
      <c r="J55">
        <v>10.5</v>
      </c>
      <c r="K55">
        <v>6</v>
      </c>
      <c r="L55" t="s">
        <v>112</v>
      </c>
      <c r="M55" t="s">
        <v>258</v>
      </c>
      <c r="N55">
        <v>31.5</v>
      </c>
      <c r="O55" t="str">
        <f>VLOOKUP(H55,Pizza!$A$2:$C$42,2)</f>
        <v>À Moda da Casa</v>
      </c>
      <c r="P55" s="7" t="str">
        <f>VLOOKUP(H55,Pizza!$A$2:$C$42,3)</f>
        <v>Molho de tomate fresco, mussarela especial, presunto cozido picado, ovos, cebola fatiada, cobertura de catupiry, orégano e azeitonas pretas</v>
      </c>
    </row>
    <row r="56" spans="1:16" ht="30" x14ac:dyDescent="0.25">
      <c r="A56" t="s">
        <v>5</v>
      </c>
      <c r="B56" t="s">
        <v>129</v>
      </c>
      <c r="C56">
        <v>1214</v>
      </c>
      <c r="D56" t="s">
        <v>232</v>
      </c>
      <c r="E56" t="s">
        <v>235</v>
      </c>
      <c r="F56" t="s">
        <v>243</v>
      </c>
      <c r="G56">
        <v>9</v>
      </c>
      <c r="H56">
        <v>1</v>
      </c>
      <c r="I56">
        <v>4</v>
      </c>
      <c r="J56">
        <v>10.5</v>
      </c>
      <c r="K56">
        <v>6</v>
      </c>
      <c r="L56" t="s">
        <v>112</v>
      </c>
      <c r="M56" t="s">
        <v>258</v>
      </c>
      <c r="N56">
        <v>42</v>
      </c>
      <c r="O56" t="str">
        <f>VLOOKUP(H56,Pizza!$A$2:$C$42,2)</f>
        <v>À Moda da Casa</v>
      </c>
      <c r="P56" s="7" t="str">
        <f>VLOOKUP(H56,Pizza!$A$2:$C$42,3)</f>
        <v>Molho de tomate fresco, mussarela especial, presunto cozido picado, ovos, cebola fatiada, cobertura de catupiry, orégano e azeitonas pretas</v>
      </c>
    </row>
    <row r="57" spans="1:16" ht="30" x14ac:dyDescent="0.25">
      <c r="A57" t="s">
        <v>5</v>
      </c>
      <c r="B57" t="s">
        <v>129</v>
      </c>
      <c r="C57">
        <v>1214</v>
      </c>
      <c r="D57" t="s">
        <v>232</v>
      </c>
      <c r="E57" t="s">
        <v>235</v>
      </c>
      <c r="F57" t="s">
        <v>243</v>
      </c>
      <c r="G57">
        <v>9</v>
      </c>
      <c r="H57">
        <v>3</v>
      </c>
      <c r="I57">
        <v>5</v>
      </c>
      <c r="J57">
        <v>10.5</v>
      </c>
      <c r="K57">
        <v>6</v>
      </c>
      <c r="L57" t="s">
        <v>112</v>
      </c>
      <c r="M57" t="s">
        <v>258</v>
      </c>
      <c r="N57">
        <v>52.5</v>
      </c>
      <c r="O57" t="str">
        <f>VLOOKUP(H57,Pizza!$A$2:$C$42,2)</f>
        <v>Aliche</v>
      </c>
      <c r="P57" s="7" t="str">
        <f>VLOOKUP(H57,Pizza!$A$2:$C$42,3)</f>
        <v>Molho especial de tomate fresco, filés de aliche importado, orégano e azeitonas pretas</v>
      </c>
    </row>
    <row r="58" spans="1:16" ht="30" x14ac:dyDescent="0.25">
      <c r="A58" t="s">
        <v>5</v>
      </c>
      <c r="B58" t="s">
        <v>129</v>
      </c>
      <c r="C58">
        <v>1214</v>
      </c>
      <c r="D58" t="s">
        <v>232</v>
      </c>
      <c r="E58" t="s">
        <v>235</v>
      </c>
      <c r="F58" t="s">
        <v>243</v>
      </c>
      <c r="G58">
        <v>9</v>
      </c>
      <c r="H58">
        <v>5</v>
      </c>
      <c r="I58">
        <v>10</v>
      </c>
      <c r="J58">
        <v>10.5</v>
      </c>
      <c r="K58">
        <v>6</v>
      </c>
      <c r="L58" t="s">
        <v>112</v>
      </c>
      <c r="M58" t="s">
        <v>258</v>
      </c>
      <c r="N58">
        <v>105</v>
      </c>
      <c r="O58" t="str">
        <f>VLOOKUP(H58,Pizza!$A$2:$C$42,2)</f>
        <v>Atum</v>
      </c>
      <c r="P58" s="7" t="str">
        <f>VLOOKUP(H58,Pizza!$A$2:$C$42,3)</f>
        <v>Molho de tomate fresco, atum especial sólido, cebola fatiada, orégano e azeitonas pretas</v>
      </c>
    </row>
    <row r="59" spans="1:16" ht="30" x14ac:dyDescent="0.25">
      <c r="A59" t="s">
        <v>6</v>
      </c>
      <c r="B59" t="s">
        <v>130</v>
      </c>
      <c r="C59">
        <v>1216</v>
      </c>
      <c r="D59">
        <v>0</v>
      </c>
      <c r="E59" t="s">
        <v>235</v>
      </c>
      <c r="F59">
        <v>0</v>
      </c>
      <c r="G59">
        <v>10</v>
      </c>
      <c r="H59">
        <v>7</v>
      </c>
      <c r="I59">
        <v>20</v>
      </c>
      <c r="J59">
        <v>10.5</v>
      </c>
      <c r="K59">
        <v>7</v>
      </c>
      <c r="L59" t="s">
        <v>113</v>
      </c>
      <c r="M59" t="s">
        <v>259</v>
      </c>
      <c r="N59">
        <v>210</v>
      </c>
      <c r="O59" t="str">
        <f>VLOOKUP(H59,Pizza!$A$2:$C$42,2)</f>
        <v>Bauru</v>
      </c>
      <c r="P59" s="7" t="str">
        <f>VLOOKUP(H59,Pizza!$A$2:$C$42,3)</f>
        <v>Molho de tomate fresco, presunto cozido picado, mussarela especial, rodelas de tomate, orégano e azeitonas pretas</v>
      </c>
    </row>
    <row r="60" spans="1:16" ht="30" x14ac:dyDescent="0.25">
      <c r="A60" t="s">
        <v>6</v>
      </c>
      <c r="B60" t="s">
        <v>130</v>
      </c>
      <c r="C60">
        <v>1216</v>
      </c>
      <c r="D60">
        <v>0</v>
      </c>
      <c r="E60" t="s">
        <v>235</v>
      </c>
      <c r="F60">
        <v>0</v>
      </c>
      <c r="G60">
        <v>10</v>
      </c>
      <c r="H60">
        <v>8</v>
      </c>
      <c r="I60">
        <v>30</v>
      </c>
      <c r="J60">
        <v>10.5</v>
      </c>
      <c r="K60">
        <v>7</v>
      </c>
      <c r="L60" t="s">
        <v>113</v>
      </c>
      <c r="M60" t="s">
        <v>259</v>
      </c>
      <c r="N60">
        <v>315</v>
      </c>
      <c r="O60" t="str">
        <f>VLOOKUP(H60,Pizza!$A$2:$C$42,2)</f>
        <v>Caipira</v>
      </c>
      <c r="P60" s="7" t="str">
        <f>VLOOKUP(H60,Pizza!$A$2:$C$42,3)</f>
        <v>Molho de tomate fresco, frango desfiado levemente temperado, cobertura de catupiry, milho verde, orégano e azeitonas pretas</v>
      </c>
    </row>
    <row r="61" spans="1:16" ht="30" x14ac:dyDescent="0.25">
      <c r="A61" t="s">
        <v>6</v>
      </c>
      <c r="B61" t="s">
        <v>130</v>
      </c>
      <c r="C61">
        <v>1216</v>
      </c>
      <c r="D61">
        <v>0</v>
      </c>
      <c r="E61" t="s">
        <v>235</v>
      </c>
      <c r="F61">
        <v>0</v>
      </c>
      <c r="G61">
        <v>10</v>
      </c>
      <c r="H61">
        <v>1</v>
      </c>
      <c r="I61">
        <v>40</v>
      </c>
      <c r="J61">
        <v>10.5</v>
      </c>
      <c r="K61">
        <v>7</v>
      </c>
      <c r="L61" t="s">
        <v>113</v>
      </c>
      <c r="M61" t="s">
        <v>259</v>
      </c>
      <c r="N61">
        <v>420</v>
      </c>
      <c r="O61" t="str">
        <f>VLOOKUP(H61,Pizza!$A$2:$C$42,2)</f>
        <v>À Moda da Casa</v>
      </c>
      <c r="P61" s="7" t="str">
        <f>VLOOKUP(H61,Pizza!$A$2:$C$42,3)</f>
        <v>Molho de tomate fresco, mussarela especial, presunto cozido picado, ovos, cebola fatiada, cobertura de catupiry, orégano e azeitonas pretas</v>
      </c>
    </row>
    <row r="62" spans="1:16" ht="30" x14ac:dyDescent="0.25">
      <c r="A62" t="s">
        <v>6</v>
      </c>
      <c r="B62" t="s">
        <v>130</v>
      </c>
      <c r="C62">
        <v>1216</v>
      </c>
      <c r="D62">
        <v>0</v>
      </c>
      <c r="E62" t="s">
        <v>235</v>
      </c>
      <c r="F62">
        <v>0</v>
      </c>
      <c r="G62">
        <v>10</v>
      </c>
      <c r="H62">
        <v>3</v>
      </c>
      <c r="I62">
        <v>5</v>
      </c>
      <c r="J62">
        <v>10.5</v>
      </c>
      <c r="K62">
        <v>7</v>
      </c>
      <c r="L62" t="s">
        <v>113</v>
      </c>
      <c r="M62" t="s">
        <v>259</v>
      </c>
      <c r="N62">
        <v>52.5</v>
      </c>
      <c r="O62" t="str">
        <f>VLOOKUP(H62,Pizza!$A$2:$C$42,2)</f>
        <v>Aliche</v>
      </c>
      <c r="P62" s="7" t="str">
        <f>VLOOKUP(H62,Pizza!$A$2:$C$42,3)</f>
        <v>Molho especial de tomate fresco, filés de aliche importado, orégano e azeitonas pretas</v>
      </c>
    </row>
    <row r="63" spans="1:16" ht="30" x14ac:dyDescent="0.25">
      <c r="A63" t="s">
        <v>7</v>
      </c>
      <c r="B63" t="s">
        <v>131</v>
      </c>
      <c r="C63">
        <v>1218</v>
      </c>
      <c r="D63">
        <v>0</v>
      </c>
      <c r="E63" t="s">
        <v>235</v>
      </c>
      <c r="F63">
        <v>0</v>
      </c>
      <c r="G63">
        <v>11</v>
      </c>
      <c r="H63">
        <v>5</v>
      </c>
      <c r="I63">
        <v>1</v>
      </c>
      <c r="J63">
        <v>10.5</v>
      </c>
      <c r="K63">
        <v>8</v>
      </c>
      <c r="L63" t="s">
        <v>116</v>
      </c>
      <c r="M63" t="s">
        <v>260</v>
      </c>
      <c r="N63">
        <v>10.5</v>
      </c>
      <c r="O63" t="str">
        <f>VLOOKUP(H63,Pizza!$A$2:$C$42,2)</f>
        <v>Atum</v>
      </c>
      <c r="P63" s="7" t="str">
        <f>VLOOKUP(H63,Pizza!$A$2:$C$42,3)</f>
        <v>Molho de tomate fresco, atum especial sólido, cebola fatiada, orégano e azeitonas pretas</v>
      </c>
    </row>
    <row r="64" spans="1:16" ht="30" x14ac:dyDescent="0.25">
      <c r="A64" t="s">
        <v>7</v>
      </c>
      <c r="B64" t="s">
        <v>131</v>
      </c>
      <c r="C64">
        <v>1218</v>
      </c>
      <c r="D64">
        <v>0</v>
      </c>
      <c r="E64" t="s">
        <v>235</v>
      </c>
      <c r="F64">
        <v>0</v>
      </c>
      <c r="G64">
        <v>11</v>
      </c>
      <c r="H64">
        <v>7</v>
      </c>
      <c r="I64">
        <v>1</v>
      </c>
      <c r="J64">
        <v>10.5</v>
      </c>
      <c r="K64">
        <v>8</v>
      </c>
      <c r="L64" t="s">
        <v>116</v>
      </c>
      <c r="M64" t="s">
        <v>260</v>
      </c>
      <c r="N64">
        <v>10.5</v>
      </c>
      <c r="O64" t="str">
        <f>VLOOKUP(H64,Pizza!$A$2:$C$42,2)</f>
        <v>Bauru</v>
      </c>
      <c r="P64" s="7" t="str">
        <f>VLOOKUP(H64,Pizza!$A$2:$C$42,3)</f>
        <v>Molho de tomate fresco, presunto cozido picado, mussarela especial, rodelas de tomate, orégano e azeitonas pretas</v>
      </c>
    </row>
    <row r="65" spans="1:16" ht="30" x14ac:dyDescent="0.25">
      <c r="A65" t="s">
        <v>7</v>
      </c>
      <c r="B65" t="s">
        <v>131</v>
      </c>
      <c r="C65">
        <v>1218</v>
      </c>
      <c r="D65">
        <v>0</v>
      </c>
      <c r="E65" t="s">
        <v>235</v>
      </c>
      <c r="F65">
        <v>0</v>
      </c>
      <c r="G65">
        <v>11</v>
      </c>
      <c r="H65">
        <v>8</v>
      </c>
      <c r="I65">
        <v>2</v>
      </c>
      <c r="J65">
        <v>10.5</v>
      </c>
      <c r="K65">
        <v>8</v>
      </c>
      <c r="L65" t="s">
        <v>116</v>
      </c>
      <c r="M65" t="s">
        <v>260</v>
      </c>
      <c r="N65">
        <v>21</v>
      </c>
      <c r="O65" t="str">
        <f>VLOOKUP(H65,Pizza!$A$2:$C$42,2)</f>
        <v>Caipira</v>
      </c>
      <c r="P65" s="7" t="str">
        <f>VLOOKUP(H65,Pizza!$A$2:$C$42,3)</f>
        <v>Molho de tomate fresco, frango desfiado levemente temperado, cobertura de catupiry, milho verde, orégano e azeitonas pretas</v>
      </c>
    </row>
    <row r="66" spans="1:16" ht="30" x14ac:dyDescent="0.25">
      <c r="A66" t="s">
        <v>7</v>
      </c>
      <c r="B66" t="s">
        <v>131</v>
      </c>
      <c r="C66">
        <v>1218</v>
      </c>
      <c r="D66">
        <v>0</v>
      </c>
      <c r="E66" t="s">
        <v>235</v>
      </c>
      <c r="F66">
        <v>0</v>
      </c>
      <c r="G66">
        <v>11</v>
      </c>
      <c r="H66">
        <v>11</v>
      </c>
      <c r="I66">
        <v>3</v>
      </c>
      <c r="J66">
        <v>10.5</v>
      </c>
      <c r="K66">
        <v>8</v>
      </c>
      <c r="L66" t="s">
        <v>116</v>
      </c>
      <c r="M66" t="s">
        <v>260</v>
      </c>
      <c r="N66">
        <v>31.5</v>
      </c>
      <c r="O66" t="str">
        <f>VLOOKUP(H66,Pizza!$A$2:$C$42,2)</f>
        <v>Canadense</v>
      </c>
      <c r="P66" s="7" t="str">
        <f>VLOOKUP(H66,Pizza!$A$2:$C$42,3)</f>
        <v>Molho de tomate fresco, lombo canadense fatiado, cobertura de catupiry, rodelas de cebola, orégano e azeitonas pretas</v>
      </c>
    </row>
    <row r="67" spans="1:16" x14ac:dyDescent="0.25">
      <c r="A67" t="s">
        <v>8</v>
      </c>
      <c r="B67" t="s">
        <v>132</v>
      </c>
      <c r="C67">
        <v>1220</v>
      </c>
      <c r="D67">
        <v>0</v>
      </c>
      <c r="E67" t="s">
        <v>235</v>
      </c>
      <c r="F67" t="s">
        <v>244</v>
      </c>
      <c r="G67">
        <v>12</v>
      </c>
      <c r="H67">
        <v>13</v>
      </c>
      <c r="I67">
        <v>4</v>
      </c>
      <c r="J67">
        <v>10.5</v>
      </c>
      <c r="K67">
        <v>9</v>
      </c>
      <c r="L67" t="s">
        <v>117</v>
      </c>
      <c r="M67" t="s">
        <v>261</v>
      </c>
      <c r="N67">
        <v>42</v>
      </c>
      <c r="O67" t="str">
        <f>VLOOKUP(H67,Pizza!$A$2:$C$42,2)</f>
        <v>Catupiry</v>
      </c>
      <c r="P67" s="7" t="str">
        <f>VLOOKUP(H67,Pizza!$A$2:$C$42,3)</f>
        <v>Molho de tomate fresco, cobertura de catupiry, orégano e azeitonas pretas</v>
      </c>
    </row>
    <row r="68" spans="1:16" ht="30" x14ac:dyDescent="0.25">
      <c r="A68" t="s">
        <v>9</v>
      </c>
      <c r="B68" t="s">
        <v>133</v>
      </c>
      <c r="C68">
        <v>1222</v>
      </c>
      <c r="D68">
        <v>0</v>
      </c>
      <c r="E68" t="s">
        <v>235</v>
      </c>
      <c r="F68">
        <v>0</v>
      </c>
      <c r="G68">
        <v>13</v>
      </c>
      <c r="H68">
        <v>1</v>
      </c>
      <c r="I68">
        <v>5</v>
      </c>
      <c r="J68">
        <v>10.5</v>
      </c>
      <c r="K68">
        <v>10</v>
      </c>
      <c r="L68" t="s">
        <v>118</v>
      </c>
      <c r="M68" t="s">
        <v>262</v>
      </c>
      <c r="N68">
        <v>52.5</v>
      </c>
      <c r="O68" t="str">
        <f>VLOOKUP(H68,Pizza!$A$2:$C$42,2)</f>
        <v>À Moda da Casa</v>
      </c>
      <c r="P68" s="7" t="str">
        <f>VLOOKUP(H68,Pizza!$A$2:$C$42,3)</f>
        <v>Molho de tomate fresco, mussarela especial, presunto cozido picado, ovos, cebola fatiada, cobertura de catupiry, orégano e azeitonas pretas</v>
      </c>
    </row>
    <row r="69" spans="1:16" ht="30" x14ac:dyDescent="0.25">
      <c r="A69" t="s">
        <v>9</v>
      </c>
      <c r="B69" t="s">
        <v>133</v>
      </c>
      <c r="C69">
        <v>1222</v>
      </c>
      <c r="D69">
        <v>0</v>
      </c>
      <c r="E69" t="s">
        <v>235</v>
      </c>
      <c r="F69">
        <v>0</v>
      </c>
      <c r="G69">
        <v>14</v>
      </c>
      <c r="H69">
        <v>3</v>
      </c>
      <c r="I69">
        <v>10</v>
      </c>
      <c r="J69">
        <v>10.5</v>
      </c>
      <c r="K69">
        <v>10</v>
      </c>
      <c r="L69" t="s">
        <v>111</v>
      </c>
      <c r="M69" t="s">
        <v>263</v>
      </c>
      <c r="N69">
        <v>105</v>
      </c>
      <c r="O69" t="str">
        <f>VLOOKUP(H69,Pizza!$A$2:$C$42,2)</f>
        <v>Aliche</v>
      </c>
      <c r="P69" s="7" t="str">
        <f>VLOOKUP(H69,Pizza!$A$2:$C$42,3)</f>
        <v>Molho especial de tomate fresco, filés de aliche importado, orégano e azeitonas pretas</v>
      </c>
    </row>
    <row r="70" spans="1:16" ht="30" x14ac:dyDescent="0.25">
      <c r="A70" t="s">
        <v>10</v>
      </c>
      <c r="B70" t="s">
        <v>134</v>
      </c>
      <c r="C70">
        <v>1224</v>
      </c>
      <c r="D70">
        <v>0</v>
      </c>
      <c r="E70" t="s">
        <v>235</v>
      </c>
      <c r="F70">
        <v>0</v>
      </c>
      <c r="G70">
        <v>15</v>
      </c>
      <c r="H70">
        <v>5</v>
      </c>
      <c r="I70">
        <v>20</v>
      </c>
      <c r="J70">
        <v>10.5</v>
      </c>
      <c r="K70">
        <v>11</v>
      </c>
      <c r="L70" t="s">
        <v>111</v>
      </c>
      <c r="M70" t="s">
        <v>264</v>
      </c>
      <c r="N70">
        <v>210</v>
      </c>
      <c r="O70" t="str">
        <f>VLOOKUP(H70,Pizza!$A$2:$C$42,2)</f>
        <v>Atum</v>
      </c>
      <c r="P70" s="7" t="str">
        <f>VLOOKUP(H70,Pizza!$A$2:$C$42,3)</f>
        <v>Molho de tomate fresco, atum especial sólido, cebola fatiada, orégano e azeitonas pretas</v>
      </c>
    </row>
    <row r="71" spans="1:16" ht="30" x14ac:dyDescent="0.25">
      <c r="A71" t="s">
        <v>10</v>
      </c>
      <c r="B71" t="s">
        <v>134</v>
      </c>
      <c r="C71">
        <v>1224</v>
      </c>
      <c r="D71">
        <v>0</v>
      </c>
      <c r="E71" t="s">
        <v>235</v>
      </c>
      <c r="F71">
        <v>0</v>
      </c>
      <c r="G71">
        <v>16</v>
      </c>
      <c r="H71">
        <v>7</v>
      </c>
      <c r="I71">
        <v>30</v>
      </c>
      <c r="J71">
        <v>10.5</v>
      </c>
      <c r="K71">
        <v>11</v>
      </c>
      <c r="L71" t="s">
        <v>112</v>
      </c>
      <c r="M71" t="s">
        <v>265</v>
      </c>
      <c r="N71">
        <v>315</v>
      </c>
      <c r="O71" t="str">
        <f>VLOOKUP(H71,Pizza!$A$2:$C$42,2)</f>
        <v>Bauru</v>
      </c>
      <c r="P71" s="7" t="str">
        <f>VLOOKUP(H71,Pizza!$A$2:$C$42,3)</f>
        <v>Molho de tomate fresco, presunto cozido picado, mussarela especial, rodelas de tomate, orégano e azeitonas pretas</v>
      </c>
    </row>
    <row r="72" spans="1:16" ht="30" x14ac:dyDescent="0.25">
      <c r="A72" t="s">
        <v>10</v>
      </c>
      <c r="B72" t="s">
        <v>134</v>
      </c>
      <c r="C72">
        <v>1224</v>
      </c>
      <c r="D72">
        <v>0</v>
      </c>
      <c r="E72" t="s">
        <v>235</v>
      </c>
      <c r="F72">
        <v>0</v>
      </c>
      <c r="G72">
        <v>17</v>
      </c>
      <c r="H72">
        <v>8</v>
      </c>
      <c r="I72">
        <v>40</v>
      </c>
      <c r="J72">
        <v>10.5</v>
      </c>
      <c r="K72">
        <v>11</v>
      </c>
      <c r="L72" t="s">
        <v>113</v>
      </c>
      <c r="M72" t="s">
        <v>266</v>
      </c>
      <c r="N72">
        <v>420</v>
      </c>
      <c r="O72" t="str">
        <f>VLOOKUP(H72,Pizza!$A$2:$C$42,2)</f>
        <v>Caipira</v>
      </c>
      <c r="P72" s="7" t="str">
        <f>VLOOKUP(H72,Pizza!$A$2:$C$42,3)</f>
        <v>Molho de tomate fresco, frango desfiado levemente temperado, cobertura de catupiry, milho verde, orégano e azeitonas pretas</v>
      </c>
    </row>
    <row r="73" spans="1:16" ht="30" x14ac:dyDescent="0.25">
      <c r="A73" t="s">
        <v>11</v>
      </c>
      <c r="B73" t="s">
        <v>135</v>
      </c>
      <c r="C73">
        <v>1226</v>
      </c>
      <c r="D73">
        <v>0</v>
      </c>
      <c r="E73" t="s">
        <v>235</v>
      </c>
      <c r="F73">
        <v>0</v>
      </c>
      <c r="G73">
        <v>18</v>
      </c>
      <c r="H73">
        <v>22</v>
      </c>
      <c r="I73">
        <v>5</v>
      </c>
      <c r="J73">
        <v>10.5</v>
      </c>
      <c r="K73">
        <v>12</v>
      </c>
      <c r="L73" t="s">
        <v>114</v>
      </c>
      <c r="M73" t="s">
        <v>267</v>
      </c>
      <c r="N73">
        <v>52.5</v>
      </c>
      <c r="O73" t="str">
        <f>VLOOKUP(H73,Pizza!$A$2:$C$42,2)</f>
        <v>Margherita</v>
      </c>
      <c r="P73" s="7" t="str">
        <f>VLOOKUP(H73,Pizza!$A$2:$C$42,3)</f>
        <v>Molho de tomate fresco, mussarela especial, rodelas de tomate, salpicada de parmesão, manjericão fresco, orégano e azeitonas pretas</v>
      </c>
    </row>
    <row r="74" spans="1:16" ht="30" x14ac:dyDescent="0.25">
      <c r="A74" t="s">
        <v>12</v>
      </c>
      <c r="B74" t="s">
        <v>136</v>
      </c>
      <c r="C74">
        <v>507</v>
      </c>
      <c r="D74">
        <v>0</v>
      </c>
      <c r="E74" t="s">
        <v>235</v>
      </c>
      <c r="F74">
        <v>0</v>
      </c>
      <c r="G74">
        <v>19</v>
      </c>
      <c r="H74">
        <v>1</v>
      </c>
      <c r="I74">
        <v>1</v>
      </c>
      <c r="J74">
        <v>10.5</v>
      </c>
      <c r="K74">
        <v>13</v>
      </c>
      <c r="L74" t="s">
        <v>114</v>
      </c>
      <c r="M74" t="s">
        <v>268</v>
      </c>
      <c r="N74">
        <v>10.5</v>
      </c>
      <c r="O74" t="str">
        <f>VLOOKUP(H74,Pizza!$A$2:$C$42,2)</f>
        <v>À Moda da Casa</v>
      </c>
      <c r="P74" s="7" t="str">
        <f>VLOOKUP(H74,Pizza!$A$2:$C$42,3)</f>
        <v>Molho de tomate fresco, mussarela especial, presunto cozido picado, ovos, cebola fatiada, cobertura de catupiry, orégano e azeitonas pretas</v>
      </c>
    </row>
    <row r="75" spans="1:16" ht="30" x14ac:dyDescent="0.25">
      <c r="A75" t="s">
        <v>10</v>
      </c>
      <c r="B75" t="s">
        <v>134</v>
      </c>
      <c r="C75">
        <v>1224</v>
      </c>
      <c r="D75">
        <v>0</v>
      </c>
      <c r="E75" t="s">
        <v>235</v>
      </c>
      <c r="F75">
        <v>0</v>
      </c>
      <c r="G75">
        <v>20</v>
      </c>
      <c r="H75">
        <v>3</v>
      </c>
      <c r="I75">
        <v>1</v>
      </c>
      <c r="J75">
        <v>10.5</v>
      </c>
      <c r="K75">
        <v>11</v>
      </c>
      <c r="L75" t="s">
        <v>115</v>
      </c>
      <c r="M75" t="s">
        <v>252</v>
      </c>
      <c r="N75">
        <v>10.5</v>
      </c>
      <c r="O75" t="str">
        <f>VLOOKUP(H75,Pizza!$A$2:$C$42,2)</f>
        <v>Aliche</v>
      </c>
      <c r="P75" s="7" t="str">
        <f>VLOOKUP(H75,Pizza!$A$2:$C$42,3)</f>
        <v>Molho especial de tomate fresco, filés de aliche importado, orégano e azeitonas pretas</v>
      </c>
    </row>
    <row r="76" spans="1:16" ht="30" x14ac:dyDescent="0.25">
      <c r="A76" t="s">
        <v>10</v>
      </c>
      <c r="B76" t="s">
        <v>134</v>
      </c>
      <c r="C76">
        <v>1224</v>
      </c>
      <c r="D76">
        <v>0</v>
      </c>
      <c r="E76" t="s">
        <v>235</v>
      </c>
      <c r="F76">
        <v>0</v>
      </c>
      <c r="G76">
        <v>20</v>
      </c>
      <c r="H76">
        <v>5</v>
      </c>
      <c r="I76">
        <v>2</v>
      </c>
      <c r="J76">
        <v>10.5</v>
      </c>
      <c r="K76">
        <v>11</v>
      </c>
      <c r="L76" t="s">
        <v>115</v>
      </c>
      <c r="M76" t="s">
        <v>252</v>
      </c>
      <c r="N76">
        <v>21</v>
      </c>
      <c r="O76" t="str">
        <f>VLOOKUP(H76,Pizza!$A$2:$C$42,2)</f>
        <v>Atum</v>
      </c>
      <c r="P76" s="7" t="str">
        <f>VLOOKUP(H76,Pizza!$A$2:$C$42,3)</f>
        <v>Molho de tomate fresco, atum especial sólido, cebola fatiada, orégano e azeitonas pretas</v>
      </c>
    </row>
    <row r="77" spans="1:16" ht="30" x14ac:dyDescent="0.25">
      <c r="A77" t="s">
        <v>10</v>
      </c>
      <c r="B77" t="s">
        <v>134</v>
      </c>
      <c r="C77">
        <v>1224</v>
      </c>
      <c r="D77">
        <v>0</v>
      </c>
      <c r="E77" t="s">
        <v>235</v>
      </c>
      <c r="F77">
        <v>0</v>
      </c>
      <c r="G77">
        <v>20</v>
      </c>
      <c r="H77">
        <v>7</v>
      </c>
      <c r="I77">
        <v>3</v>
      </c>
      <c r="J77">
        <v>10.5</v>
      </c>
      <c r="K77">
        <v>11</v>
      </c>
      <c r="L77" t="s">
        <v>115</v>
      </c>
      <c r="M77" t="s">
        <v>252</v>
      </c>
      <c r="N77">
        <v>31.5</v>
      </c>
      <c r="O77" t="str">
        <f>VLOOKUP(H77,Pizza!$A$2:$C$42,2)</f>
        <v>Bauru</v>
      </c>
      <c r="P77" s="7" t="str">
        <f>VLOOKUP(H77,Pizza!$A$2:$C$42,3)</f>
        <v>Molho de tomate fresco, presunto cozido picado, mussarela especial, rodelas de tomate, orégano e azeitonas pretas</v>
      </c>
    </row>
    <row r="78" spans="1:16" ht="30" x14ac:dyDescent="0.25">
      <c r="A78" t="s">
        <v>10</v>
      </c>
      <c r="B78" t="s">
        <v>134</v>
      </c>
      <c r="C78">
        <v>1224</v>
      </c>
      <c r="D78">
        <v>0</v>
      </c>
      <c r="E78" t="s">
        <v>235</v>
      </c>
      <c r="F78">
        <v>0</v>
      </c>
      <c r="G78">
        <v>20</v>
      </c>
      <c r="H78">
        <v>8</v>
      </c>
      <c r="I78">
        <v>4</v>
      </c>
      <c r="J78">
        <v>10.5</v>
      </c>
      <c r="K78">
        <v>11</v>
      </c>
      <c r="L78" t="s">
        <v>115</v>
      </c>
      <c r="M78" t="s">
        <v>252</v>
      </c>
      <c r="N78">
        <v>42</v>
      </c>
      <c r="O78" t="str">
        <f>VLOOKUP(H78,Pizza!$A$2:$C$42,2)</f>
        <v>Caipira</v>
      </c>
      <c r="P78" s="7" t="str">
        <f>VLOOKUP(H78,Pizza!$A$2:$C$42,3)</f>
        <v>Molho de tomate fresco, frango desfiado levemente temperado, cobertura de catupiry, milho verde, orégano e azeitonas pretas</v>
      </c>
    </row>
    <row r="79" spans="1:16" ht="30" x14ac:dyDescent="0.25">
      <c r="A79" t="s">
        <v>10</v>
      </c>
      <c r="B79" t="s">
        <v>134</v>
      </c>
      <c r="C79">
        <v>1224</v>
      </c>
      <c r="D79">
        <v>0</v>
      </c>
      <c r="E79" t="s">
        <v>235</v>
      </c>
      <c r="F79">
        <v>0</v>
      </c>
      <c r="G79">
        <v>21</v>
      </c>
      <c r="H79">
        <v>11</v>
      </c>
      <c r="I79">
        <v>5</v>
      </c>
      <c r="J79">
        <v>10.5</v>
      </c>
      <c r="K79">
        <v>11</v>
      </c>
      <c r="L79" t="s">
        <v>115</v>
      </c>
      <c r="M79" t="s">
        <v>269</v>
      </c>
      <c r="N79">
        <v>52.5</v>
      </c>
      <c r="O79" t="str">
        <f>VLOOKUP(H79,Pizza!$A$2:$C$42,2)</f>
        <v>Canadense</v>
      </c>
      <c r="P79" s="7" t="str">
        <f>VLOOKUP(H79,Pizza!$A$2:$C$42,3)</f>
        <v>Molho de tomate fresco, lombo canadense fatiado, cobertura de catupiry, rodelas de cebola, orégano e azeitonas pretas</v>
      </c>
    </row>
    <row r="80" spans="1:16" x14ac:dyDescent="0.25">
      <c r="A80" t="s">
        <v>10</v>
      </c>
      <c r="B80" t="s">
        <v>134</v>
      </c>
      <c r="C80">
        <v>1224</v>
      </c>
      <c r="D80">
        <v>0</v>
      </c>
      <c r="E80" t="s">
        <v>235</v>
      </c>
      <c r="F80">
        <v>0</v>
      </c>
      <c r="G80">
        <v>21</v>
      </c>
      <c r="H80">
        <v>13</v>
      </c>
      <c r="I80">
        <v>10</v>
      </c>
      <c r="J80">
        <v>10.5</v>
      </c>
      <c r="K80">
        <v>11</v>
      </c>
      <c r="L80" t="s">
        <v>115</v>
      </c>
      <c r="M80" t="s">
        <v>269</v>
      </c>
      <c r="N80">
        <v>105</v>
      </c>
      <c r="O80" t="str">
        <f>VLOOKUP(H80,Pizza!$A$2:$C$42,2)</f>
        <v>Catupiry</v>
      </c>
      <c r="P80" s="7" t="str">
        <f>VLOOKUP(H80,Pizza!$A$2:$C$42,3)</f>
        <v>Molho de tomate fresco, cobertura de catupiry, orégano e azeitonas pretas</v>
      </c>
    </row>
    <row r="81" spans="1:16" ht="30" x14ac:dyDescent="0.25">
      <c r="A81" t="s">
        <v>10</v>
      </c>
      <c r="B81" t="s">
        <v>134</v>
      </c>
      <c r="C81">
        <v>1224</v>
      </c>
      <c r="D81">
        <v>0</v>
      </c>
      <c r="E81" t="s">
        <v>235</v>
      </c>
      <c r="F81">
        <v>0</v>
      </c>
      <c r="G81">
        <v>21</v>
      </c>
      <c r="H81">
        <v>1</v>
      </c>
      <c r="I81">
        <v>20</v>
      </c>
      <c r="J81">
        <v>10.5</v>
      </c>
      <c r="K81">
        <v>11</v>
      </c>
      <c r="L81" t="s">
        <v>115</v>
      </c>
      <c r="M81" t="s">
        <v>269</v>
      </c>
      <c r="N81">
        <v>210</v>
      </c>
      <c r="O81" t="str">
        <f>VLOOKUP(H81,Pizza!$A$2:$C$42,2)</f>
        <v>À Moda da Casa</v>
      </c>
      <c r="P81" s="7" t="str">
        <f>VLOOKUP(H81,Pizza!$A$2:$C$42,3)</f>
        <v>Molho de tomate fresco, mussarela especial, presunto cozido picado, ovos, cebola fatiada, cobertura de catupiry, orégano e azeitonas pretas</v>
      </c>
    </row>
    <row r="82" spans="1:16" ht="30" x14ac:dyDescent="0.25">
      <c r="A82" t="s">
        <v>10</v>
      </c>
      <c r="B82" t="s">
        <v>134</v>
      </c>
      <c r="C82">
        <v>1224</v>
      </c>
      <c r="D82">
        <v>0</v>
      </c>
      <c r="E82" t="s">
        <v>235</v>
      </c>
      <c r="F82">
        <v>0</v>
      </c>
      <c r="G82">
        <v>21</v>
      </c>
      <c r="H82">
        <v>3</v>
      </c>
      <c r="I82">
        <v>30</v>
      </c>
      <c r="J82">
        <v>10.5</v>
      </c>
      <c r="K82">
        <v>11</v>
      </c>
      <c r="L82" t="s">
        <v>115</v>
      </c>
      <c r="M82" t="s">
        <v>269</v>
      </c>
      <c r="N82">
        <v>315</v>
      </c>
      <c r="O82" t="str">
        <f>VLOOKUP(H82,Pizza!$A$2:$C$42,2)</f>
        <v>Aliche</v>
      </c>
      <c r="P82" s="7" t="str">
        <f>VLOOKUP(H82,Pizza!$A$2:$C$42,3)</f>
        <v>Molho especial de tomate fresco, filés de aliche importado, orégano e azeitonas pretas</v>
      </c>
    </row>
    <row r="83" spans="1:16" ht="30" x14ac:dyDescent="0.25">
      <c r="A83" t="s">
        <v>11</v>
      </c>
      <c r="B83" t="s">
        <v>135</v>
      </c>
      <c r="C83">
        <v>1226</v>
      </c>
      <c r="D83">
        <v>0</v>
      </c>
      <c r="E83" t="s">
        <v>235</v>
      </c>
      <c r="F83">
        <v>0</v>
      </c>
      <c r="G83">
        <v>22</v>
      </c>
      <c r="H83">
        <v>5</v>
      </c>
      <c r="I83">
        <v>40</v>
      </c>
      <c r="J83">
        <v>10.5</v>
      </c>
      <c r="K83">
        <v>12</v>
      </c>
      <c r="L83" t="s">
        <v>112</v>
      </c>
      <c r="M83" t="s">
        <v>270</v>
      </c>
      <c r="N83">
        <v>420</v>
      </c>
      <c r="O83" t="str">
        <f>VLOOKUP(H83,Pizza!$A$2:$C$42,2)</f>
        <v>Atum</v>
      </c>
      <c r="P83" s="7" t="str">
        <f>VLOOKUP(H83,Pizza!$A$2:$C$42,3)</f>
        <v>Molho de tomate fresco, atum especial sólido, cebola fatiada, orégano e azeitonas pretas</v>
      </c>
    </row>
    <row r="84" spans="1:16" ht="30" x14ac:dyDescent="0.25">
      <c r="A84" t="s">
        <v>11</v>
      </c>
      <c r="B84" t="s">
        <v>135</v>
      </c>
      <c r="C84">
        <v>1226</v>
      </c>
      <c r="D84">
        <v>0</v>
      </c>
      <c r="E84" t="s">
        <v>235</v>
      </c>
      <c r="F84">
        <v>0</v>
      </c>
      <c r="G84">
        <v>22</v>
      </c>
      <c r="H84">
        <v>7</v>
      </c>
      <c r="I84">
        <v>5</v>
      </c>
      <c r="J84">
        <v>10.5</v>
      </c>
      <c r="K84">
        <v>12</v>
      </c>
      <c r="L84" t="s">
        <v>112</v>
      </c>
      <c r="M84" t="s">
        <v>270</v>
      </c>
      <c r="N84">
        <v>52.5</v>
      </c>
      <c r="O84" t="str">
        <f>VLOOKUP(H84,Pizza!$A$2:$C$42,2)</f>
        <v>Bauru</v>
      </c>
      <c r="P84" s="7" t="str">
        <f>VLOOKUP(H84,Pizza!$A$2:$C$42,3)</f>
        <v>Molho de tomate fresco, presunto cozido picado, mussarela especial, rodelas de tomate, orégano e azeitonas pretas</v>
      </c>
    </row>
    <row r="85" spans="1:16" ht="30" x14ac:dyDescent="0.25">
      <c r="A85" t="s">
        <v>11</v>
      </c>
      <c r="B85" t="s">
        <v>135</v>
      </c>
      <c r="C85">
        <v>1226</v>
      </c>
      <c r="D85">
        <v>0</v>
      </c>
      <c r="E85" t="s">
        <v>235</v>
      </c>
      <c r="F85">
        <v>0</v>
      </c>
      <c r="G85">
        <v>22</v>
      </c>
      <c r="H85">
        <v>8</v>
      </c>
      <c r="I85">
        <v>1</v>
      </c>
      <c r="J85">
        <v>10.5</v>
      </c>
      <c r="K85">
        <v>12</v>
      </c>
      <c r="L85" t="s">
        <v>112</v>
      </c>
      <c r="M85" t="s">
        <v>270</v>
      </c>
      <c r="N85">
        <v>10.5</v>
      </c>
      <c r="O85" t="str">
        <f>VLOOKUP(H85,Pizza!$A$2:$C$42,2)</f>
        <v>Caipira</v>
      </c>
      <c r="P85" s="7" t="str">
        <f>VLOOKUP(H85,Pizza!$A$2:$C$42,3)</f>
        <v>Molho de tomate fresco, frango desfiado levemente temperado, cobertura de catupiry, milho verde, orégano e azeitonas pretas</v>
      </c>
    </row>
    <row r="86" spans="1:16" ht="30" x14ac:dyDescent="0.25">
      <c r="A86" t="s">
        <v>11</v>
      </c>
      <c r="B86" t="s">
        <v>135</v>
      </c>
      <c r="C86">
        <v>1226</v>
      </c>
      <c r="D86">
        <v>0</v>
      </c>
      <c r="E86" t="s">
        <v>235</v>
      </c>
      <c r="F86">
        <v>0</v>
      </c>
      <c r="G86">
        <v>22</v>
      </c>
      <c r="H86">
        <v>25</v>
      </c>
      <c r="I86">
        <v>1</v>
      </c>
      <c r="J86">
        <v>10.5</v>
      </c>
      <c r="K86">
        <v>12</v>
      </c>
      <c r="L86" t="s">
        <v>112</v>
      </c>
      <c r="M86" t="s">
        <v>270</v>
      </c>
      <c r="N86">
        <v>10.5</v>
      </c>
      <c r="O86" t="str">
        <f>VLOOKUP(H86,Pizza!$A$2:$C$42,2)</f>
        <v>Moda do Cliente</v>
      </c>
      <c r="P86" s="7" t="str">
        <f>VLOOKUP(H86,Pizza!$A$2:$C$42,3)</f>
        <v>Molho de tomate fresco, livre escolha dos ingredientes ( máx.4 ), orégano e azeitonas pretas</v>
      </c>
    </row>
    <row r="87" spans="1:16" ht="30" x14ac:dyDescent="0.25">
      <c r="A87" t="s">
        <v>12</v>
      </c>
      <c r="B87" t="s">
        <v>136</v>
      </c>
      <c r="C87">
        <v>507</v>
      </c>
      <c r="D87">
        <v>0</v>
      </c>
      <c r="E87" t="s">
        <v>235</v>
      </c>
      <c r="F87">
        <v>0</v>
      </c>
      <c r="G87">
        <v>23</v>
      </c>
      <c r="H87">
        <v>24</v>
      </c>
      <c r="I87">
        <v>2</v>
      </c>
      <c r="J87">
        <v>10.5</v>
      </c>
      <c r="K87">
        <v>13</v>
      </c>
      <c r="L87" t="s">
        <v>113</v>
      </c>
      <c r="M87" t="s">
        <v>271</v>
      </c>
      <c r="N87">
        <v>21</v>
      </c>
      <c r="O87" t="str">
        <f>VLOOKUP(H87,Pizza!$A$2:$C$42,2)</f>
        <v>Mexicana</v>
      </c>
      <c r="P87" s="7" t="str">
        <f>VLOOKUP(H87,Pizza!$A$2:$C$42,3)</f>
        <v>Molho de tomate fresco, mussarela especial, presunto cozido picado, milho verde, orégano e azeitonas pretas</v>
      </c>
    </row>
    <row r="88" spans="1:16" ht="30" x14ac:dyDescent="0.25">
      <c r="A88" t="s">
        <v>12</v>
      </c>
      <c r="B88" t="s">
        <v>136</v>
      </c>
      <c r="C88">
        <v>507</v>
      </c>
      <c r="D88">
        <v>0</v>
      </c>
      <c r="E88" t="s">
        <v>235</v>
      </c>
      <c r="F88">
        <v>0</v>
      </c>
      <c r="G88">
        <v>23</v>
      </c>
      <c r="H88">
        <v>23</v>
      </c>
      <c r="I88">
        <v>3</v>
      </c>
      <c r="J88">
        <v>10.5</v>
      </c>
      <c r="K88">
        <v>13</v>
      </c>
      <c r="L88" t="s">
        <v>113</v>
      </c>
      <c r="M88" t="s">
        <v>271</v>
      </c>
      <c r="N88">
        <v>31.5</v>
      </c>
      <c r="O88" t="str">
        <f>VLOOKUP(H88,Pizza!$A$2:$C$42,2)</f>
        <v>Matriciana</v>
      </c>
      <c r="P88" s="7" t="str">
        <f>VLOOKUP(H88,Pizza!$A$2:$C$42,3)</f>
        <v>Molho de tomate fresco, mussarela especial, champignon fatiado, cobertura de parmesão, orégano e azeitonas pretas</v>
      </c>
    </row>
    <row r="89" spans="1:16" ht="30" x14ac:dyDescent="0.25">
      <c r="A89" t="s">
        <v>12</v>
      </c>
      <c r="B89" t="s">
        <v>136</v>
      </c>
      <c r="C89">
        <v>507</v>
      </c>
      <c r="D89">
        <v>0</v>
      </c>
      <c r="E89" t="s">
        <v>235</v>
      </c>
      <c r="F89">
        <v>0</v>
      </c>
      <c r="G89">
        <v>23</v>
      </c>
      <c r="H89">
        <v>22</v>
      </c>
      <c r="I89">
        <v>4</v>
      </c>
      <c r="J89">
        <v>10.5</v>
      </c>
      <c r="K89">
        <v>13</v>
      </c>
      <c r="L89" t="s">
        <v>113</v>
      </c>
      <c r="M89" t="s">
        <v>271</v>
      </c>
      <c r="N89">
        <v>42</v>
      </c>
      <c r="O89" t="str">
        <f>VLOOKUP(H89,Pizza!$A$2:$C$42,2)</f>
        <v>Margherita</v>
      </c>
      <c r="P89" s="7" t="str">
        <f>VLOOKUP(H89,Pizza!$A$2:$C$42,3)</f>
        <v>Molho de tomate fresco, mussarela especial, rodelas de tomate, salpicada de parmesão, manjericão fresco, orégano e azeitonas pretas</v>
      </c>
    </row>
    <row r="90" spans="1:16" ht="30" x14ac:dyDescent="0.25">
      <c r="A90" t="s">
        <v>12</v>
      </c>
      <c r="B90" t="s">
        <v>136</v>
      </c>
      <c r="C90">
        <v>507</v>
      </c>
      <c r="D90">
        <v>0</v>
      </c>
      <c r="E90" t="s">
        <v>235</v>
      </c>
      <c r="F90">
        <v>0</v>
      </c>
      <c r="G90">
        <v>23</v>
      </c>
      <c r="H90">
        <v>21</v>
      </c>
      <c r="I90">
        <v>5</v>
      </c>
      <c r="J90">
        <v>10.5</v>
      </c>
      <c r="K90">
        <v>13</v>
      </c>
      <c r="L90" t="s">
        <v>113</v>
      </c>
      <c r="M90" t="s">
        <v>271</v>
      </c>
      <c r="N90">
        <v>52.5</v>
      </c>
      <c r="O90" t="str">
        <f>VLOOKUP(H90,Pizza!$A$2:$C$42,2)</f>
        <v>Imperial</v>
      </c>
      <c r="P90" s="7" t="str">
        <f>VLOOKUP(H90,Pizza!$A$2:$C$42,3)</f>
        <v>Molho de tomate fresco, mussarela especial, atum sólido, champignon fatiado, orégano e azeitonas pretas</v>
      </c>
    </row>
    <row r="91" spans="1:16" ht="30" x14ac:dyDescent="0.25">
      <c r="A91" t="s">
        <v>14</v>
      </c>
      <c r="B91" t="s">
        <v>138</v>
      </c>
      <c r="C91">
        <v>695</v>
      </c>
      <c r="D91" t="s">
        <v>231</v>
      </c>
      <c r="E91" t="s">
        <v>235</v>
      </c>
      <c r="F91">
        <v>0</v>
      </c>
      <c r="G91">
        <v>24</v>
      </c>
      <c r="H91">
        <v>20</v>
      </c>
      <c r="I91">
        <v>10</v>
      </c>
      <c r="J91">
        <v>10.5</v>
      </c>
      <c r="K91">
        <v>15</v>
      </c>
      <c r="L91" t="s">
        <v>116</v>
      </c>
      <c r="M91" t="s">
        <v>272</v>
      </c>
      <c r="N91">
        <v>105</v>
      </c>
      <c r="O91" t="str">
        <f>VLOOKUP(H91,Pizza!$A$2:$C$42,2)</f>
        <v>Grega</v>
      </c>
      <c r="P91" s="7" t="str">
        <f>VLOOKUP(H91,Pizza!$A$2:$C$42,3)</f>
        <v>Molho de tomate fresco, palmito macio em rodelas, ervilhas, cobertura de mussarela especial, orégano e azeitonas pretas</v>
      </c>
    </row>
    <row r="92" spans="1:16" ht="30" x14ac:dyDescent="0.25">
      <c r="A92" t="s">
        <v>100</v>
      </c>
      <c r="B92" t="s">
        <v>139</v>
      </c>
      <c r="C92">
        <v>789</v>
      </c>
      <c r="D92">
        <v>0</v>
      </c>
      <c r="E92" t="s">
        <v>235</v>
      </c>
      <c r="F92">
        <v>0</v>
      </c>
      <c r="G92">
        <v>25</v>
      </c>
      <c r="H92">
        <v>19</v>
      </c>
      <c r="I92">
        <v>20</v>
      </c>
      <c r="J92">
        <v>10.5</v>
      </c>
      <c r="K92">
        <v>16</v>
      </c>
      <c r="L92" t="s">
        <v>117</v>
      </c>
      <c r="M92" t="s">
        <v>273</v>
      </c>
      <c r="N92">
        <v>210</v>
      </c>
      <c r="O92" t="str">
        <f>VLOOKUP(H92,Pizza!$A$2:$C$42,2)</f>
        <v>Gratinada</v>
      </c>
      <c r="P92" s="7" t="str">
        <f>VLOOKUP(H92,Pizza!$A$2:$C$42,3)</f>
        <v>Molho de tomate fresco, cobertura de catupiry, camada de provolone , salpicada de parmesão, orégano e azeitonas pretas</v>
      </c>
    </row>
    <row r="93" spans="1:16" ht="30" x14ac:dyDescent="0.25">
      <c r="A93" t="s">
        <v>101</v>
      </c>
      <c r="B93" t="s">
        <v>140</v>
      </c>
      <c r="C93">
        <v>883</v>
      </c>
      <c r="D93">
        <v>0</v>
      </c>
      <c r="E93" t="s">
        <v>235</v>
      </c>
      <c r="F93" t="s">
        <v>240</v>
      </c>
      <c r="G93">
        <v>26</v>
      </c>
      <c r="H93">
        <v>18</v>
      </c>
      <c r="I93">
        <v>30</v>
      </c>
      <c r="J93">
        <v>10.5</v>
      </c>
      <c r="K93">
        <v>17</v>
      </c>
      <c r="L93" t="s">
        <v>118</v>
      </c>
      <c r="M93" t="s">
        <v>274</v>
      </c>
      <c r="N93">
        <v>315</v>
      </c>
      <c r="O93" t="str">
        <f>VLOOKUP(H93,Pizza!$A$2:$C$42,2)</f>
        <v>Gramute</v>
      </c>
      <c r="P93" s="7" t="str">
        <f>VLOOKUP(H93,Pizza!$A$2:$C$42,3)</f>
        <v>Molho de tomate fresco, mussarela especial, presunto cozido picado, champignon fatiado, orégano e azeitonas pretas</v>
      </c>
    </row>
    <row r="94" spans="1:16" ht="30" x14ac:dyDescent="0.25">
      <c r="A94" t="s">
        <v>101</v>
      </c>
      <c r="B94" t="s">
        <v>140</v>
      </c>
      <c r="C94">
        <v>883</v>
      </c>
      <c r="D94">
        <v>0</v>
      </c>
      <c r="E94" t="s">
        <v>235</v>
      </c>
      <c r="F94" t="s">
        <v>240</v>
      </c>
      <c r="G94">
        <v>26</v>
      </c>
      <c r="H94">
        <v>17</v>
      </c>
      <c r="I94">
        <v>40</v>
      </c>
      <c r="J94">
        <v>10.5</v>
      </c>
      <c r="K94">
        <v>17</v>
      </c>
      <c r="L94" t="s">
        <v>118</v>
      </c>
      <c r="M94" t="s">
        <v>274</v>
      </c>
      <c r="N94">
        <v>420</v>
      </c>
      <c r="O94" t="str">
        <f>VLOOKUP(H94,Pizza!$A$2:$C$42,2)</f>
        <v>Frango</v>
      </c>
      <c r="P94" s="7" t="str">
        <f>VLOOKUP(H94,Pizza!$A$2:$C$42,3)</f>
        <v>Molho de tomate fresco, peito de frango desfiado levemente temperado, coberto com catupiry, orégano e azeitonas pretas</v>
      </c>
    </row>
    <row r="95" spans="1:16" ht="30" x14ac:dyDescent="0.25">
      <c r="A95" t="s">
        <v>101</v>
      </c>
      <c r="B95" t="s">
        <v>140</v>
      </c>
      <c r="C95">
        <v>883</v>
      </c>
      <c r="D95">
        <v>0</v>
      </c>
      <c r="E95" t="s">
        <v>235</v>
      </c>
      <c r="F95" t="s">
        <v>240</v>
      </c>
      <c r="G95">
        <v>26</v>
      </c>
      <c r="H95">
        <v>16</v>
      </c>
      <c r="I95">
        <v>5</v>
      </c>
      <c r="J95">
        <v>10.5</v>
      </c>
      <c r="K95">
        <v>17</v>
      </c>
      <c r="L95" t="s">
        <v>118</v>
      </c>
      <c r="M95" t="s">
        <v>274</v>
      </c>
      <c r="N95">
        <v>52.5</v>
      </c>
      <c r="O95" t="str">
        <f>VLOOKUP(H95,Pizza!$A$2:$C$42,2)</f>
        <v>Firense</v>
      </c>
      <c r="P95" s="7" t="str">
        <f>VLOOKUP(H95,Pizza!$A$2:$C$42,3)</f>
        <v>Molho de tomate fresco, atum sólido especial, milho verde, coberto com catupiry, orégano e azeitonas pretas</v>
      </c>
    </row>
    <row r="96" spans="1:16" ht="30" x14ac:dyDescent="0.25">
      <c r="A96" t="s">
        <v>101</v>
      </c>
      <c r="B96" t="s">
        <v>140</v>
      </c>
      <c r="C96">
        <v>883</v>
      </c>
      <c r="D96">
        <v>0</v>
      </c>
      <c r="E96" t="s">
        <v>235</v>
      </c>
      <c r="F96" t="s">
        <v>240</v>
      </c>
      <c r="G96">
        <v>26</v>
      </c>
      <c r="H96">
        <v>15</v>
      </c>
      <c r="I96">
        <v>1</v>
      </c>
      <c r="J96">
        <v>10.5</v>
      </c>
      <c r="K96">
        <v>17</v>
      </c>
      <c r="L96" t="s">
        <v>118</v>
      </c>
      <c r="M96" t="s">
        <v>274</v>
      </c>
      <c r="N96">
        <v>10.5</v>
      </c>
      <c r="O96" t="str">
        <f>VLOOKUP(H96,Pizza!$A$2:$C$42,2)</f>
        <v>Escarola</v>
      </c>
      <c r="P96" s="7" t="str">
        <f>VLOOKUP(H96,Pizza!$A$2:$C$42,3)</f>
        <v>Molho de tomate fresco, escarola refogada alho e óleo, filés de aliche importada, coberta com mussarela especial, orégano e azeitonas pretas</v>
      </c>
    </row>
    <row r="97" spans="1:16" ht="30" x14ac:dyDescent="0.25">
      <c r="A97" t="s">
        <v>101</v>
      </c>
      <c r="B97" t="s">
        <v>140</v>
      </c>
      <c r="C97">
        <v>883</v>
      </c>
      <c r="D97">
        <v>0</v>
      </c>
      <c r="E97" t="s">
        <v>235</v>
      </c>
      <c r="F97" t="s">
        <v>240</v>
      </c>
      <c r="G97">
        <v>26</v>
      </c>
      <c r="H97">
        <v>14</v>
      </c>
      <c r="I97">
        <v>1</v>
      </c>
      <c r="J97">
        <v>10.5</v>
      </c>
      <c r="K97">
        <v>17</v>
      </c>
      <c r="L97" t="s">
        <v>118</v>
      </c>
      <c r="M97" t="s">
        <v>274</v>
      </c>
      <c r="N97">
        <v>10.5</v>
      </c>
      <c r="O97" t="str">
        <f>VLOOKUP(H97,Pizza!$A$2:$C$42,2)</f>
        <v>Cubana</v>
      </c>
      <c r="P97" s="7" t="str">
        <f>VLOOKUP(H97,Pizza!$A$2:$C$42,3)</f>
        <v>Molho de tomate fresco, peito de frango desfiado levemente temperado, coberto com mussarela especial, polvilhado de parmesão, orégano e azeitonas pretas</v>
      </c>
    </row>
    <row r="98" spans="1:16" x14ac:dyDescent="0.25">
      <c r="A98" t="s">
        <v>101</v>
      </c>
      <c r="B98" t="s">
        <v>140</v>
      </c>
      <c r="C98">
        <v>883</v>
      </c>
      <c r="D98">
        <v>0</v>
      </c>
      <c r="E98" t="s">
        <v>235</v>
      </c>
      <c r="F98" t="s">
        <v>240</v>
      </c>
      <c r="G98">
        <v>26</v>
      </c>
      <c r="H98">
        <v>13</v>
      </c>
      <c r="I98">
        <v>2</v>
      </c>
      <c r="J98">
        <v>10.5</v>
      </c>
      <c r="K98">
        <v>17</v>
      </c>
      <c r="L98" t="s">
        <v>118</v>
      </c>
      <c r="M98" t="s">
        <v>274</v>
      </c>
      <c r="N98">
        <v>21</v>
      </c>
      <c r="O98" t="str">
        <f>VLOOKUP(H98,Pizza!$A$2:$C$42,2)</f>
        <v>Catupiry</v>
      </c>
      <c r="P98" s="7" t="str">
        <f>VLOOKUP(H98,Pizza!$A$2:$C$42,3)</f>
        <v>Molho de tomate fresco, cobertura de catupiry, orégano e azeitonas pretas</v>
      </c>
    </row>
    <row r="99" spans="1:16" ht="30" x14ac:dyDescent="0.25">
      <c r="A99" t="s">
        <v>101</v>
      </c>
      <c r="B99" t="s">
        <v>140</v>
      </c>
      <c r="C99">
        <v>883</v>
      </c>
      <c r="D99">
        <v>0</v>
      </c>
      <c r="E99" t="s">
        <v>235</v>
      </c>
      <c r="F99" t="s">
        <v>240</v>
      </c>
      <c r="G99">
        <v>26</v>
      </c>
      <c r="H99">
        <v>12</v>
      </c>
      <c r="I99">
        <v>3</v>
      </c>
      <c r="J99">
        <v>10.5</v>
      </c>
      <c r="K99">
        <v>17</v>
      </c>
      <c r="L99" t="s">
        <v>118</v>
      </c>
      <c r="M99" t="s">
        <v>274</v>
      </c>
      <c r="N99">
        <v>31.5</v>
      </c>
      <c r="O99" t="str">
        <f>VLOOKUP(H99,Pizza!$A$2:$C$42,2)</f>
        <v>Capri</v>
      </c>
      <c r="P99" s="7" t="str">
        <f>VLOOKUP(H99,Pizza!$A$2:$C$42,3)</f>
        <v>Molho de tomate fresco, fatias de lombo canadense, mussarela especial, rodelas de tomate, manjericão fresco, orégano e azeitonas pretas</v>
      </c>
    </row>
    <row r="100" spans="1:16" ht="30" x14ac:dyDescent="0.25">
      <c r="A100" t="s">
        <v>101</v>
      </c>
      <c r="B100" t="s">
        <v>140</v>
      </c>
      <c r="C100">
        <v>883</v>
      </c>
      <c r="D100">
        <v>0</v>
      </c>
      <c r="E100" t="s">
        <v>235</v>
      </c>
      <c r="F100" t="s">
        <v>240</v>
      </c>
      <c r="G100">
        <v>26</v>
      </c>
      <c r="H100">
        <v>11</v>
      </c>
      <c r="I100">
        <v>4</v>
      </c>
      <c r="J100">
        <v>10.5</v>
      </c>
      <c r="K100">
        <v>17</v>
      </c>
      <c r="L100" t="s">
        <v>118</v>
      </c>
      <c r="M100" t="s">
        <v>274</v>
      </c>
      <c r="N100">
        <v>42</v>
      </c>
      <c r="O100" t="str">
        <f>VLOOKUP(H100,Pizza!$A$2:$C$42,2)</f>
        <v>Canadense</v>
      </c>
      <c r="P100" s="7" t="str">
        <f>VLOOKUP(H100,Pizza!$A$2:$C$42,3)</f>
        <v>Molho de tomate fresco, lombo canadense fatiado, cobertura de catupiry, rodelas de cebola, orégano e azeitonas pretas</v>
      </c>
    </row>
    <row r="101" spans="1:16" ht="30" x14ac:dyDescent="0.25">
      <c r="A101" t="s">
        <v>101</v>
      </c>
      <c r="B101" t="s">
        <v>140</v>
      </c>
      <c r="C101">
        <v>883</v>
      </c>
      <c r="D101">
        <v>0</v>
      </c>
      <c r="E101" t="s">
        <v>235</v>
      </c>
      <c r="F101" t="s">
        <v>240</v>
      </c>
      <c r="G101">
        <v>26</v>
      </c>
      <c r="H101">
        <v>10</v>
      </c>
      <c r="I101">
        <v>5</v>
      </c>
      <c r="J101">
        <v>10.5</v>
      </c>
      <c r="K101">
        <v>17</v>
      </c>
      <c r="L101" t="s">
        <v>118</v>
      </c>
      <c r="M101" t="s">
        <v>274</v>
      </c>
      <c r="N101">
        <v>52.5</v>
      </c>
      <c r="O101" t="str">
        <f>VLOOKUP(H101,Pizza!$A$2:$C$42,2)</f>
        <v>Camponesa</v>
      </c>
      <c r="P101" s="7" t="str">
        <f>VLOOKUP(H101,Pizza!$A$2:$C$42,3)</f>
        <v>Molho de tomate fresco, cobertura de catupiry, milho verde, orégano e azeitonas pretas</v>
      </c>
    </row>
    <row r="102" spans="1:16" ht="30" x14ac:dyDescent="0.25">
      <c r="A102" t="s">
        <v>101</v>
      </c>
      <c r="B102" t="s">
        <v>140</v>
      </c>
      <c r="C102">
        <v>883</v>
      </c>
      <c r="D102">
        <v>0</v>
      </c>
      <c r="E102" t="s">
        <v>235</v>
      </c>
      <c r="F102" t="s">
        <v>240</v>
      </c>
      <c r="G102">
        <v>26</v>
      </c>
      <c r="H102">
        <v>9</v>
      </c>
      <c r="I102">
        <v>10</v>
      </c>
      <c r="J102">
        <v>10.5</v>
      </c>
      <c r="K102">
        <v>17</v>
      </c>
      <c r="L102" t="s">
        <v>118</v>
      </c>
      <c r="M102" t="s">
        <v>274</v>
      </c>
      <c r="N102">
        <v>105</v>
      </c>
      <c r="O102" t="str">
        <f>VLOOKUP(H102,Pizza!$A$2:$C$42,2)</f>
        <v>Calabresa</v>
      </c>
      <c r="P102" s="7" t="str">
        <f>VLOOKUP(H102,Pizza!$A$2:$C$42,3)</f>
        <v>Molho de tomate fresco, calabresa especial fatiada, rodelas de cebola, orégano e azeitonas pretas</v>
      </c>
    </row>
    <row r="103" spans="1:16" ht="30" x14ac:dyDescent="0.25">
      <c r="A103" t="s">
        <v>101</v>
      </c>
      <c r="B103" t="s">
        <v>140</v>
      </c>
      <c r="C103">
        <v>883</v>
      </c>
      <c r="D103">
        <v>0</v>
      </c>
      <c r="E103" t="s">
        <v>235</v>
      </c>
      <c r="F103" t="s">
        <v>240</v>
      </c>
      <c r="G103">
        <v>26</v>
      </c>
      <c r="H103">
        <v>8</v>
      </c>
      <c r="I103">
        <v>20</v>
      </c>
      <c r="J103">
        <v>10.5</v>
      </c>
      <c r="K103">
        <v>17</v>
      </c>
      <c r="L103" t="s">
        <v>118</v>
      </c>
      <c r="M103" t="s">
        <v>274</v>
      </c>
      <c r="N103">
        <v>210</v>
      </c>
      <c r="O103" t="str">
        <f>VLOOKUP(H103,Pizza!$A$2:$C$42,2)</f>
        <v>Caipira</v>
      </c>
      <c r="P103" s="7" t="str">
        <f>VLOOKUP(H103,Pizza!$A$2:$C$42,3)</f>
        <v>Molho de tomate fresco, frango desfiado levemente temperado, cobertura de catupiry, milho verde, orégano e azeitonas pretas</v>
      </c>
    </row>
    <row r="104" spans="1:16" ht="30" x14ac:dyDescent="0.25">
      <c r="A104" t="s">
        <v>101</v>
      </c>
      <c r="B104" t="s">
        <v>140</v>
      </c>
      <c r="C104">
        <v>883</v>
      </c>
      <c r="D104">
        <v>0</v>
      </c>
      <c r="E104" t="s">
        <v>235</v>
      </c>
      <c r="F104" t="s">
        <v>240</v>
      </c>
      <c r="G104">
        <v>26</v>
      </c>
      <c r="H104">
        <v>7</v>
      </c>
      <c r="I104">
        <v>30</v>
      </c>
      <c r="J104">
        <v>10.5</v>
      </c>
      <c r="K104">
        <v>17</v>
      </c>
      <c r="L104" t="s">
        <v>118</v>
      </c>
      <c r="M104" t="s">
        <v>274</v>
      </c>
      <c r="N104">
        <v>315</v>
      </c>
      <c r="O104" t="str">
        <f>VLOOKUP(H104,Pizza!$A$2:$C$42,2)</f>
        <v>Bauru</v>
      </c>
      <c r="P104" s="7" t="str">
        <f>VLOOKUP(H104,Pizza!$A$2:$C$42,3)</f>
        <v>Molho de tomate fresco, presunto cozido picado, mussarela especial, rodelas de tomate, orégano e azeitonas pretas</v>
      </c>
    </row>
    <row r="105" spans="1:16" ht="30" x14ac:dyDescent="0.25">
      <c r="A105" t="s">
        <v>101</v>
      </c>
      <c r="B105" t="s">
        <v>140</v>
      </c>
      <c r="C105">
        <v>883</v>
      </c>
      <c r="D105">
        <v>0</v>
      </c>
      <c r="E105" t="s">
        <v>235</v>
      </c>
      <c r="F105" t="s">
        <v>240</v>
      </c>
      <c r="G105">
        <v>26</v>
      </c>
      <c r="H105">
        <v>6</v>
      </c>
      <c r="I105">
        <v>40</v>
      </c>
      <c r="J105">
        <v>10.5</v>
      </c>
      <c r="K105">
        <v>17</v>
      </c>
      <c r="L105" t="s">
        <v>118</v>
      </c>
      <c r="M105" t="s">
        <v>274</v>
      </c>
      <c r="N105">
        <v>420</v>
      </c>
      <c r="O105" t="str">
        <f>VLOOKUP(H105,Pizza!$A$2:$C$42,2)</f>
        <v>Baiana</v>
      </c>
      <c r="P105" s="7" t="str">
        <f>VLOOKUP(H105,Pizza!$A$2:$C$42,3)</f>
        <v>Molho de tomate fresco, calabresa moída levemente apimentada, ovos cozidos picados, cebola fatiada, orégano e azeitonas pretas</v>
      </c>
    </row>
    <row r="106" spans="1:16" ht="30" x14ac:dyDescent="0.25">
      <c r="A106" t="s">
        <v>101</v>
      </c>
      <c r="B106" t="s">
        <v>140</v>
      </c>
      <c r="C106">
        <v>883</v>
      </c>
      <c r="D106">
        <v>0</v>
      </c>
      <c r="E106" t="s">
        <v>235</v>
      </c>
      <c r="F106" t="s">
        <v>240</v>
      </c>
      <c r="G106">
        <v>26</v>
      </c>
      <c r="H106">
        <v>5</v>
      </c>
      <c r="I106">
        <v>5</v>
      </c>
      <c r="J106">
        <v>10.5</v>
      </c>
      <c r="K106">
        <v>17</v>
      </c>
      <c r="L106" t="s">
        <v>118</v>
      </c>
      <c r="M106" t="s">
        <v>274</v>
      </c>
      <c r="N106">
        <v>52.5</v>
      </c>
      <c r="O106" t="str">
        <f>VLOOKUP(H106,Pizza!$A$2:$C$42,2)</f>
        <v>Atum</v>
      </c>
      <c r="P106" s="7" t="str">
        <f>VLOOKUP(H106,Pizza!$A$2:$C$42,3)</f>
        <v>Molho de tomate fresco, atum especial sólido, cebola fatiada, orégano e azeitonas pretas</v>
      </c>
    </row>
    <row r="107" spans="1:16" ht="30" x14ac:dyDescent="0.25">
      <c r="A107" t="s">
        <v>101</v>
      </c>
      <c r="B107" t="s">
        <v>140</v>
      </c>
      <c r="C107">
        <v>883</v>
      </c>
      <c r="D107">
        <v>0</v>
      </c>
      <c r="E107" t="s">
        <v>235</v>
      </c>
      <c r="F107" t="s">
        <v>240</v>
      </c>
      <c r="G107">
        <v>26</v>
      </c>
      <c r="H107">
        <v>4</v>
      </c>
      <c r="I107">
        <v>1</v>
      </c>
      <c r="J107">
        <v>10.5</v>
      </c>
      <c r="K107">
        <v>17</v>
      </c>
      <c r="L107" t="s">
        <v>118</v>
      </c>
      <c r="M107" t="s">
        <v>274</v>
      </c>
      <c r="N107">
        <v>10.5</v>
      </c>
      <c r="O107" t="str">
        <f>VLOOKUP(H107,Pizza!$A$2:$C$42,2)</f>
        <v>Ao Funghi</v>
      </c>
      <c r="P107" s="7" t="str">
        <f>VLOOKUP(H107,Pizza!$A$2:$C$42,3)</f>
        <v>Molho de tomate fresco, mussarela especial, champignon fatiado, manjericão fresco, orégano e azeitonas pretas</v>
      </c>
    </row>
    <row r="108" spans="1:16" ht="30" x14ac:dyDescent="0.25">
      <c r="A108" t="s">
        <v>101</v>
      </c>
      <c r="B108" t="s">
        <v>140</v>
      </c>
      <c r="C108">
        <v>883</v>
      </c>
      <c r="D108">
        <v>0</v>
      </c>
      <c r="E108" t="s">
        <v>235</v>
      </c>
      <c r="F108" t="s">
        <v>240</v>
      </c>
      <c r="G108">
        <v>26</v>
      </c>
      <c r="H108">
        <v>3</v>
      </c>
      <c r="I108">
        <v>1</v>
      </c>
      <c r="J108">
        <v>10.5</v>
      </c>
      <c r="K108">
        <v>17</v>
      </c>
      <c r="L108" t="s">
        <v>118</v>
      </c>
      <c r="M108" t="s">
        <v>274</v>
      </c>
      <c r="N108">
        <v>10.5</v>
      </c>
      <c r="O108" t="str">
        <f>VLOOKUP(H108,Pizza!$A$2:$C$42,2)</f>
        <v>Aliche</v>
      </c>
      <c r="P108" s="7" t="str">
        <f>VLOOKUP(H108,Pizza!$A$2:$C$42,3)</f>
        <v>Molho especial de tomate fresco, filés de aliche importado, orégano e azeitonas pretas</v>
      </c>
    </row>
    <row r="109" spans="1:16" ht="30" x14ac:dyDescent="0.25">
      <c r="A109" t="s">
        <v>101</v>
      </c>
      <c r="B109" t="s">
        <v>140</v>
      </c>
      <c r="C109">
        <v>883</v>
      </c>
      <c r="D109">
        <v>0</v>
      </c>
      <c r="E109" t="s">
        <v>235</v>
      </c>
      <c r="F109" t="s">
        <v>240</v>
      </c>
      <c r="G109">
        <v>26</v>
      </c>
      <c r="H109">
        <v>2</v>
      </c>
      <c r="I109">
        <v>2</v>
      </c>
      <c r="J109">
        <v>10.5</v>
      </c>
      <c r="K109">
        <v>17</v>
      </c>
      <c r="L109" t="s">
        <v>118</v>
      </c>
      <c r="M109" t="s">
        <v>274</v>
      </c>
      <c r="N109">
        <v>21</v>
      </c>
      <c r="O109" t="str">
        <f>VLOOKUP(H109,Pizza!$A$2:$C$42,2)</f>
        <v>Alho e Óleo</v>
      </c>
      <c r="P109" s="7" t="str">
        <f>VLOOKUP(H109,Pizza!$A$2:$C$42,3)</f>
        <v>Molho de tomate fresco, alho crocante coberto com parmesão, orégano e azeitonas pretas</v>
      </c>
    </row>
    <row r="110" spans="1:16" ht="30" x14ac:dyDescent="0.25">
      <c r="A110" t="s">
        <v>101</v>
      </c>
      <c r="B110" t="s">
        <v>140</v>
      </c>
      <c r="C110">
        <v>883</v>
      </c>
      <c r="D110">
        <v>0</v>
      </c>
      <c r="E110" t="s">
        <v>235</v>
      </c>
      <c r="F110" t="s">
        <v>240</v>
      </c>
      <c r="G110">
        <v>26</v>
      </c>
      <c r="H110">
        <v>1</v>
      </c>
      <c r="I110">
        <v>3</v>
      </c>
      <c r="J110">
        <v>10.5</v>
      </c>
      <c r="K110">
        <v>17</v>
      </c>
      <c r="L110" t="s">
        <v>118</v>
      </c>
      <c r="M110" t="s">
        <v>274</v>
      </c>
      <c r="N110">
        <v>31.5</v>
      </c>
      <c r="O110" t="str">
        <f>VLOOKUP(H110,Pizza!$A$2:$C$42,2)</f>
        <v>À Moda da Casa</v>
      </c>
      <c r="P110" s="7" t="str">
        <f>VLOOKUP(H110,Pizza!$A$2:$C$42,3)</f>
        <v>Molho de tomate fresco, mussarela especial, presunto cozido picado, ovos, cebola fatiada, cobertura de catupiry, orégano e azeitonas pretas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0"/>
  <sheetViews>
    <sheetView topLeftCell="A84" workbookViewId="0">
      <selection sqref="A1:D110"/>
    </sheetView>
  </sheetViews>
  <sheetFormatPr defaultRowHeight="15" x14ac:dyDescent="0.25"/>
  <cols>
    <col min="1" max="1" width="8.42578125" bestFit="1" customWidth="1"/>
    <col min="2" max="2" width="8.28515625" bestFit="1" customWidth="1"/>
    <col min="3" max="3" width="8.28515625" customWidth="1"/>
    <col min="4" max="4" width="5.5703125" bestFit="1" customWidth="1"/>
    <col min="5" max="5" width="6.140625" customWidth="1"/>
    <col min="6" max="6" width="1.5703125" bestFit="1" customWidth="1"/>
    <col min="7" max="7" width="2.28515625" bestFit="1" customWidth="1"/>
    <col min="8" max="8" width="80" bestFit="1" customWidth="1"/>
  </cols>
  <sheetData>
    <row r="1" spans="1:9" x14ac:dyDescent="0.25">
      <c r="A1" t="s">
        <v>275</v>
      </c>
      <c r="B1" t="s">
        <v>277</v>
      </c>
      <c r="C1" t="s">
        <v>404</v>
      </c>
      <c r="D1" t="s">
        <v>279</v>
      </c>
      <c r="H1" t="s">
        <v>407</v>
      </c>
      <c r="I1" t="s">
        <v>408</v>
      </c>
    </row>
    <row r="2" spans="1:9" x14ac:dyDescent="0.25">
      <c r="A2">
        <v>1</v>
      </c>
      <c r="B2">
        <v>1</v>
      </c>
      <c r="C2">
        <v>1</v>
      </c>
      <c r="D2" t="s">
        <v>406</v>
      </c>
      <c r="E2" t="s">
        <v>405</v>
      </c>
      <c r="F2" t="s">
        <v>119</v>
      </c>
      <c r="G2" t="s">
        <v>120</v>
      </c>
      <c r="H2" t="str">
        <f>E2&amp;A2&amp;F2&amp;B2&amp;F2&amp;C2&amp;F2&amp;" (select valor from pizza where pizza_id = "&amp;B2&amp;")"&amp;G2</f>
        <v>insert into Item_pedido(pedido_id, pizza_id, quantidade, valor) values(1,1,1, (select valor from pizza where pizza_id = 1));</v>
      </c>
      <c r="I2" t="str">
        <f t="shared" ref="I2:I33" si="0">"update item_pedido set valor = (select valor from pizza where pizza_id = "&amp;B2&amp;") where pedido_id = "&amp;A2&amp;" AND pizza_id="&amp;B2&amp;";"</f>
        <v>update item_pedido set valor = (select valor from pizza where pizza_id = 1) where pedido_id = 1 AND pizza_id=1;</v>
      </c>
    </row>
    <row r="3" spans="1:9" x14ac:dyDescent="0.25">
      <c r="A3">
        <v>1</v>
      </c>
      <c r="B3">
        <v>3</v>
      </c>
      <c r="C3">
        <v>2</v>
      </c>
      <c r="D3" t="s">
        <v>406</v>
      </c>
      <c r="E3" t="s">
        <v>405</v>
      </c>
      <c r="F3" t="s">
        <v>119</v>
      </c>
      <c r="G3" t="s">
        <v>120</v>
      </c>
      <c r="H3" t="str">
        <f t="shared" ref="H3:H66" si="1">E3&amp;A3&amp;F3&amp;B3&amp;F3&amp;C3&amp;F3&amp;" (select valor from pizza where pizza_id = "&amp;B3&amp;")"&amp;G3</f>
        <v>insert into Item_pedido(pedido_id, pizza_id, quantidade, valor) values(1,3,2, (select valor from pizza where pizza_id = 3));</v>
      </c>
      <c r="I3" t="str">
        <f t="shared" si="0"/>
        <v>update item_pedido set valor = (select valor from pizza where pizza_id = 3) where pedido_id = 1 AND pizza_id=3;</v>
      </c>
    </row>
    <row r="4" spans="1:9" x14ac:dyDescent="0.25">
      <c r="A4">
        <v>1</v>
      </c>
      <c r="B4">
        <v>5</v>
      </c>
      <c r="C4">
        <v>3</v>
      </c>
      <c r="D4" t="s">
        <v>406</v>
      </c>
      <c r="E4" t="s">
        <v>405</v>
      </c>
      <c r="F4" t="s">
        <v>119</v>
      </c>
      <c r="G4" t="s">
        <v>120</v>
      </c>
      <c r="H4" t="str">
        <f t="shared" si="1"/>
        <v>insert into Item_pedido(pedido_id, pizza_id, quantidade, valor) values(1,5,3, (select valor from pizza where pizza_id = 5));</v>
      </c>
      <c r="I4" t="str">
        <f t="shared" si="0"/>
        <v>update item_pedido set valor = (select valor from pizza where pizza_id = 5) where pedido_id = 1 AND pizza_id=5;</v>
      </c>
    </row>
    <row r="5" spans="1:9" x14ac:dyDescent="0.25">
      <c r="A5">
        <v>1</v>
      </c>
      <c r="B5">
        <v>7</v>
      </c>
      <c r="C5">
        <v>4</v>
      </c>
      <c r="D5" t="s">
        <v>406</v>
      </c>
      <c r="E5" t="s">
        <v>405</v>
      </c>
      <c r="F5" t="s">
        <v>119</v>
      </c>
      <c r="G5" t="s">
        <v>120</v>
      </c>
      <c r="H5" t="str">
        <f t="shared" si="1"/>
        <v>insert into Item_pedido(pedido_id, pizza_id, quantidade, valor) values(1,7,4, (select valor from pizza where pizza_id = 7));</v>
      </c>
      <c r="I5" t="str">
        <f t="shared" si="0"/>
        <v>update item_pedido set valor = (select valor from pizza where pizza_id = 7) where pedido_id = 1 AND pizza_id=7;</v>
      </c>
    </row>
    <row r="6" spans="1:9" x14ac:dyDescent="0.25">
      <c r="A6">
        <v>1</v>
      </c>
      <c r="B6">
        <v>8</v>
      </c>
      <c r="C6">
        <v>5</v>
      </c>
      <c r="D6" t="s">
        <v>406</v>
      </c>
      <c r="E6" t="s">
        <v>405</v>
      </c>
      <c r="F6" t="s">
        <v>119</v>
      </c>
      <c r="G6" t="s">
        <v>120</v>
      </c>
      <c r="H6" t="str">
        <f t="shared" si="1"/>
        <v>insert into Item_pedido(pedido_id, pizza_id, quantidade, valor) values(1,8,5, (select valor from pizza where pizza_id = 8));</v>
      </c>
      <c r="I6" t="str">
        <f t="shared" si="0"/>
        <v>update item_pedido set valor = (select valor from pizza where pizza_id = 8) where pedido_id = 1 AND pizza_id=8;</v>
      </c>
    </row>
    <row r="7" spans="1:9" x14ac:dyDescent="0.25">
      <c r="A7">
        <v>1</v>
      </c>
      <c r="B7">
        <v>11</v>
      </c>
      <c r="C7">
        <v>1</v>
      </c>
      <c r="D7" t="s">
        <v>406</v>
      </c>
      <c r="E7" t="s">
        <v>405</v>
      </c>
      <c r="F7" t="s">
        <v>119</v>
      </c>
      <c r="G7" t="s">
        <v>120</v>
      </c>
      <c r="H7" t="str">
        <f t="shared" si="1"/>
        <v>insert into Item_pedido(pedido_id, pizza_id, quantidade, valor) values(1,11,1, (select valor from pizza where pizza_id = 11));</v>
      </c>
      <c r="I7" t="str">
        <f t="shared" si="0"/>
        <v>update item_pedido set valor = (select valor from pizza where pizza_id = 11) where pedido_id = 1 AND pizza_id=11;</v>
      </c>
    </row>
    <row r="8" spans="1:9" x14ac:dyDescent="0.25">
      <c r="A8">
        <v>1</v>
      </c>
      <c r="B8">
        <v>13</v>
      </c>
      <c r="C8">
        <v>2</v>
      </c>
      <c r="D8" t="s">
        <v>406</v>
      </c>
      <c r="E8" t="s">
        <v>405</v>
      </c>
      <c r="F8" t="s">
        <v>119</v>
      </c>
      <c r="G8" t="s">
        <v>120</v>
      </c>
      <c r="H8" t="str">
        <f t="shared" si="1"/>
        <v>insert into Item_pedido(pedido_id, pizza_id, quantidade, valor) values(1,13,2, (select valor from pizza where pizza_id = 13));</v>
      </c>
      <c r="I8" t="str">
        <f t="shared" si="0"/>
        <v>update item_pedido set valor = (select valor from pizza where pizza_id = 13) where pedido_id = 1 AND pizza_id=13;</v>
      </c>
    </row>
    <row r="9" spans="1:9" x14ac:dyDescent="0.25">
      <c r="A9">
        <v>2</v>
      </c>
      <c r="B9">
        <v>1</v>
      </c>
      <c r="C9">
        <v>3</v>
      </c>
      <c r="D9" t="s">
        <v>406</v>
      </c>
      <c r="E9" t="s">
        <v>405</v>
      </c>
      <c r="F9" t="s">
        <v>119</v>
      </c>
      <c r="G9" t="s">
        <v>120</v>
      </c>
      <c r="H9" t="str">
        <f t="shared" si="1"/>
        <v>insert into Item_pedido(pedido_id, pizza_id, quantidade, valor) values(2,1,3, (select valor from pizza where pizza_id = 1));</v>
      </c>
      <c r="I9" t="str">
        <f t="shared" si="0"/>
        <v>update item_pedido set valor = (select valor from pizza where pizza_id = 1) where pedido_id = 2 AND pizza_id=1;</v>
      </c>
    </row>
    <row r="10" spans="1:9" x14ac:dyDescent="0.25">
      <c r="A10">
        <v>2</v>
      </c>
      <c r="B10">
        <v>3</v>
      </c>
      <c r="C10">
        <v>4</v>
      </c>
      <c r="D10" t="s">
        <v>406</v>
      </c>
      <c r="E10" t="s">
        <v>405</v>
      </c>
      <c r="F10" t="s">
        <v>119</v>
      </c>
      <c r="G10" t="s">
        <v>120</v>
      </c>
      <c r="H10" t="str">
        <f t="shared" si="1"/>
        <v>insert into Item_pedido(pedido_id, pizza_id, quantidade, valor) values(2,3,4, (select valor from pizza where pizza_id = 3));</v>
      </c>
      <c r="I10" t="str">
        <f t="shared" si="0"/>
        <v>update item_pedido set valor = (select valor from pizza where pizza_id = 3) where pedido_id = 2 AND pizza_id=3;</v>
      </c>
    </row>
    <row r="11" spans="1:9" x14ac:dyDescent="0.25">
      <c r="A11">
        <v>2</v>
      </c>
      <c r="B11">
        <v>5</v>
      </c>
      <c r="C11">
        <v>5</v>
      </c>
      <c r="D11" t="s">
        <v>406</v>
      </c>
      <c r="E11" t="s">
        <v>405</v>
      </c>
      <c r="F11" t="s">
        <v>119</v>
      </c>
      <c r="G11" t="s">
        <v>120</v>
      </c>
      <c r="H11" t="str">
        <f t="shared" si="1"/>
        <v>insert into Item_pedido(pedido_id, pizza_id, quantidade, valor) values(2,5,5, (select valor from pizza where pizza_id = 5));</v>
      </c>
      <c r="I11" t="str">
        <f t="shared" si="0"/>
        <v>update item_pedido set valor = (select valor from pizza where pizza_id = 5) where pedido_id = 2 AND pizza_id=5;</v>
      </c>
    </row>
    <row r="12" spans="1:9" x14ac:dyDescent="0.25">
      <c r="A12">
        <v>2</v>
      </c>
      <c r="B12">
        <v>7</v>
      </c>
      <c r="C12">
        <v>1</v>
      </c>
      <c r="D12" t="s">
        <v>406</v>
      </c>
      <c r="E12" t="s">
        <v>405</v>
      </c>
      <c r="F12" t="s">
        <v>119</v>
      </c>
      <c r="G12" t="s">
        <v>120</v>
      </c>
      <c r="H12" t="str">
        <f t="shared" si="1"/>
        <v>insert into Item_pedido(pedido_id, pizza_id, quantidade, valor) values(2,7,1, (select valor from pizza where pizza_id = 7));</v>
      </c>
      <c r="I12" t="str">
        <f t="shared" si="0"/>
        <v>update item_pedido set valor = (select valor from pizza where pizza_id = 7) where pedido_id = 2 AND pizza_id=7;</v>
      </c>
    </row>
    <row r="13" spans="1:9" x14ac:dyDescent="0.25">
      <c r="A13">
        <v>2</v>
      </c>
      <c r="B13">
        <v>8</v>
      </c>
      <c r="C13">
        <v>2</v>
      </c>
      <c r="D13" t="s">
        <v>406</v>
      </c>
      <c r="E13" t="s">
        <v>405</v>
      </c>
      <c r="F13" t="s">
        <v>119</v>
      </c>
      <c r="G13" t="s">
        <v>120</v>
      </c>
      <c r="H13" t="str">
        <f t="shared" si="1"/>
        <v>insert into Item_pedido(pedido_id, pizza_id, quantidade, valor) values(2,8,2, (select valor from pizza where pizza_id = 8));</v>
      </c>
      <c r="I13" t="str">
        <f t="shared" si="0"/>
        <v>update item_pedido set valor = (select valor from pizza where pizza_id = 8) where pedido_id = 2 AND pizza_id=8;</v>
      </c>
    </row>
    <row r="14" spans="1:9" x14ac:dyDescent="0.25">
      <c r="A14">
        <v>2</v>
      </c>
      <c r="B14">
        <v>11</v>
      </c>
      <c r="C14">
        <v>3</v>
      </c>
      <c r="D14" t="s">
        <v>406</v>
      </c>
      <c r="E14" t="s">
        <v>405</v>
      </c>
      <c r="F14" t="s">
        <v>119</v>
      </c>
      <c r="G14" t="s">
        <v>120</v>
      </c>
      <c r="H14" t="str">
        <f t="shared" si="1"/>
        <v>insert into Item_pedido(pedido_id, pizza_id, quantidade, valor) values(2,11,3, (select valor from pizza where pizza_id = 11));</v>
      </c>
      <c r="I14" t="str">
        <f t="shared" si="0"/>
        <v>update item_pedido set valor = (select valor from pizza where pizza_id = 11) where pedido_id = 2 AND pizza_id=11;</v>
      </c>
    </row>
    <row r="15" spans="1:9" x14ac:dyDescent="0.25">
      <c r="A15">
        <v>2</v>
      </c>
      <c r="B15">
        <v>13</v>
      </c>
      <c r="C15">
        <v>4</v>
      </c>
      <c r="D15" t="s">
        <v>406</v>
      </c>
      <c r="E15" t="s">
        <v>405</v>
      </c>
      <c r="F15" t="s">
        <v>119</v>
      </c>
      <c r="G15" t="s">
        <v>120</v>
      </c>
      <c r="H15" t="str">
        <f t="shared" si="1"/>
        <v>insert into Item_pedido(pedido_id, pizza_id, quantidade, valor) values(2,13,4, (select valor from pizza where pizza_id = 13));</v>
      </c>
      <c r="I15" t="str">
        <f t="shared" si="0"/>
        <v>update item_pedido set valor = (select valor from pizza where pizza_id = 13) where pedido_id = 2 AND pizza_id=13;</v>
      </c>
    </row>
    <row r="16" spans="1:9" x14ac:dyDescent="0.25">
      <c r="A16">
        <v>3</v>
      </c>
      <c r="B16">
        <v>7</v>
      </c>
      <c r="C16">
        <v>5</v>
      </c>
      <c r="D16" t="s">
        <v>406</v>
      </c>
      <c r="E16" t="s">
        <v>405</v>
      </c>
      <c r="F16" t="s">
        <v>119</v>
      </c>
      <c r="G16" t="s">
        <v>120</v>
      </c>
      <c r="H16" t="str">
        <f t="shared" si="1"/>
        <v>insert into Item_pedido(pedido_id, pizza_id, quantidade, valor) values(3,7,5, (select valor from pizza where pizza_id = 7));</v>
      </c>
      <c r="I16" t="str">
        <f t="shared" si="0"/>
        <v>update item_pedido set valor = (select valor from pizza where pizza_id = 7) where pedido_id = 3 AND pizza_id=7;</v>
      </c>
    </row>
    <row r="17" spans="1:9" x14ac:dyDescent="0.25">
      <c r="A17">
        <v>3</v>
      </c>
      <c r="B17">
        <v>5</v>
      </c>
      <c r="C17">
        <v>1</v>
      </c>
      <c r="D17" t="s">
        <v>406</v>
      </c>
      <c r="E17" t="s">
        <v>405</v>
      </c>
      <c r="F17" t="s">
        <v>119</v>
      </c>
      <c r="G17" t="s">
        <v>120</v>
      </c>
      <c r="H17" t="str">
        <f t="shared" si="1"/>
        <v>insert into Item_pedido(pedido_id, pizza_id, quantidade, valor) values(3,5,1, (select valor from pizza where pizza_id = 5));</v>
      </c>
      <c r="I17" t="str">
        <f t="shared" si="0"/>
        <v>update item_pedido set valor = (select valor from pizza where pizza_id = 5) where pedido_id = 3 AND pizza_id=5;</v>
      </c>
    </row>
    <row r="18" spans="1:9" x14ac:dyDescent="0.25">
      <c r="A18">
        <v>3</v>
      </c>
      <c r="B18">
        <v>8</v>
      </c>
      <c r="C18">
        <v>2</v>
      </c>
      <c r="D18" t="s">
        <v>406</v>
      </c>
      <c r="E18" t="s">
        <v>405</v>
      </c>
      <c r="F18" t="s">
        <v>119</v>
      </c>
      <c r="G18" t="s">
        <v>120</v>
      </c>
      <c r="H18" t="str">
        <f t="shared" si="1"/>
        <v>insert into Item_pedido(pedido_id, pizza_id, quantidade, valor) values(3,8,2, (select valor from pizza where pizza_id = 8));</v>
      </c>
      <c r="I18" t="str">
        <f t="shared" si="0"/>
        <v>update item_pedido set valor = (select valor from pizza where pizza_id = 8) where pedido_id = 3 AND pizza_id=8;</v>
      </c>
    </row>
    <row r="19" spans="1:9" x14ac:dyDescent="0.25">
      <c r="A19">
        <v>3</v>
      </c>
      <c r="B19">
        <v>9</v>
      </c>
      <c r="C19">
        <v>3</v>
      </c>
      <c r="D19" t="s">
        <v>406</v>
      </c>
      <c r="E19" t="s">
        <v>405</v>
      </c>
      <c r="F19" t="s">
        <v>119</v>
      </c>
      <c r="G19" t="s">
        <v>120</v>
      </c>
      <c r="H19" t="str">
        <f t="shared" si="1"/>
        <v>insert into Item_pedido(pedido_id, pizza_id, quantidade, valor) values(3,9,3, (select valor from pizza where pizza_id = 9));</v>
      </c>
      <c r="I19" t="str">
        <f t="shared" si="0"/>
        <v>update item_pedido set valor = (select valor from pizza where pizza_id = 9) where pedido_id = 3 AND pizza_id=9;</v>
      </c>
    </row>
    <row r="20" spans="1:9" x14ac:dyDescent="0.25">
      <c r="A20">
        <v>3</v>
      </c>
      <c r="B20">
        <v>3</v>
      </c>
      <c r="C20">
        <v>4</v>
      </c>
      <c r="D20" t="s">
        <v>406</v>
      </c>
      <c r="E20" t="s">
        <v>405</v>
      </c>
      <c r="F20" t="s">
        <v>119</v>
      </c>
      <c r="G20" t="s">
        <v>120</v>
      </c>
      <c r="H20" t="str">
        <f t="shared" si="1"/>
        <v>insert into Item_pedido(pedido_id, pizza_id, quantidade, valor) values(3,3,4, (select valor from pizza where pizza_id = 3));</v>
      </c>
      <c r="I20" t="str">
        <f t="shared" si="0"/>
        <v>update item_pedido set valor = (select valor from pizza where pizza_id = 3) where pedido_id = 3 AND pizza_id=3;</v>
      </c>
    </row>
    <row r="21" spans="1:9" x14ac:dyDescent="0.25">
      <c r="A21">
        <v>3</v>
      </c>
      <c r="B21">
        <v>10</v>
      </c>
      <c r="C21">
        <v>5</v>
      </c>
      <c r="D21" t="s">
        <v>406</v>
      </c>
      <c r="E21" t="s">
        <v>405</v>
      </c>
      <c r="F21" t="s">
        <v>119</v>
      </c>
      <c r="G21" t="s">
        <v>120</v>
      </c>
      <c r="H21" t="str">
        <f t="shared" si="1"/>
        <v>insert into Item_pedido(pedido_id, pizza_id, quantidade, valor) values(3,10,5, (select valor from pizza where pizza_id = 10));</v>
      </c>
      <c r="I21" t="str">
        <f t="shared" si="0"/>
        <v>update item_pedido set valor = (select valor from pizza where pizza_id = 10) where pedido_id = 3 AND pizza_id=10;</v>
      </c>
    </row>
    <row r="22" spans="1:9" x14ac:dyDescent="0.25">
      <c r="A22">
        <v>3</v>
      </c>
      <c r="B22">
        <v>16</v>
      </c>
      <c r="C22">
        <v>1</v>
      </c>
      <c r="D22" t="s">
        <v>406</v>
      </c>
      <c r="E22" t="s">
        <v>405</v>
      </c>
      <c r="F22" t="s">
        <v>119</v>
      </c>
      <c r="G22" t="s">
        <v>120</v>
      </c>
      <c r="H22" t="str">
        <f t="shared" si="1"/>
        <v>insert into Item_pedido(pedido_id, pizza_id, quantidade, valor) values(3,16,1, (select valor from pizza where pizza_id = 16));</v>
      </c>
      <c r="I22" t="str">
        <f t="shared" si="0"/>
        <v>update item_pedido set valor = (select valor from pizza where pizza_id = 16) where pedido_id = 3 AND pizza_id=16;</v>
      </c>
    </row>
    <row r="23" spans="1:9" x14ac:dyDescent="0.25">
      <c r="A23">
        <v>4</v>
      </c>
      <c r="B23">
        <v>22</v>
      </c>
      <c r="C23">
        <v>2</v>
      </c>
      <c r="D23" t="s">
        <v>406</v>
      </c>
      <c r="E23" t="s">
        <v>405</v>
      </c>
      <c r="F23" t="s">
        <v>119</v>
      </c>
      <c r="G23" t="s">
        <v>120</v>
      </c>
      <c r="H23" t="str">
        <f t="shared" si="1"/>
        <v>insert into Item_pedido(pedido_id, pizza_id, quantidade, valor) values(4,22,2, (select valor from pizza where pizza_id = 22));</v>
      </c>
      <c r="I23" t="str">
        <f t="shared" si="0"/>
        <v>update item_pedido set valor = (select valor from pizza where pizza_id = 22) where pedido_id = 4 AND pizza_id=22;</v>
      </c>
    </row>
    <row r="24" spans="1:9" x14ac:dyDescent="0.25">
      <c r="A24">
        <v>4</v>
      </c>
      <c r="B24">
        <v>23</v>
      </c>
      <c r="C24">
        <v>3</v>
      </c>
      <c r="D24" t="s">
        <v>406</v>
      </c>
      <c r="E24" t="s">
        <v>405</v>
      </c>
      <c r="F24" t="s">
        <v>119</v>
      </c>
      <c r="G24" t="s">
        <v>120</v>
      </c>
      <c r="H24" t="str">
        <f t="shared" si="1"/>
        <v>insert into Item_pedido(pedido_id, pizza_id, quantidade, valor) values(4,23,3, (select valor from pizza where pizza_id = 23));</v>
      </c>
      <c r="I24" t="str">
        <f t="shared" si="0"/>
        <v>update item_pedido set valor = (select valor from pizza where pizza_id = 23) where pedido_id = 4 AND pizza_id=23;</v>
      </c>
    </row>
    <row r="25" spans="1:9" x14ac:dyDescent="0.25">
      <c r="A25">
        <v>4</v>
      </c>
      <c r="B25">
        <v>8</v>
      </c>
      <c r="C25">
        <v>4</v>
      </c>
      <c r="D25" t="s">
        <v>406</v>
      </c>
      <c r="E25" t="s">
        <v>405</v>
      </c>
      <c r="F25" t="s">
        <v>119</v>
      </c>
      <c r="G25" t="s">
        <v>120</v>
      </c>
      <c r="H25" t="str">
        <f t="shared" si="1"/>
        <v>insert into Item_pedido(pedido_id, pizza_id, quantidade, valor) values(4,8,4, (select valor from pizza where pizza_id = 8));</v>
      </c>
      <c r="I25" t="str">
        <f t="shared" si="0"/>
        <v>update item_pedido set valor = (select valor from pizza where pizza_id = 8) where pedido_id = 4 AND pizza_id=8;</v>
      </c>
    </row>
    <row r="26" spans="1:9" x14ac:dyDescent="0.25">
      <c r="A26">
        <v>4</v>
      </c>
      <c r="B26">
        <v>11</v>
      </c>
      <c r="C26">
        <v>5</v>
      </c>
      <c r="D26" t="s">
        <v>406</v>
      </c>
      <c r="E26" t="s">
        <v>405</v>
      </c>
      <c r="F26" t="s">
        <v>119</v>
      </c>
      <c r="G26" t="s">
        <v>120</v>
      </c>
      <c r="H26" t="str">
        <f t="shared" si="1"/>
        <v>insert into Item_pedido(pedido_id, pizza_id, quantidade, valor) values(4,11,5, (select valor from pizza where pizza_id = 11));</v>
      </c>
      <c r="I26" t="str">
        <f t="shared" si="0"/>
        <v>update item_pedido set valor = (select valor from pizza where pizza_id = 11) where pedido_id = 4 AND pizza_id=11;</v>
      </c>
    </row>
    <row r="27" spans="1:9" x14ac:dyDescent="0.25">
      <c r="A27">
        <v>4</v>
      </c>
      <c r="B27">
        <v>13</v>
      </c>
      <c r="C27">
        <v>10</v>
      </c>
      <c r="D27" t="s">
        <v>406</v>
      </c>
      <c r="E27" t="s">
        <v>405</v>
      </c>
      <c r="F27" t="s">
        <v>119</v>
      </c>
      <c r="G27" t="s">
        <v>120</v>
      </c>
      <c r="H27" t="str">
        <f t="shared" si="1"/>
        <v>insert into Item_pedido(pedido_id, pizza_id, quantidade, valor) values(4,13,10, (select valor from pizza where pizza_id = 13));</v>
      </c>
      <c r="I27" t="str">
        <f t="shared" si="0"/>
        <v>update item_pedido set valor = (select valor from pizza where pizza_id = 13) where pedido_id = 4 AND pizza_id=13;</v>
      </c>
    </row>
    <row r="28" spans="1:9" x14ac:dyDescent="0.25">
      <c r="A28">
        <v>4</v>
      </c>
      <c r="B28">
        <v>7</v>
      </c>
      <c r="C28">
        <v>20</v>
      </c>
      <c r="D28" t="s">
        <v>406</v>
      </c>
      <c r="E28" t="s">
        <v>405</v>
      </c>
      <c r="F28" t="s">
        <v>119</v>
      </c>
      <c r="G28" t="s">
        <v>120</v>
      </c>
      <c r="H28" t="str">
        <f t="shared" si="1"/>
        <v>insert into Item_pedido(pedido_id, pizza_id, quantidade, valor) values(4,7,20, (select valor from pizza where pizza_id = 7));</v>
      </c>
      <c r="I28" t="str">
        <f t="shared" si="0"/>
        <v>update item_pedido set valor = (select valor from pizza where pizza_id = 7) where pedido_id = 4 AND pizza_id=7;</v>
      </c>
    </row>
    <row r="29" spans="1:9" x14ac:dyDescent="0.25">
      <c r="A29">
        <v>4</v>
      </c>
      <c r="B29">
        <v>5</v>
      </c>
      <c r="C29">
        <v>30</v>
      </c>
      <c r="D29" t="s">
        <v>406</v>
      </c>
      <c r="E29" t="s">
        <v>405</v>
      </c>
      <c r="F29" t="s">
        <v>119</v>
      </c>
      <c r="G29" t="s">
        <v>120</v>
      </c>
      <c r="H29" t="str">
        <f t="shared" si="1"/>
        <v>insert into Item_pedido(pedido_id, pizza_id, quantidade, valor) values(4,5,30, (select valor from pizza where pizza_id = 5));</v>
      </c>
      <c r="I29" t="str">
        <f t="shared" si="0"/>
        <v>update item_pedido set valor = (select valor from pizza where pizza_id = 5) where pedido_id = 4 AND pizza_id=5;</v>
      </c>
    </row>
    <row r="30" spans="1:9" x14ac:dyDescent="0.25">
      <c r="A30">
        <v>5</v>
      </c>
      <c r="B30">
        <v>8</v>
      </c>
      <c r="C30">
        <v>40</v>
      </c>
      <c r="D30" t="s">
        <v>406</v>
      </c>
      <c r="E30" t="s">
        <v>405</v>
      </c>
      <c r="F30" t="s">
        <v>119</v>
      </c>
      <c r="G30" t="s">
        <v>120</v>
      </c>
      <c r="H30" t="str">
        <f t="shared" si="1"/>
        <v>insert into Item_pedido(pedido_id, pizza_id, quantidade, valor) values(5,8,40, (select valor from pizza where pizza_id = 8));</v>
      </c>
      <c r="I30" t="str">
        <f t="shared" si="0"/>
        <v>update item_pedido set valor = (select valor from pizza where pizza_id = 8) where pedido_id = 5 AND pizza_id=8;</v>
      </c>
    </row>
    <row r="31" spans="1:9" x14ac:dyDescent="0.25">
      <c r="A31">
        <v>5</v>
      </c>
      <c r="B31">
        <v>9</v>
      </c>
      <c r="C31">
        <v>5</v>
      </c>
      <c r="D31" t="s">
        <v>406</v>
      </c>
      <c r="E31" t="s">
        <v>405</v>
      </c>
      <c r="F31" t="s">
        <v>119</v>
      </c>
      <c r="G31" t="s">
        <v>120</v>
      </c>
      <c r="H31" t="str">
        <f t="shared" si="1"/>
        <v>insert into Item_pedido(pedido_id, pizza_id, quantidade, valor) values(5,9,5, (select valor from pizza where pizza_id = 9));</v>
      </c>
      <c r="I31" t="str">
        <f t="shared" si="0"/>
        <v>update item_pedido set valor = (select valor from pizza where pizza_id = 9) where pedido_id = 5 AND pizza_id=9;</v>
      </c>
    </row>
    <row r="32" spans="1:9" x14ac:dyDescent="0.25">
      <c r="A32">
        <v>5</v>
      </c>
      <c r="B32">
        <v>3</v>
      </c>
      <c r="C32">
        <v>1</v>
      </c>
      <c r="D32" t="s">
        <v>406</v>
      </c>
      <c r="E32" t="s">
        <v>405</v>
      </c>
      <c r="F32" t="s">
        <v>119</v>
      </c>
      <c r="G32" t="s">
        <v>120</v>
      </c>
      <c r="H32" t="str">
        <f t="shared" si="1"/>
        <v>insert into Item_pedido(pedido_id, pizza_id, quantidade, valor) values(5,3,1, (select valor from pizza where pizza_id = 3));</v>
      </c>
      <c r="I32" t="str">
        <f t="shared" si="0"/>
        <v>update item_pedido set valor = (select valor from pizza where pizza_id = 3) where pedido_id = 5 AND pizza_id=3;</v>
      </c>
    </row>
    <row r="33" spans="1:9" x14ac:dyDescent="0.25">
      <c r="A33">
        <v>5</v>
      </c>
      <c r="B33">
        <v>10</v>
      </c>
      <c r="C33">
        <v>2</v>
      </c>
      <c r="D33" t="s">
        <v>406</v>
      </c>
      <c r="E33" t="s">
        <v>405</v>
      </c>
      <c r="F33" t="s">
        <v>119</v>
      </c>
      <c r="G33" t="s">
        <v>120</v>
      </c>
      <c r="H33" t="str">
        <f t="shared" si="1"/>
        <v>insert into Item_pedido(pedido_id, pizza_id, quantidade, valor) values(5,10,2, (select valor from pizza where pizza_id = 10));</v>
      </c>
      <c r="I33" t="str">
        <f t="shared" si="0"/>
        <v>update item_pedido set valor = (select valor from pizza where pizza_id = 10) where pedido_id = 5 AND pizza_id=10;</v>
      </c>
    </row>
    <row r="34" spans="1:9" x14ac:dyDescent="0.25">
      <c r="A34">
        <v>5</v>
      </c>
      <c r="B34">
        <v>16</v>
      </c>
      <c r="C34">
        <v>3</v>
      </c>
      <c r="D34" t="s">
        <v>406</v>
      </c>
      <c r="E34" t="s">
        <v>405</v>
      </c>
      <c r="F34" t="s">
        <v>119</v>
      </c>
      <c r="G34" t="s">
        <v>120</v>
      </c>
      <c r="H34" t="str">
        <f t="shared" si="1"/>
        <v>insert into Item_pedido(pedido_id, pizza_id, quantidade, valor) values(5,16,3, (select valor from pizza where pizza_id = 16));</v>
      </c>
      <c r="I34" t="str">
        <f t="shared" ref="I34:I65" si="2">"update item_pedido set valor = (select valor from pizza where pizza_id = "&amp;B34&amp;") where pedido_id = "&amp;A34&amp;" AND pizza_id="&amp;B34&amp;";"</f>
        <v>update item_pedido set valor = (select valor from pizza where pizza_id = 16) where pedido_id = 5 AND pizza_id=16;</v>
      </c>
    </row>
    <row r="35" spans="1:9" x14ac:dyDescent="0.25">
      <c r="A35">
        <v>5</v>
      </c>
      <c r="B35">
        <v>22</v>
      </c>
      <c r="C35">
        <v>4</v>
      </c>
      <c r="D35" t="s">
        <v>406</v>
      </c>
      <c r="E35" t="s">
        <v>405</v>
      </c>
      <c r="F35" t="s">
        <v>119</v>
      </c>
      <c r="G35" t="s">
        <v>120</v>
      </c>
      <c r="H35" t="str">
        <f t="shared" si="1"/>
        <v>insert into Item_pedido(pedido_id, pizza_id, quantidade, valor) values(5,22,4, (select valor from pizza where pizza_id = 22));</v>
      </c>
      <c r="I35" t="str">
        <f t="shared" si="2"/>
        <v>update item_pedido set valor = (select valor from pizza where pizza_id = 22) where pedido_id = 5 AND pizza_id=22;</v>
      </c>
    </row>
    <row r="36" spans="1:9" x14ac:dyDescent="0.25">
      <c r="A36">
        <v>5</v>
      </c>
      <c r="B36">
        <v>23</v>
      </c>
      <c r="C36">
        <v>5</v>
      </c>
      <c r="D36" t="s">
        <v>406</v>
      </c>
      <c r="E36" t="s">
        <v>405</v>
      </c>
      <c r="F36" t="s">
        <v>119</v>
      </c>
      <c r="G36" t="s">
        <v>120</v>
      </c>
      <c r="H36" t="str">
        <f t="shared" si="1"/>
        <v>insert into Item_pedido(pedido_id, pizza_id, quantidade, valor) values(5,23,5, (select valor from pizza where pizza_id = 23));</v>
      </c>
      <c r="I36" t="str">
        <f t="shared" si="2"/>
        <v>update item_pedido set valor = (select valor from pizza where pizza_id = 23) where pedido_id = 5 AND pizza_id=23;</v>
      </c>
    </row>
    <row r="37" spans="1:9" x14ac:dyDescent="0.25">
      <c r="A37">
        <v>6</v>
      </c>
      <c r="B37">
        <v>8</v>
      </c>
      <c r="C37">
        <v>1</v>
      </c>
      <c r="D37" t="s">
        <v>406</v>
      </c>
      <c r="E37" t="s">
        <v>405</v>
      </c>
      <c r="F37" t="s">
        <v>119</v>
      </c>
      <c r="G37" t="s">
        <v>120</v>
      </c>
      <c r="H37" t="str">
        <f t="shared" si="1"/>
        <v>insert into Item_pedido(pedido_id, pizza_id, quantidade, valor) values(6,8,1, (select valor from pizza where pizza_id = 8));</v>
      </c>
      <c r="I37" t="str">
        <f t="shared" si="2"/>
        <v>update item_pedido set valor = (select valor from pizza where pizza_id = 8) where pedido_id = 6 AND pizza_id=8;</v>
      </c>
    </row>
    <row r="38" spans="1:9" x14ac:dyDescent="0.25">
      <c r="A38">
        <v>6</v>
      </c>
      <c r="B38">
        <v>11</v>
      </c>
      <c r="C38">
        <v>2</v>
      </c>
      <c r="D38" t="s">
        <v>406</v>
      </c>
      <c r="E38" t="s">
        <v>405</v>
      </c>
      <c r="F38" t="s">
        <v>119</v>
      </c>
      <c r="G38" t="s">
        <v>120</v>
      </c>
      <c r="H38" t="str">
        <f t="shared" si="1"/>
        <v>insert into Item_pedido(pedido_id, pizza_id, quantidade, valor) values(6,11,2, (select valor from pizza where pizza_id = 11));</v>
      </c>
      <c r="I38" t="str">
        <f t="shared" si="2"/>
        <v>update item_pedido set valor = (select valor from pizza where pizza_id = 11) where pedido_id = 6 AND pizza_id=11;</v>
      </c>
    </row>
    <row r="39" spans="1:9" x14ac:dyDescent="0.25">
      <c r="A39">
        <v>6</v>
      </c>
      <c r="B39">
        <v>17</v>
      </c>
      <c r="C39">
        <v>3</v>
      </c>
      <c r="D39" t="s">
        <v>406</v>
      </c>
      <c r="E39" t="s">
        <v>405</v>
      </c>
      <c r="F39" t="s">
        <v>119</v>
      </c>
      <c r="G39" t="s">
        <v>120</v>
      </c>
      <c r="H39" t="str">
        <f t="shared" si="1"/>
        <v>insert into Item_pedido(pedido_id, pizza_id, quantidade, valor) values(6,17,3, (select valor from pizza where pizza_id = 17));</v>
      </c>
      <c r="I39" t="str">
        <f t="shared" si="2"/>
        <v>update item_pedido set valor = (select valor from pizza where pizza_id = 17) where pedido_id = 6 AND pizza_id=17;</v>
      </c>
    </row>
    <row r="40" spans="1:9" x14ac:dyDescent="0.25">
      <c r="A40">
        <v>6</v>
      </c>
      <c r="B40">
        <v>16</v>
      </c>
      <c r="C40">
        <v>4</v>
      </c>
      <c r="D40" t="s">
        <v>406</v>
      </c>
      <c r="E40" t="s">
        <v>405</v>
      </c>
      <c r="F40" t="s">
        <v>119</v>
      </c>
      <c r="G40" t="s">
        <v>120</v>
      </c>
      <c r="H40" t="str">
        <f t="shared" si="1"/>
        <v>insert into Item_pedido(pedido_id, pizza_id, quantidade, valor) values(6,16,4, (select valor from pizza where pizza_id = 16));</v>
      </c>
      <c r="I40" t="str">
        <f t="shared" si="2"/>
        <v>update item_pedido set valor = (select valor from pizza where pizza_id = 16) where pedido_id = 6 AND pizza_id=16;</v>
      </c>
    </row>
    <row r="41" spans="1:9" x14ac:dyDescent="0.25">
      <c r="A41">
        <v>6</v>
      </c>
      <c r="B41">
        <v>15</v>
      </c>
      <c r="C41">
        <v>5</v>
      </c>
      <c r="D41" t="s">
        <v>406</v>
      </c>
      <c r="E41" t="s">
        <v>405</v>
      </c>
      <c r="F41" t="s">
        <v>119</v>
      </c>
      <c r="G41" t="s">
        <v>120</v>
      </c>
      <c r="H41" t="str">
        <f t="shared" si="1"/>
        <v>insert into Item_pedido(pedido_id, pizza_id, quantidade, valor) values(6,15,5, (select valor from pizza where pizza_id = 15));</v>
      </c>
      <c r="I41" t="str">
        <f t="shared" si="2"/>
        <v>update item_pedido set valor = (select valor from pizza where pizza_id = 15) where pedido_id = 6 AND pizza_id=15;</v>
      </c>
    </row>
    <row r="42" spans="1:9" x14ac:dyDescent="0.25">
      <c r="A42">
        <v>6</v>
      </c>
      <c r="B42">
        <v>14</v>
      </c>
      <c r="C42">
        <v>1</v>
      </c>
      <c r="D42" t="s">
        <v>406</v>
      </c>
      <c r="E42" t="s">
        <v>405</v>
      </c>
      <c r="F42" t="s">
        <v>119</v>
      </c>
      <c r="G42" t="s">
        <v>120</v>
      </c>
      <c r="H42" t="str">
        <f t="shared" si="1"/>
        <v>insert into Item_pedido(pedido_id, pizza_id, quantidade, valor) values(6,14,1, (select valor from pizza where pizza_id = 14));</v>
      </c>
      <c r="I42" t="str">
        <f t="shared" si="2"/>
        <v>update item_pedido set valor = (select valor from pizza where pizza_id = 14) where pedido_id = 6 AND pizza_id=14;</v>
      </c>
    </row>
    <row r="43" spans="1:9" x14ac:dyDescent="0.25">
      <c r="A43">
        <v>6</v>
      </c>
      <c r="B43">
        <v>13</v>
      </c>
      <c r="C43">
        <v>2</v>
      </c>
      <c r="D43" t="s">
        <v>406</v>
      </c>
      <c r="E43" t="s">
        <v>405</v>
      </c>
      <c r="F43" t="s">
        <v>119</v>
      </c>
      <c r="G43" t="s">
        <v>120</v>
      </c>
      <c r="H43" t="str">
        <f t="shared" si="1"/>
        <v>insert into Item_pedido(pedido_id, pizza_id, quantidade, valor) values(6,13,2, (select valor from pizza where pizza_id = 13));</v>
      </c>
      <c r="I43" t="str">
        <f t="shared" si="2"/>
        <v>update item_pedido set valor = (select valor from pizza where pizza_id = 13) where pedido_id = 6 AND pizza_id=13;</v>
      </c>
    </row>
    <row r="44" spans="1:9" x14ac:dyDescent="0.25">
      <c r="A44">
        <v>7</v>
      </c>
      <c r="B44">
        <v>12</v>
      </c>
      <c r="C44">
        <v>3</v>
      </c>
      <c r="D44" t="s">
        <v>406</v>
      </c>
      <c r="E44" t="s">
        <v>405</v>
      </c>
      <c r="F44" t="s">
        <v>119</v>
      </c>
      <c r="G44" t="s">
        <v>120</v>
      </c>
      <c r="H44" t="str">
        <f t="shared" si="1"/>
        <v>insert into Item_pedido(pedido_id, pizza_id, quantidade, valor) values(7,12,3, (select valor from pizza where pizza_id = 12));</v>
      </c>
      <c r="I44" t="str">
        <f t="shared" si="2"/>
        <v>update item_pedido set valor = (select valor from pizza where pizza_id = 12) where pedido_id = 7 AND pizza_id=12;</v>
      </c>
    </row>
    <row r="45" spans="1:9" x14ac:dyDescent="0.25">
      <c r="A45">
        <v>7</v>
      </c>
      <c r="B45">
        <v>11</v>
      </c>
      <c r="C45">
        <v>4</v>
      </c>
      <c r="D45" t="s">
        <v>406</v>
      </c>
      <c r="E45" t="s">
        <v>405</v>
      </c>
      <c r="F45" t="s">
        <v>119</v>
      </c>
      <c r="G45" t="s">
        <v>120</v>
      </c>
      <c r="H45" t="str">
        <f t="shared" si="1"/>
        <v>insert into Item_pedido(pedido_id, pizza_id, quantidade, valor) values(7,11,4, (select valor from pizza where pizza_id = 11));</v>
      </c>
      <c r="I45" t="str">
        <f t="shared" si="2"/>
        <v>update item_pedido set valor = (select valor from pizza where pizza_id = 11) where pedido_id = 7 AND pizza_id=11;</v>
      </c>
    </row>
    <row r="46" spans="1:9" x14ac:dyDescent="0.25">
      <c r="A46">
        <v>7</v>
      </c>
      <c r="B46">
        <v>10</v>
      </c>
      <c r="C46">
        <v>5</v>
      </c>
      <c r="D46" t="s">
        <v>406</v>
      </c>
      <c r="E46" t="s">
        <v>405</v>
      </c>
      <c r="F46" t="s">
        <v>119</v>
      </c>
      <c r="G46" t="s">
        <v>120</v>
      </c>
      <c r="H46" t="str">
        <f t="shared" si="1"/>
        <v>insert into Item_pedido(pedido_id, pizza_id, quantidade, valor) values(7,10,5, (select valor from pizza where pizza_id = 10));</v>
      </c>
      <c r="I46" t="str">
        <f t="shared" si="2"/>
        <v>update item_pedido set valor = (select valor from pizza where pizza_id = 10) where pedido_id = 7 AND pizza_id=10;</v>
      </c>
    </row>
    <row r="47" spans="1:9" x14ac:dyDescent="0.25">
      <c r="A47">
        <v>7</v>
      </c>
      <c r="B47">
        <v>9</v>
      </c>
      <c r="C47">
        <v>10</v>
      </c>
      <c r="D47" t="s">
        <v>406</v>
      </c>
      <c r="E47" t="s">
        <v>405</v>
      </c>
      <c r="F47" t="s">
        <v>119</v>
      </c>
      <c r="G47" t="s">
        <v>120</v>
      </c>
      <c r="H47" t="str">
        <f t="shared" si="1"/>
        <v>insert into Item_pedido(pedido_id, pizza_id, quantidade, valor) values(7,9,10, (select valor from pizza where pizza_id = 9));</v>
      </c>
      <c r="I47" t="str">
        <f t="shared" si="2"/>
        <v>update item_pedido set valor = (select valor from pizza where pizza_id = 9) where pedido_id = 7 AND pizza_id=9;</v>
      </c>
    </row>
    <row r="48" spans="1:9" x14ac:dyDescent="0.25">
      <c r="A48">
        <v>7</v>
      </c>
      <c r="B48">
        <v>8</v>
      </c>
      <c r="C48">
        <v>20</v>
      </c>
      <c r="D48" t="s">
        <v>406</v>
      </c>
      <c r="E48" t="s">
        <v>405</v>
      </c>
      <c r="F48" t="s">
        <v>119</v>
      </c>
      <c r="G48" t="s">
        <v>120</v>
      </c>
      <c r="H48" t="str">
        <f t="shared" si="1"/>
        <v>insert into Item_pedido(pedido_id, pizza_id, quantidade, valor) values(7,8,20, (select valor from pizza where pizza_id = 8));</v>
      </c>
      <c r="I48" t="str">
        <f t="shared" si="2"/>
        <v>update item_pedido set valor = (select valor from pizza where pizza_id = 8) where pedido_id = 7 AND pizza_id=8;</v>
      </c>
    </row>
    <row r="49" spans="1:9" x14ac:dyDescent="0.25">
      <c r="A49">
        <v>7</v>
      </c>
      <c r="B49">
        <v>7</v>
      </c>
      <c r="C49">
        <v>30</v>
      </c>
      <c r="D49" t="s">
        <v>406</v>
      </c>
      <c r="E49" t="s">
        <v>405</v>
      </c>
      <c r="F49" t="s">
        <v>119</v>
      </c>
      <c r="G49" t="s">
        <v>120</v>
      </c>
      <c r="H49" t="str">
        <f t="shared" si="1"/>
        <v>insert into Item_pedido(pedido_id, pizza_id, quantidade, valor) values(7,7,30, (select valor from pizza where pizza_id = 7));</v>
      </c>
      <c r="I49" t="str">
        <f t="shared" si="2"/>
        <v>update item_pedido set valor = (select valor from pizza where pizza_id = 7) where pedido_id = 7 AND pizza_id=7;</v>
      </c>
    </row>
    <row r="50" spans="1:9" x14ac:dyDescent="0.25">
      <c r="A50">
        <v>7</v>
      </c>
      <c r="B50">
        <v>6</v>
      </c>
      <c r="C50">
        <v>40</v>
      </c>
      <c r="D50" t="s">
        <v>406</v>
      </c>
      <c r="E50" t="s">
        <v>405</v>
      </c>
      <c r="F50" t="s">
        <v>119</v>
      </c>
      <c r="G50" t="s">
        <v>120</v>
      </c>
      <c r="H50" t="str">
        <f t="shared" si="1"/>
        <v>insert into Item_pedido(pedido_id, pizza_id, quantidade, valor) values(7,6,40, (select valor from pizza where pizza_id = 6));</v>
      </c>
      <c r="I50" t="str">
        <f t="shared" si="2"/>
        <v>update item_pedido set valor = (select valor from pizza where pizza_id = 6) where pedido_id = 7 AND pizza_id=6;</v>
      </c>
    </row>
    <row r="51" spans="1:9" x14ac:dyDescent="0.25">
      <c r="A51">
        <v>8</v>
      </c>
      <c r="B51">
        <v>5</v>
      </c>
      <c r="C51">
        <v>5</v>
      </c>
      <c r="D51" t="s">
        <v>406</v>
      </c>
      <c r="E51" t="s">
        <v>405</v>
      </c>
      <c r="F51" t="s">
        <v>119</v>
      </c>
      <c r="G51" t="s">
        <v>120</v>
      </c>
      <c r="H51" t="str">
        <f t="shared" si="1"/>
        <v>insert into Item_pedido(pedido_id, pizza_id, quantidade, valor) values(8,5,5, (select valor from pizza where pizza_id = 5));</v>
      </c>
      <c r="I51" t="str">
        <f t="shared" si="2"/>
        <v>update item_pedido set valor = (select valor from pizza where pizza_id = 5) where pedido_id = 8 AND pizza_id=5;</v>
      </c>
    </row>
    <row r="52" spans="1:9" x14ac:dyDescent="0.25">
      <c r="A52">
        <v>8</v>
      </c>
      <c r="B52">
        <v>4</v>
      </c>
      <c r="C52">
        <v>1</v>
      </c>
      <c r="D52" t="s">
        <v>406</v>
      </c>
      <c r="E52" t="s">
        <v>405</v>
      </c>
      <c r="F52" t="s">
        <v>119</v>
      </c>
      <c r="G52" t="s">
        <v>120</v>
      </c>
      <c r="H52" t="str">
        <f t="shared" si="1"/>
        <v>insert into Item_pedido(pedido_id, pizza_id, quantidade, valor) values(8,4,1, (select valor from pizza where pizza_id = 4));</v>
      </c>
      <c r="I52" t="str">
        <f t="shared" si="2"/>
        <v>update item_pedido set valor = (select valor from pizza where pizza_id = 4) where pedido_id = 8 AND pizza_id=4;</v>
      </c>
    </row>
    <row r="53" spans="1:9" x14ac:dyDescent="0.25">
      <c r="A53">
        <v>8</v>
      </c>
      <c r="B53">
        <v>3</v>
      </c>
      <c r="C53">
        <v>1</v>
      </c>
      <c r="D53" t="s">
        <v>406</v>
      </c>
      <c r="E53" t="s">
        <v>405</v>
      </c>
      <c r="F53" t="s">
        <v>119</v>
      </c>
      <c r="G53" t="s">
        <v>120</v>
      </c>
      <c r="H53" t="str">
        <f t="shared" si="1"/>
        <v>insert into Item_pedido(pedido_id, pizza_id, quantidade, valor) values(8,3,1, (select valor from pizza where pizza_id = 3));</v>
      </c>
      <c r="I53" t="str">
        <f t="shared" si="2"/>
        <v>update item_pedido set valor = (select valor from pizza where pizza_id = 3) where pedido_id = 8 AND pizza_id=3;</v>
      </c>
    </row>
    <row r="54" spans="1:9" x14ac:dyDescent="0.25">
      <c r="A54">
        <v>8</v>
      </c>
      <c r="B54">
        <v>2</v>
      </c>
      <c r="C54">
        <v>2</v>
      </c>
      <c r="D54" t="s">
        <v>406</v>
      </c>
      <c r="E54" t="s">
        <v>405</v>
      </c>
      <c r="F54" t="s">
        <v>119</v>
      </c>
      <c r="G54" t="s">
        <v>120</v>
      </c>
      <c r="H54" t="str">
        <f t="shared" si="1"/>
        <v>insert into Item_pedido(pedido_id, pizza_id, quantidade, valor) values(8,2,2, (select valor from pizza where pizza_id = 2));</v>
      </c>
      <c r="I54" t="str">
        <f t="shared" si="2"/>
        <v>update item_pedido set valor = (select valor from pizza where pizza_id = 2) where pedido_id = 8 AND pizza_id=2;</v>
      </c>
    </row>
    <row r="55" spans="1:9" x14ac:dyDescent="0.25">
      <c r="A55">
        <v>9</v>
      </c>
      <c r="B55">
        <v>1</v>
      </c>
      <c r="C55">
        <v>3</v>
      </c>
      <c r="D55" t="s">
        <v>406</v>
      </c>
      <c r="E55" t="s">
        <v>405</v>
      </c>
      <c r="F55" t="s">
        <v>119</v>
      </c>
      <c r="G55" t="s">
        <v>120</v>
      </c>
      <c r="H55" t="str">
        <f t="shared" si="1"/>
        <v>insert into Item_pedido(pedido_id, pizza_id, quantidade, valor) values(9,1,3, (select valor from pizza where pizza_id = 1));</v>
      </c>
      <c r="I55" t="str">
        <f t="shared" si="2"/>
        <v>update item_pedido set valor = (select valor from pizza where pizza_id = 1) where pedido_id = 9 AND pizza_id=1;</v>
      </c>
    </row>
    <row r="56" spans="1:9" x14ac:dyDescent="0.25">
      <c r="A56">
        <v>9</v>
      </c>
      <c r="B56">
        <v>1</v>
      </c>
      <c r="C56">
        <v>4</v>
      </c>
      <c r="D56" t="s">
        <v>406</v>
      </c>
      <c r="E56" t="s">
        <v>405</v>
      </c>
      <c r="F56" t="s">
        <v>119</v>
      </c>
      <c r="G56" t="s">
        <v>120</v>
      </c>
      <c r="H56" t="str">
        <f t="shared" si="1"/>
        <v>insert into Item_pedido(pedido_id, pizza_id, quantidade, valor) values(9,1,4, (select valor from pizza where pizza_id = 1));</v>
      </c>
      <c r="I56" t="str">
        <f t="shared" si="2"/>
        <v>update item_pedido set valor = (select valor from pizza where pizza_id = 1) where pedido_id = 9 AND pizza_id=1;</v>
      </c>
    </row>
    <row r="57" spans="1:9" x14ac:dyDescent="0.25">
      <c r="A57">
        <v>9</v>
      </c>
      <c r="B57">
        <v>3</v>
      </c>
      <c r="C57">
        <v>5</v>
      </c>
      <c r="D57" t="s">
        <v>406</v>
      </c>
      <c r="E57" t="s">
        <v>405</v>
      </c>
      <c r="F57" t="s">
        <v>119</v>
      </c>
      <c r="G57" t="s">
        <v>120</v>
      </c>
      <c r="H57" t="str">
        <f t="shared" si="1"/>
        <v>insert into Item_pedido(pedido_id, pizza_id, quantidade, valor) values(9,3,5, (select valor from pizza where pizza_id = 3));</v>
      </c>
      <c r="I57" t="str">
        <f t="shared" si="2"/>
        <v>update item_pedido set valor = (select valor from pizza where pizza_id = 3) where pedido_id = 9 AND pizza_id=3;</v>
      </c>
    </row>
    <row r="58" spans="1:9" x14ac:dyDescent="0.25">
      <c r="A58">
        <v>9</v>
      </c>
      <c r="B58">
        <v>5</v>
      </c>
      <c r="C58">
        <v>10</v>
      </c>
      <c r="D58" t="s">
        <v>406</v>
      </c>
      <c r="E58" t="s">
        <v>405</v>
      </c>
      <c r="F58" t="s">
        <v>119</v>
      </c>
      <c r="G58" t="s">
        <v>120</v>
      </c>
      <c r="H58" t="str">
        <f t="shared" si="1"/>
        <v>insert into Item_pedido(pedido_id, pizza_id, quantidade, valor) values(9,5,10, (select valor from pizza where pizza_id = 5));</v>
      </c>
      <c r="I58" t="str">
        <f t="shared" si="2"/>
        <v>update item_pedido set valor = (select valor from pizza where pizza_id = 5) where pedido_id = 9 AND pizza_id=5;</v>
      </c>
    </row>
    <row r="59" spans="1:9" x14ac:dyDescent="0.25">
      <c r="A59">
        <v>10</v>
      </c>
      <c r="B59">
        <v>7</v>
      </c>
      <c r="C59">
        <v>20</v>
      </c>
      <c r="D59" t="s">
        <v>406</v>
      </c>
      <c r="E59" t="s">
        <v>405</v>
      </c>
      <c r="F59" t="s">
        <v>119</v>
      </c>
      <c r="G59" t="s">
        <v>120</v>
      </c>
      <c r="H59" t="str">
        <f t="shared" si="1"/>
        <v>insert into Item_pedido(pedido_id, pizza_id, quantidade, valor) values(10,7,20, (select valor from pizza where pizza_id = 7));</v>
      </c>
      <c r="I59" t="str">
        <f t="shared" si="2"/>
        <v>update item_pedido set valor = (select valor from pizza where pizza_id = 7) where pedido_id = 10 AND pizza_id=7;</v>
      </c>
    </row>
    <row r="60" spans="1:9" x14ac:dyDescent="0.25">
      <c r="A60">
        <v>10</v>
      </c>
      <c r="B60">
        <v>8</v>
      </c>
      <c r="C60">
        <v>30</v>
      </c>
      <c r="D60" t="s">
        <v>406</v>
      </c>
      <c r="E60" t="s">
        <v>405</v>
      </c>
      <c r="F60" t="s">
        <v>119</v>
      </c>
      <c r="G60" t="s">
        <v>120</v>
      </c>
      <c r="H60" t="str">
        <f t="shared" si="1"/>
        <v>insert into Item_pedido(pedido_id, pizza_id, quantidade, valor) values(10,8,30, (select valor from pizza where pizza_id = 8));</v>
      </c>
      <c r="I60" t="str">
        <f t="shared" si="2"/>
        <v>update item_pedido set valor = (select valor from pizza where pizza_id = 8) where pedido_id = 10 AND pizza_id=8;</v>
      </c>
    </row>
    <row r="61" spans="1:9" x14ac:dyDescent="0.25">
      <c r="A61">
        <v>10</v>
      </c>
      <c r="B61">
        <v>1</v>
      </c>
      <c r="C61">
        <v>40</v>
      </c>
      <c r="D61" t="s">
        <v>406</v>
      </c>
      <c r="E61" t="s">
        <v>405</v>
      </c>
      <c r="F61" t="s">
        <v>119</v>
      </c>
      <c r="G61" t="s">
        <v>120</v>
      </c>
      <c r="H61" t="str">
        <f t="shared" si="1"/>
        <v>insert into Item_pedido(pedido_id, pizza_id, quantidade, valor) values(10,1,40, (select valor from pizza where pizza_id = 1));</v>
      </c>
      <c r="I61" t="str">
        <f t="shared" si="2"/>
        <v>update item_pedido set valor = (select valor from pizza where pizza_id = 1) where pedido_id = 10 AND pizza_id=1;</v>
      </c>
    </row>
    <row r="62" spans="1:9" x14ac:dyDescent="0.25">
      <c r="A62">
        <v>10</v>
      </c>
      <c r="B62">
        <v>3</v>
      </c>
      <c r="C62">
        <v>5</v>
      </c>
      <c r="D62" t="s">
        <v>406</v>
      </c>
      <c r="E62" t="s">
        <v>405</v>
      </c>
      <c r="F62" t="s">
        <v>119</v>
      </c>
      <c r="G62" t="s">
        <v>120</v>
      </c>
      <c r="H62" t="str">
        <f t="shared" si="1"/>
        <v>insert into Item_pedido(pedido_id, pizza_id, quantidade, valor) values(10,3,5, (select valor from pizza where pizza_id = 3));</v>
      </c>
      <c r="I62" t="str">
        <f t="shared" si="2"/>
        <v>update item_pedido set valor = (select valor from pizza where pizza_id = 3) where pedido_id = 10 AND pizza_id=3;</v>
      </c>
    </row>
    <row r="63" spans="1:9" x14ac:dyDescent="0.25">
      <c r="A63">
        <v>11</v>
      </c>
      <c r="B63">
        <v>5</v>
      </c>
      <c r="C63">
        <v>1</v>
      </c>
      <c r="D63" t="s">
        <v>406</v>
      </c>
      <c r="E63" t="s">
        <v>405</v>
      </c>
      <c r="F63" t="s">
        <v>119</v>
      </c>
      <c r="G63" t="s">
        <v>120</v>
      </c>
      <c r="H63" t="str">
        <f t="shared" si="1"/>
        <v>insert into Item_pedido(pedido_id, pizza_id, quantidade, valor) values(11,5,1, (select valor from pizza where pizza_id = 5));</v>
      </c>
      <c r="I63" t="str">
        <f t="shared" si="2"/>
        <v>update item_pedido set valor = (select valor from pizza where pizza_id = 5) where pedido_id = 11 AND pizza_id=5;</v>
      </c>
    </row>
    <row r="64" spans="1:9" x14ac:dyDescent="0.25">
      <c r="A64">
        <v>11</v>
      </c>
      <c r="B64">
        <v>7</v>
      </c>
      <c r="C64">
        <v>1</v>
      </c>
      <c r="D64" t="s">
        <v>406</v>
      </c>
      <c r="E64" t="s">
        <v>405</v>
      </c>
      <c r="F64" t="s">
        <v>119</v>
      </c>
      <c r="G64" t="s">
        <v>120</v>
      </c>
      <c r="H64" t="str">
        <f t="shared" si="1"/>
        <v>insert into Item_pedido(pedido_id, pizza_id, quantidade, valor) values(11,7,1, (select valor from pizza where pizza_id = 7));</v>
      </c>
      <c r="I64" t="str">
        <f t="shared" si="2"/>
        <v>update item_pedido set valor = (select valor from pizza where pizza_id = 7) where pedido_id = 11 AND pizza_id=7;</v>
      </c>
    </row>
    <row r="65" spans="1:9" x14ac:dyDescent="0.25">
      <c r="A65">
        <v>11</v>
      </c>
      <c r="B65">
        <v>8</v>
      </c>
      <c r="C65">
        <v>2</v>
      </c>
      <c r="D65" t="s">
        <v>406</v>
      </c>
      <c r="E65" t="s">
        <v>405</v>
      </c>
      <c r="F65" t="s">
        <v>119</v>
      </c>
      <c r="G65" t="s">
        <v>120</v>
      </c>
      <c r="H65" t="str">
        <f t="shared" si="1"/>
        <v>insert into Item_pedido(pedido_id, pizza_id, quantidade, valor) values(11,8,2, (select valor from pizza where pizza_id = 8));</v>
      </c>
      <c r="I65" t="str">
        <f t="shared" si="2"/>
        <v>update item_pedido set valor = (select valor from pizza where pizza_id = 8) where pedido_id = 11 AND pizza_id=8;</v>
      </c>
    </row>
    <row r="66" spans="1:9" x14ac:dyDescent="0.25">
      <c r="A66">
        <v>11</v>
      </c>
      <c r="B66">
        <v>11</v>
      </c>
      <c r="C66">
        <v>3</v>
      </c>
      <c r="D66" t="s">
        <v>406</v>
      </c>
      <c r="E66" t="s">
        <v>405</v>
      </c>
      <c r="F66" t="s">
        <v>119</v>
      </c>
      <c r="G66" t="s">
        <v>120</v>
      </c>
      <c r="H66" t="str">
        <f t="shared" si="1"/>
        <v>insert into Item_pedido(pedido_id, pizza_id, quantidade, valor) values(11,11,3, (select valor from pizza where pizza_id = 11));</v>
      </c>
      <c r="I66" t="str">
        <f t="shared" ref="I66:I97" si="3">"update item_pedido set valor = (select valor from pizza where pizza_id = "&amp;B66&amp;") where pedido_id = "&amp;A66&amp;" AND pizza_id="&amp;B66&amp;";"</f>
        <v>update item_pedido set valor = (select valor from pizza where pizza_id = 11) where pedido_id = 11 AND pizza_id=11;</v>
      </c>
    </row>
    <row r="67" spans="1:9" x14ac:dyDescent="0.25">
      <c r="A67">
        <v>12</v>
      </c>
      <c r="B67">
        <v>13</v>
      </c>
      <c r="C67">
        <v>4</v>
      </c>
      <c r="D67" t="s">
        <v>406</v>
      </c>
      <c r="E67" t="s">
        <v>405</v>
      </c>
      <c r="F67" t="s">
        <v>119</v>
      </c>
      <c r="G67" t="s">
        <v>120</v>
      </c>
      <c r="H67" t="str">
        <f t="shared" ref="H67:H110" si="4">E67&amp;A67&amp;F67&amp;B67&amp;F67&amp;C67&amp;F67&amp;" (select valor from pizza where pizza_id = "&amp;B67&amp;")"&amp;G67</f>
        <v>insert into Item_pedido(pedido_id, pizza_id, quantidade, valor) values(12,13,4, (select valor from pizza where pizza_id = 13));</v>
      </c>
      <c r="I67" t="str">
        <f t="shared" si="3"/>
        <v>update item_pedido set valor = (select valor from pizza where pizza_id = 13) where pedido_id = 12 AND pizza_id=13;</v>
      </c>
    </row>
    <row r="68" spans="1:9" x14ac:dyDescent="0.25">
      <c r="A68">
        <v>13</v>
      </c>
      <c r="B68">
        <v>1</v>
      </c>
      <c r="C68">
        <v>5</v>
      </c>
      <c r="D68" t="s">
        <v>406</v>
      </c>
      <c r="E68" t="s">
        <v>405</v>
      </c>
      <c r="F68" t="s">
        <v>119</v>
      </c>
      <c r="G68" t="s">
        <v>120</v>
      </c>
      <c r="H68" t="str">
        <f t="shared" si="4"/>
        <v>insert into Item_pedido(pedido_id, pizza_id, quantidade, valor) values(13,1,5, (select valor from pizza where pizza_id = 1));</v>
      </c>
      <c r="I68" t="str">
        <f t="shared" si="3"/>
        <v>update item_pedido set valor = (select valor from pizza where pizza_id = 1) where pedido_id = 13 AND pizza_id=1;</v>
      </c>
    </row>
    <row r="69" spans="1:9" x14ac:dyDescent="0.25">
      <c r="A69">
        <v>14</v>
      </c>
      <c r="B69">
        <v>3</v>
      </c>
      <c r="C69">
        <v>10</v>
      </c>
      <c r="D69" t="s">
        <v>406</v>
      </c>
      <c r="E69" t="s">
        <v>405</v>
      </c>
      <c r="F69" t="s">
        <v>119</v>
      </c>
      <c r="G69" t="s">
        <v>120</v>
      </c>
      <c r="H69" t="str">
        <f t="shared" si="4"/>
        <v>insert into Item_pedido(pedido_id, pizza_id, quantidade, valor) values(14,3,10, (select valor from pizza where pizza_id = 3));</v>
      </c>
      <c r="I69" t="str">
        <f t="shared" si="3"/>
        <v>update item_pedido set valor = (select valor from pizza where pizza_id = 3) where pedido_id = 14 AND pizza_id=3;</v>
      </c>
    </row>
    <row r="70" spans="1:9" x14ac:dyDescent="0.25">
      <c r="A70">
        <v>15</v>
      </c>
      <c r="B70">
        <v>5</v>
      </c>
      <c r="C70">
        <v>20</v>
      </c>
      <c r="D70" t="s">
        <v>406</v>
      </c>
      <c r="E70" t="s">
        <v>405</v>
      </c>
      <c r="F70" t="s">
        <v>119</v>
      </c>
      <c r="G70" t="s">
        <v>120</v>
      </c>
      <c r="H70" t="str">
        <f t="shared" si="4"/>
        <v>insert into Item_pedido(pedido_id, pizza_id, quantidade, valor) values(15,5,20, (select valor from pizza where pizza_id = 5));</v>
      </c>
      <c r="I70" t="str">
        <f t="shared" si="3"/>
        <v>update item_pedido set valor = (select valor from pizza where pizza_id = 5) where pedido_id = 15 AND pizza_id=5;</v>
      </c>
    </row>
    <row r="71" spans="1:9" x14ac:dyDescent="0.25">
      <c r="A71">
        <v>16</v>
      </c>
      <c r="B71">
        <v>7</v>
      </c>
      <c r="C71">
        <v>30</v>
      </c>
      <c r="D71" t="s">
        <v>406</v>
      </c>
      <c r="E71" t="s">
        <v>405</v>
      </c>
      <c r="F71" t="s">
        <v>119</v>
      </c>
      <c r="G71" t="s">
        <v>120</v>
      </c>
      <c r="H71" t="str">
        <f t="shared" si="4"/>
        <v>insert into Item_pedido(pedido_id, pizza_id, quantidade, valor) values(16,7,30, (select valor from pizza where pizza_id = 7));</v>
      </c>
      <c r="I71" t="str">
        <f t="shared" si="3"/>
        <v>update item_pedido set valor = (select valor from pizza where pizza_id = 7) where pedido_id = 16 AND pizza_id=7;</v>
      </c>
    </row>
    <row r="72" spans="1:9" x14ac:dyDescent="0.25">
      <c r="A72">
        <v>17</v>
      </c>
      <c r="B72">
        <v>8</v>
      </c>
      <c r="C72">
        <v>40</v>
      </c>
      <c r="D72" t="s">
        <v>406</v>
      </c>
      <c r="E72" t="s">
        <v>405</v>
      </c>
      <c r="F72" t="s">
        <v>119</v>
      </c>
      <c r="G72" t="s">
        <v>120</v>
      </c>
      <c r="H72" t="str">
        <f t="shared" si="4"/>
        <v>insert into Item_pedido(pedido_id, pizza_id, quantidade, valor) values(17,8,40, (select valor from pizza where pizza_id = 8));</v>
      </c>
      <c r="I72" t="str">
        <f t="shared" si="3"/>
        <v>update item_pedido set valor = (select valor from pizza where pizza_id = 8) where pedido_id = 17 AND pizza_id=8;</v>
      </c>
    </row>
    <row r="73" spans="1:9" x14ac:dyDescent="0.25">
      <c r="A73">
        <v>18</v>
      </c>
      <c r="B73">
        <v>22</v>
      </c>
      <c r="C73">
        <v>5</v>
      </c>
      <c r="D73" t="s">
        <v>406</v>
      </c>
      <c r="E73" t="s">
        <v>405</v>
      </c>
      <c r="F73" t="s">
        <v>119</v>
      </c>
      <c r="G73" t="s">
        <v>120</v>
      </c>
      <c r="H73" t="str">
        <f t="shared" si="4"/>
        <v>insert into Item_pedido(pedido_id, pizza_id, quantidade, valor) values(18,22,5, (select valor from pizza where pizza_id = 22));</v>
      </c>
      <c r="I73" t="str">
        <f t="shared" si="3"/>
        <v>update item_pedido set valor = (select valor from pizza where pizza_id = 22) where pedido_id = 18 AND pizza_id=22;</v>
      </c>
    </row>
    <row r="74" spans="1:9" x14ac:dyDescent="0.25">
      <c r="A74">
        <v>19</v>
      </c>
      <c r="B74">
        <v>1</v>
      </c>
      <c r="C74">
        <v>1</v>
      </c>
      <c r="D74" t="s">
        <v>406</v>
      </c>
      <c r="E74" t="s">
        <v>405</v>
      </c>
      <c r="F74" t="s">
        <v>119</v>
      </c>
      <c r="G74" t="s">
        <v>120</v>
      </c>
      <c r="H74" t="str">
        <f t="shared" si="4"/>
        <v>insert into Item_pedido(pedido_id, pizza_id, quantidade, valor) values(19,1,1, (select valor from pizza where pizza_id = 1));</v>
      </c>
      <c r="I74" t="str">
        <f t="shared" si="3"/>
        <v>update item_pedido set valor = (select valor from pizza where pizza_id = 1) where pedido_id = 19 AND pizza_id=1;</v>
      </c>
    </row>
    <row r="75" spans="1:9" x14ac:dyDescent="0.25">
      <c r="A75">
        <v>20</v>
      </c>
      <c r="B75">
        <v>3</v>
      </c>
      <c r="C75">
        <v>1</v>
      </c>
      <c r="D75" t="s">
        <v>406</v>
      </c>
      <c r="E75" t="s">
        <v>405</v>
      </c>
      <c r="F75" t="s">
        <v>119</v>
      </c>
      <c r="G75" t="s">
        <v>120</v>
      </c>
      <c r="H75" t="str">
        <f t="shared" si="4"/>
        <v>insert into Item_pedido(pedido_id, pizza_id, quantidade, valor) values(20,3,1, (select valor from pizza where pizza_id = 3));</v>
      </c>
      <c r="I75" t="str">
        <f t="shared" si="3"/>
        <v>update item_pedido set valor = (select valor from pizza where pizza_id = 3) where pedido_id = 20 AND pizza_id=3;</v>
      </c>
    </row>
    <row r="76" spans="1:9" x14ac:dyDescent="0.25">
      <c r="A76">
        <v>20</v>
      </c>
      <c r="B76">
        <v>5</v>
      </c>
      <c r="C76">
        <v>2</v>
      </c>
      <c r="D76" t="s">
        <v>406</v>
      </c>
      <c r="E76" t="s">
        <v>405</v>
      </c>
      <c r="F76" t="s">
        <v>119</v>
      </c>
      <c r="G76" t="s">
        <v>120</v>
      </c>
      <c r="H76" t="str">
        <f t="shared" si="4"/>
        <v>insert into Item_pedido(pedido_id, pizza_id, quantidade, valor) values(20,5,2, (select valor from pizza where pizza_id = 5));</v>
      </c>
      <c r="I76" t="str">
        <f t="shared" si="3"/>
        <v>update item_pedido set valor = (select valor from pizza where pizza_id = 5) where pedido_id = 20 AND pizza_id=5;</v>
      </c>
    </row>
    <row r="77" spans="1:9" x14ac:dyDescent="0.25">
      <c r="A77">
        <v>20</v>
      </c>
      <c r="B77">
        <v>7</v>
      </c>
      <c r="C77">
        <v>3</v>
      </c>
      <c r="D77" t="s">
        <v>406</v>
      </c>
      <c r="E77" t="s">
        <v>405</v>
      </c>
      <c r="F77" t="s">
        <v>119</v>
      </c>
      <c r="G77" t="s">
        <v>120</v>
      </c>
      <c r="H77" t="str">
        <f t="shared" si="4"/>
        <v>insert into Item_pedido(pedido_id, pizza_id, quantidade, valor) values(20,7,3, (select valor from pizza where pizza_id = 7));</v>
      </c>
      <c r="I77" t="str">
        <f t="shared" si="3"/>
        <v>update item_pedido set valor = (select valor from pizza where pizza_id = 7) where pedido_id = 20 AND pizza_id=7;</v>
      </c>
    </row>
    <row r="78" spans="1:9" x14ac:dyDescent="0.25">
      <c r="A78">
        <v>20</v>
      </c>
      <c r="B78">
        <v>8</v>
      </c>
      <c r="C78">
        <v>4</v>
      </c>
      <c r="D78" t="s">
        <v>406</v>
      </c>
      <c r="E78" t="s">
        <v>405</v>
      </c>
      <c r="F78" t="s">
        <v>119</v>
      </c>
      <c r="G78" t="s">
        <v>120</v>
      </c>
      <c r="H78" t="str">
        <f t="shared" si="4"/>
        <v>insert into Item_pedido(pedido_id, pizza_id, quantidade, valor) values(20,8,4, (select valor from pizza where pizza_id = 8));</v>
      </c>
      <c r="I78" t="str">
        <f t="shared" si="3"/>
        <v>update item_pedido set valor = (select valor from pizza where pizza_id = 8) where pedido_id = 20 AND pizza_id=8;</v>
      </c>
    </row>
    <row r="79" spans="1:9" x14ac:dyDescent="0.25">
      <c r="A79">
        <v>21</v>
      </c>
      <c r="B79">
        <v>11</v>
      </c>
      <c r="C79">
        <v>5</v>
      </c>
      <c r="D79" t="s">
        <v>406</v>
      </c>
      <c r="E79" t="s">
        <v>405</v>
      </c>
      <c r="F79" t="s">
        <v>119</v>
      </c>
      <c r="G79" t="s">
        <v>120</v>
      </c>
      <c r="H79" t="str">
        <f t="shared" si="4"/>
        <v>insert into Item_pedido(pedido_id, pizza_id, quantidade, valor) values(21,11,5, (select valor from pizza where pizza_id = 11));</v>
      </c>
      <c r="I79" t="str">
        <f t="shared" si="3"/>
        <v>update item_pedido set valor = (select valor from pizza where pizza_id = 11) where pedido_id = 21 AND pizza_id=11;</v>
      </c>
    </row>
    <row r="80" spans="1:9" x14ac:dyDescent="0.25">
      <c r="A80">
        <v>21</v>
      </c>
      <c r="B80">
        <v>13</v>
      </c>
      <c r="C80">
        <v>10</v>
      </c>
      <c r="D80" t="s">
        <v>406</v>
      </c>
      <c r="E80" t="s">
        <v>405</v>
      </c>
      <c r="F80" t="s">
        <v>119</v>
      </c>
      <c r="G80" t="s">
        <v>120</v>
      </c>
      <c r="H80" t="str">
        <f t="shared" si="4"/>
        <v>insert into Item_pedido(pedido_id, pizza_id, quantidade, valor) values(21,13,10, (select valor from pizza where pizza_id = 13));</v>
      </c>
      <c r="I80" t="str">
        <f t="shared" si="3"/>
        <v>update item_pedido set valor = (select valor from pizza where pizza_id = 13) where pedido_id = 21 AND pizza_id=13;</v>
      </c>
    </row>
    <row r="81" spans="1:9" x14ac:dyDescent="0.25">
      <c r="A81">
        <v>21</v>
      </c>
      <c r="B81">
        <v>1</v>
      </c>
      <c r="C81">
        <v>20</v>
      </c>
      <c r="D81" t="s">
        <v>406</v>
      </c>
      <c r="E81" t="s">
        <v>405</v>
      </c>
      <c r="F81" t="s">
        <v>119</v>
      </c>
      <c r="G81" t="s">
        <v>120</v>
      </c>
      <c r="H81" t="str">
        <f t="shared" si="4"/>
        <v>insert into Item_pedido(pedido_id, pizza_id, quantidade, valor) values(21,1,20, (select valor from pizza where pizza_id = 1));</v>
      </c>
      <c r="I81" t="str">
        <f t="shared" si="3"/>
        <v>update item_pedido set valor = (select valor from pizza where pizza_id = 1) where pedido_id = 21 AND pizza_id=1;</v>
      </c>
    </row>
    <row r="82" spans="1:9" x14ac:dyDescent="0.25">
      <c r="A82">
        <v>21</v>
      </c>
      <c r="B82">
        <v>3</v>
      </c>
      <c r="C82">
        <v>30</v>
      </c>
      <c r="D82" t="s">
        <v>406</v>
      </c>
      <c r="E82" t="s">
        <v>405</v>
      </c>
      <c r="F82" t="s">
        <v>119</v>
      </c>
      <c r="G82" t="s">
        <v>120</v>
      </c>
      <c r="H82" t="str">
        <f t="shared" si="4"/>
        <v>insert into Item_pedido(pedido_id, pizza_id, quantidade, valor) values(21,3,30, (select valor from pizza where pizza_id = 3));</v>
      </c>
      <c r="I82" t="str">
        <f t="shared" si="3"/>
        <v>update item_pedido set valor = (select valor from pizza where pizza_id = 3) where pedido_id = 21 AND pizza_id=3;</v>
      </c>
    </row>
    <row r="83" spans="1:9" x14ac:dyDescent="0.25">
      <c r="A83">
        <v>22</v>
      </c>
      <c r="B83">
        <v>5</v>
      </c>
      <c r="C83">
        <v>40</v>
      </c>
      <c r="D83" t="s">
        <v>406</v>
      </c>
      <c r="E83" t="s">
        <v>405</v>
      </c>
      <c r="F83" t="s">
        <v>119</v>
      </c>
      <c r="G83" t="s">
        <v>120</v>
      </c>
      <c r="H83" t="str">
        <f t="shared" si="4"/>
        <v>insert into Item_pedido(pedido_id, pizza_id, quantidade, valor) values(22,5,40, (select valor from pizza where pizza_id = 5));</v>
      </c>
      <c r="I83" t="str">
        <f t="shared" si="3"/>
        <v>update item_pedido set valor = (select valor from pizza where pizza_id = 5) where pedido_id = 22 AND pizza_id=5;</v>
      </c>
    </row>
    <row r="84" spans="1:9" x14ac:dyDescent="0.25">
      <c r="A84">
        <v>22</v>
      </c>
      <c r="B84">
        <v>7</v>
      </c>
      <c r="C84">
        <v>5</v>
      </c>
      <c r="D84" t="s">
        <v>406</v>
      </c>
      <c r="E84" t="s">
        <v>405</v>
      </c>
      <c r="F84" t="s">
        <v>119</v>
      </c>
      <c r="G84" t="s">
        <v>120</v>
      </c>
      <c r="H84" t="str">
        <f t="shared" si="4"/>
        <v>insert into Item_pedido(pedido_id, pizza_id, quantidade, valor) values(22,7,5, (select valor from pizza where pizza_id = 7));</v>
      </c>
      <c r="I84" t="str">
        <f t="shared" si="3"/>
        <v>update item_pedido set valor = (select valor from pizza where pizza_id = 7) where pedido_id = 22 AND pizza_id=7;</v>
      </c>
    </row>
    <row r="85" spans="1:9" x14ac:dyDescent="0.25">
      <c r="A85">
        <v>22</v>
      </c>
      <c r="B85">
        <v>8</v>
      </c>
      <c r="C85">
        <v>1</v>
      </c>
      <c r="D85" t="s">
        <v>406</v>
      </c>
      <c r="E85" t="s">
        <v>405</v>
      </c>
      <c r="F85" t="s">
        <v>119</v>
      </c>
      <c r="G85" t="s">
        <v>120</v>
      </c>
      <c r="H85" t="str">
        <f t="shared" si="4"/>
        <v>insert into Item_pedido(pedido_id, pizza_id, quantidade, valor) values(22,8,1, (select valor from pizza where pizza_id = 8));</v>
      </c>
      <c r="I85" t="str">
        <f t="shared" si="3"/>
        <v>update item_pedido set valor = (select valor from pizza where pizza_id = 8) where pedido_id = 22 AND pizza_id=8;</v>
      </c>
    </row>
    <row r="86" spans="1:9" x14ac:dyDescent="0.25">
      <c r="A86">
        <v>22</v>
      </c>
      <c r="B86">
        <v>25</v>
      </c>
      <c r="C86">
        <v>1</v>
      </c>
      <c r="D86" t="s">
        <v>406</v>
      </c>
      <c r="E86" t="s">
        <v>405</v>
      </c>
      <c r="F86" t="s">
        <v>119</v>
      </c>
      <c r="G86" t="s">
        <v>120</v>
      </c>
      <c r="H86" t="str">
        <f t="shared" si="4"/>
        <v>insert into Item_pedido(pedido_id, pizza_id, quantidade, valor) values(22,25,1, (select valor from pizza where pizza_id = 25));</v>
      </c>
      <c r="I86" t="str">
        <f t="shared" si="3"/>
        <v>update item_pedido set valor = (select valor from pizza where pizza_id = 25) where pedido_id = 22 AND pizza_id=25;</v>
      </c>
    </row>
    <row r="87" spans="1:9" x14ac:dyDescent="0.25">
      <c r="A87">
        <v>23</v>
      </c>
      <c r="B87">
        <v>24</v>
      </c>
      <c r="C87">
        <v>2</v>
      </c>
      <c r="D87" t="s">
        <v>406</v>
      </c>
      <c r="E87" t="s">
        <v>405</v>
      </c>
      <c r="F87" t="s">
        <v>119</v>
      </c>
      <c r="G87" t="s">
        <v>120</v>
      </c>
      <c r="H87" t="str">
        <f t="shared" si="4"/>
        <v>insert into Item_pedido(pedido_id, pizza_id, quantidade, valor) values(23,24,2, (select valor from pizza where pizza_id = 24));</v>
      </c>
      <c r="I87" t="str">
        <f t="shared" si="3"/>
        <v>update item_pedido set valor = (select valor from pizza where pizza_id = 24) where pedido_id = 23 AND pizza_id=24;</v>
      </c>
    </row>
    <row r="88" spans="1:9" x14ac:dyDescent="0.25">
      <c r="A88">
        <v>23</v>
      </c>
      <c r="B88">
        <v>23</v>
      </c>
      <c r="C88">
        <v>3</v>
      </c>
      <c r="D88" t="s">
        <v>406</v>
      </c>
      <c r="E88" t="s">
        <v>405</v>
      </c>
      <c r="F88" t="s">
        <v>119</v>
      </c>
      <c r="G88" t="s">
        <v>120</v>
      </c>
      <c r="H88" t="str">
        <f t="shared" si="4"/>
        <v>insert into Item_pedido(pedido_id, pizza_id, quantidade, valor) values(23,23,3, (select valor from pizza where pizza_id = 23));</v>
      </c>
      <c r="I88" t="str">
        <f t="shared" si="3"/>
        <v>update item_pedido set valor = (select valor from pizza where pizza_id = 23) where pedido_id = 23 AND pizza_id=23;</v>
      </c>
    </row>
    <row r="89" spans="1:9" x14ac:dyDescent="0.25">
      <c r="A89">
        <v>23</v>
      </c>
      <c r="B89">
        <v>22</v>
      </c>
      <c r="C89">
        <v>4</v>
      </c>
      <c r="D89" t="s">
        <v>406</v>
      </c>
      <c r="E89" t="s">
        <v>405</v>
      </c>
      <c r="F89" t="s">
        <v>119</v>
      </c>
      <c r="G89" t="s">
        <v>120</v>
      </c>
      <c r="H89" t="str">
        <f t="shared" si="4"/>
        <v>insert into Item_pedido(pedido_id, pizza_id, quantidade, valor) values(23,22,4, (select valor from pizza where pizza_id = 22));</v>
      </c>
      <c r="I89" t="str">
        <f t="shared" si="3"/>
        <v>update item_pedido set valor = (select valor from pizza where pizza_id = 22) where pedido_id = 23 AND pizza_id=22;</v>
      </c>
    </row>
    <row r="90" spans="1:9" x14ac:dyDescent="0.25">
      <c r="A90">
        <v>23</v>
      </c>
      <c r="B90">
        <v>21</v>
      </c>
      <c r="C90">
        <v>5</v>
      </c>
      <c r="D90" t="s">
        <v>406</v>
      </c>
      <c r="E90" t="s">
        <v>405</v>
      </c>
      <c r="F90" t="s">
        <v>119</v>
      </c>
      <c r="G90" t="s">
        <v>120</v>
      </c>
      <c r="H90" t="str">
        <f t="shared" si="4"/>
        <v>insert into Item_pedido(pedido_id, pizza_id, quantidade, valor) values(23,21,5, (select valor from pizza where pizza_id = 21));</v>
      </c>
      <c r="I90" t="str">
        <f t="shared" si="3"/>
        <v>update item_pedido set valor = (select valor from pizza where pizza_id = 21) where pedido_id = 23 AND pizza_id=21;</v>
      </c>
    </row>
    <row r="91" spans="1:9" x14ac:dyDescent="0.25">
      <c r="A91">
        <v>24</v>
      </c>
      <c r="B91">
        <v>20</v>
      </c>
      <c r="C91">
        <v>10</v>
      </c>
      <c r="D91" t="s">
        <v>406</v>
      </c>
      <c r="E91" t="s">
        <v>405</v>
      </c>
      <c r="F91" t="s">
        <v>119</v>
      </c>
      <c r="G91" t="s">
        <v>120</v>
      </c>
      <c r="H91" t="str">
        <f t="shared" si="4"/>
        <v>insert into Item_pedido(pedido_id, pizza_id, quantidade, valor) values(24,20,10, (select valor from pizza where pizza_id = 20));</v>
      </c>
      <c r="I91" t="str">
        <f t="shared" si="3"/>
        <v>update item_pedido set valor = (select valor from pizza where pizza_id = 20) where pedido_id = 24 AND pizza_id=20;</v>
      </c>
    </row>
    <row r="92" spans="1:9" x14ac:dyDescent="0.25">
      <c r="A92">
        <v>25</v>
      </c>
      <c r="B92">
        <v>19</v>
      </c>
      <c r="C92">
        <v>20</v>
      </c>
      <c r="D92" t="s">
        <v>406</v>
      </c>
      <c r="E92" t="s">
        <v>405</v>
      </c>
      <c r="F92" t="s">
        <v>119</v>
      </c>
      <c r="G92" t="s">
        <v>120</v>
      </c>
      <c r="H92" t="str">
        <f t="shared" si="4"/>
        <v>insert into Item_pedido(pedido_id, pizza_id, quantidade, valor) values(25,19,20, (select valor from pizza where pizza_id = 19));</v>
      </c>
      <c r="I92" t="str">
        <f t="shared" si="3"/>
        <v>update item_pedido set valor = (select valor from pizza where pizza_id = 19) where pedido_id = 25 AND pizza_id=19;</v>
      </c>
    </row>
    <row r="93" spans="1:9" x14ac:dyDescent="0.25">
      <c r="A93">
        <v>26</v>
      </c>
      <c r="B93">
        <v>18</v>
      </c>
      <c r="C93">
        <v>30</v>
      </c>
      <c r="D93" t="s">
        <v>406</v>
      </c>
      <c r="E93" t="s">
        <v>405</v>
      </c>
      <c r="F93" t="s">
        <v>119</v>
      </c>
      <c r="G93" t="s">
        <v>120</v>
      </c>
      <c r="H93" t="str">
        <f t="shared" si="4"/>
        <v>insert into Item_pedido(pedido_id, pizza_id, quantidade, valor) values(26,18,30, (select valor from pizza where pizza_id = 18));</v>
      </c>
      <c r="I93" t="str">
        <f t="shared" si="3"/>
        <v>update item_pedido set valor = (select valor from pizza where pizza_id = 18) where pedido_id = 26 AND pizza_id=18;</v>
      </c>
    </row>
    <row r="94" spans="1:9" x14ac:dyDescent="0.25">
      <c r="A94">
        <v>26</v>
      </c>
      <c r="B94">
        <v>17</v>
      </c>
      <c r="C94">
        <v>40</v>
      </c>
      <c r="D94" t="s">
        <v>406</v>
      </c>
      <c r="E94" t="s">
        <v>405</v>
      </c>
      <c r="F94" t="s">
        <v>119</v>
      </c>
      <c r="G94" t="s">
        <v>120</v>
      </c>
      <c r="H94" t="str">
        <f t="shared" si="4"/>
        <v>insert into Item_pedido(pedido_id, pizza_id, quantidade, valor) values(26,17,40, (select valor from pizza where pizza_id = 17));</v>
      </c>
      <c r="I94" t="str">
        <f t="shared" si="3"/>
        <v>update item_pedido set valor = (select valor from pizza where pizza_id = 17) where pedido_id = 26 AND pizza_id=17;</v>
      </c>
    </row>
    <row r="95" spans="1:9" x14ac:dyDescent="0.25">
      <c r="A95">
        <v>26</v>
      </c>
      <c r="B95">
        <v>16</v>
      </c>
      <c r="C95">
        <v>5</v>
      </c>
      <c r="D95" t="s">
        <v>406</v>
      </c>
      <c r="E95" t="s">
        <v>405</v>
      </c>
      <c r="F95" t="s">
        <v>119</v>
      </c>
      <c r="G95" t="s">
        <v>120</v>
      </c>
      <c r="H95" t="str">
        <f t="shared" si="4"/>
        <v>insert into Item_pedido(pedido_id, pizza_id, quantidade, valor) values(26,16,5, (select valor from pizza where pizza_id = 16));</v>
      </c>
      <c r="I95" t="str">
        <f t="shared" si="3"/>
        <v>update item_pedido set valor = (select valor from pizza where pizza_id = 16) where pedido_id = 26 AND pizza_id=16;</v>
      </c>
    </row>
    <row r="96" spans="1:9" x14ac:dyDescent="0.25">
      <c r="A96">
        <v>26</v>
      </c>
      <c r="B96">
        <v>15</v>
      </c>
      <c r="C96">
        <v>1</v>
      </c>
      <c r="D96" t="s">
        <v>406</v>
      </c>
      <c r="E96" t="s">
        <v>405</v>
      </c>
      <c r="F96" t="s">
        <v>119</v>
      </c>
      <c r="G96" t="s">
        <v>120</v>
      </c>
      <c r="H96" t="str">
        <f t="shared" si="4"/>
        <v>insert into Item_pedido(pedido_id, pizza_id, quantidade, valor) values(26,15,1, (select valor from pizza where pizza_id = 15));</v>
      </c>
      <c r="I96" t="str">
        <f t="shared" si="3"/>
        <v>update item_pedido set valor = (select valor from pizza where pizza_id = 15) where pedido_id = 26 AND pizza_id=15;</v>
      </c>
    </row>
    <row r="97" spans="1:9" x14ac:dyDescent="0.25">
      <c r="A97">
        <v>26</v>
      </c>
      <c r="B97">
        <v>14</v>
      </c>
      <c r="C97">
        <v>1</v>
      </c>
      <c r="D97" t="s">
        <v>406</v>
      </c>
      <c r="E97" t="s">
        <v>405</v>
      </c>
      <c r="F97" t="s">
        <v>119</v>
      </c>
      <c r="G97" t="s">
        <v>120</v>
      </c>
      <c r="H97" t="str">
        <f t="shared" si="4"/>
        <v>insert into Item_pedido(pedido_id, pizza_id, quantidade, valor) values(26,14,1, (select valor from pizza where pizza_id = 14));</v>
      </c>
      <c r="I97" t="str">
        <f t="shared" si="3"/>
        <v>update item_pedido set valor = (select valor from pizza where pizza_id = 14) where pedido_id = 26 AND pizza_id=14;</v>
      </c>
    </row>
    <row r="98" spans="1:9" x14ac:dyDescent="0.25">
      <c r="A98">
        <v>26</v>
      </c>
      <c r="B98">
        <v>13</v>
      </c>
      <c r="C98">
        <v>2</v>
      </c>
      <c r="D98" t="s">
        <v>406</v>
      </c>
      <c r="E98" t="s">
        <v>405</v>
      </c>
      <c r="F98" t="s">
        <v>119</v>
      </c>
      <c r="G98" t="s">
        <v>120</v>
      </c>
      <c r="H98" t="str">
        <f t="shared" si="4"/>
        <v>insert into Item_pedido(pedido_id, pizza_id, quantidade, valor) values(26,13,2, (select valor from pizza where pizza_id = 13));</v>
      </c>
      <c r="I98" t="str">
        <f t="shared" ref="I98:I110" si="5">"update item_pedido set valor = (select valor from pizza where pizza_id = "&amp;B98&amp;") where pedido_id = "&amp;A98&amp;" AND pizza_id="&amp;B98&amp;";"</f>
        <v>update item_pedido set valor = (select valor from pizza where pizza_id = 13) where pedido_id = 26 AND pizza_id=13;</v>
      </c>
    </row>
    <row r="99" spans="1:9" x14ac:dyDescent="0.25">
      <c r="A99">
        <v>26</v>
      </c>
      <c r="B99">
        <v>12</v>
      </c>
      <c r="C99">
        <v>3</v>
      </c>
      <c r="D99" t="s">
        <v>406</v>
      </c>
      <c r="E99" t="s">
        <v>405</v>
      </c>
      <c r="F99" t="s">
        <v>119</v>
      </c>
      <c r="G99" t="s">
        <v>120</v>
      </c>
      <c r="H99" t="str">
        <f t="shared" si="4"/>
        <v>insert into Item_pedido(pedido_id, pizza_id, quantidade, valor) values(26,12,3, (select valor from pizza where pizza_id = 12));</v>
      </c>
      <c r="I99" t="str">
        <f t="shared" si="5"/>
        <v>update item_pedido set valor = (select valor from pizza where pizza_id = 12) where pedido_id = 26 AND pizza_id=12;</v>
      </c>
    </row>
    <row r="100" spans="1:9" x14ac:dyDescent="0.25">
      <c r="A100">
        <v>26</v>
      </c>
      <c r="B100">
        <v>11</v>
      </c>
      <c r="C100">
        <v>4</v>
      </c>
      <c r="D100" t="s">
        <v>406</v>
      </c>
      <c r="E100" t="s">
        <v>405</v>
      </c>
      <c r="F100" t="s">
        <v>119</v>
      </c>
      <c r="G100" t="s">
        <v>120</v>
      </c>
      <c r="H100" t="str">
        <f t="shared" si="4"/>
        <v>insert into Item_pedido(pedido_id, pizza_id, quantidade, valor) values(26,11,4, (select valor from pizza where pizza_id = 11));</v>
      </c>
      <c r="I100" t="str">
        <f t="shared" si="5"/>
        <v>update item_pedido set valor = (select valor from pizza where pizza_id = 11) where pedido_id = 26 AND pizza_id=11;</v>
      </c>
    </row>
    <row r="101" spans="1:9" x14ac:dyDescent="0.25">
      <c r="A101">
        <v>26</v>
      </c>
      <c r="B101">
        <v>10</v>
      </c>
      <c r="C101">
        <v>5</v>
      </c>
      <c r="D101" t="s">
        <v>406</v>
      </c>
      <c r="E101" t="s">
        <v>405</v>
      </c>
      <c r="F101" t="s">
        <v>119</v>
      </c>
      <c r="G101" t="s">
        <v>120</v>
      </c>
      <c r="H101" t="str">
        <f t="shared" si="4"/>
        <v>insert into Item_pedido(pedido_id, pizza_id, quantidade, valor) values(26,10,5, (select valor from pizza where pizza_id = 10));</v>
      </c>
      <c r="I101" t="str">
        <f t="shared" si="5"/>
        <v>update item_pedido set valor = (select valor from pizza where pizza_id = 10) where pedido_id = 26 AND pizza_id=10;</v>
      </c>
    </row>
    <row r="102" spans="1:9" x14ac:dyDescent="0.25">
      <c r="A102">
        <v>26</v>
      </c>
      <c r="B102">
        <v>9</v>
      </c>
      <c r="C102">
        <v>10</v>
      </c>
      <c r="D102" t="s">
        <v>406</v>
      </c>
      <c r="E102" t="s">
        <v>405</v>
      </c>
      <c r="F102" t="s">
        <v>119</v>
      </c>
      <c r="G102" t="s">
        <v>120</v>
      </c>
      <c r="H102" t="str">
        <f t="shared" si="4"/>
        <v>insert into Item_pedido(pedido_id, pizza_id, quantidade, valor) values(26,9,10, (select valor from pizza where pizza_id = 9));</v>
      </c>
      <c r="I102" t="str">
        <f t="shared" si="5"/>
        <v>update item_pedido set valor = (select valor from pizza where pizza_id = 9) where pedido_id = 26 AND pizza_id=9;</v>
      </c>
    </row>
    <row r="103" spans="1:9" x14ac:dyDescent="0.25">
      <c r="A103">
        <v>26</v>
      </c>
      <c r="B103">
        <v>8</v>
      </c>
      <c r="C103">
        <v>20</v>
      </c>
      <c r="D103" t="s">
        <v>406</v>
      </c>
      <c r="E103" t="s">
        <v>405</v>
      </c>
      <c r="F103" t="s">
        <v>119</v>
      </c>
      <c r="G103" t="s">
        <v>120</v>
      </c>
      <c r="H103" t="str">
        <f t="shared" si="4"/>
        <v>insert into Item_pedido(pedido_id, pizza_id, quantidade, valor) values(26,8,20, (select valor from pizza where pizza_id = 8));</v>
      </c>
      <c r="I103" t="str">
        <f t="shared" si="5"/>
        <v>update item_pedido set valor = (select valor from pizza where pizza_id = 8) where pedido_id = 26 AND pizza_id=8;</v>
      </c>
    </row>
    <row r="104" spans="1:9" x14ac:dyDescent="0.25">
      <c r="A104">
        <v>26</v>
      </c>
      <c r="B104">
        <v>7</v>
      </c>
      <c r="C104">
        <v>30</v>
      </c>
      <c r="D104" t="s">
        <v>406</v>
      </c>
      <c r="E104" t="s">
        <v>405</v>
      </c>
      <c r="F104" t="s">
        <v>119</v>
      </c>
      <c r="G104" t="s">
        <v>120</v>
      </c>
      <c r="H104" t="str">
        <f t="shared" si="4"/>
        <v>insert into Item_pedido(pedido_id, pizza_id, quantidade, valor) values(26,7,30, (select valor from pizza where pizza_id = 7));</v>
      </c>
      <c r="I104" t="str">
        <f t="shared" si="5"/>
        <v>update item_pedido set valor = (select valor from pizza where pizza_id = 7) where pedido_id = 26 AND pizza_id=7;</v>
      </c>
    </row>
    <row r="105" spans="1:9" x14ac:dyDescent="0.25">
      <c r="A105">
        <v>26</v>
      </c>
      <c r="B105">
        <v>6</v>
      </c>
      <c r="C105">
        <v>40</v>
      </c>
      <c r="D105" t="s">
        <v>406</v>
      </c>
      <c r="E105" t="s">
        <v>405</v>
      </c>
      <c r="F105" t="s">
        <v>119</v>
      </c>
      <c r="G105" t="s">
        <v>120</v>
      </c>
      <c r="H105" t="str">
        <f t="shared" si="4"/>
        <v>insert into Item_pedido(pedido_id, pizza_id, quantidade, valor) values(26,6,40, (select valor from pizza where pizza_id = 6));</v>
      </c>
      <c r="I105" t="str">
        <f t="shared" si="5"/>
        <v>update item_pedido set valor = (select valor from pizza where pizza_id = 6) where pedido_id = 26 AND pizza_id=6;</v>
      </c>
    </row>
    <row r="106" spans="1:9" x14ac:dyDescent="0.25">
      <c r="A106">
        <v>26</v>
      </c>
      <c r="B106">
        <v>5</v>
      </c>
      <c r="C106">
        <v>5</v>
      </c>
      <c r="D106" t="s">
        <v>406</v>
      </c>
      <c r="E106" t="s">
        <v>405</v>
      </c>
      <c r="F106" t="s">
        <v>119</v>
      </c>
      <c r="G106" t="s">
        <v>120</v>
      </c>
      <c r="H106" t="str">
        <f t="shared" si="4"/>
        <v>insert into Item_pedido(pedido_id, pizza_id, quantidade, valor) values(26,5,5, (select valor from pizza where pizza_id = 5));</v>
      </c>
      <c r="I106" t="str">
        <f t="shared" si="5"/>
        <v>update item_pedido set valor = (select valor from pizza where pizza_id = 5) where pedido_id = 26 AND pizza_id=5;</v>
      </c>
    </row>
    <row r="107" spans="1:9" x14ac:dyDescent="0.25">
      <c r="A107">
        <v>26</v>
      </c>
      <c r="B107">
        <v>4</v>
      </c>
      <c r="C107">
        <v>1</v>
      </c>
      <c r="D107" t="s">
        <v>406</v>
      </c>
      <c r="E107" t="s">
        <v>405</v>
      </c>
      <c r="F107" t="s">
        <v>119</v>
      </c>
      <c r="G107" t="s">
        <v>120</v>
      </c>
      <c r="H107" t="str">
        <f t="shared" si="4"/>
        <v>insert into Item_pedido(pedido_id, pizza_id, quantidade, valor) values(26,4,1, (select valor from pizza where pizza_id = 4));</v>
      </c>
      <c r="I107" t="str">
        <f t="shared" si="5"/>
        <v>update item_pedido set valor = (select valor from pizza where pizza_id = 4) where pedido_id = 26 AND pizza_id=4;</v>
      </c>
    </row>
    <row r="108" spans="1:9" x14ac:dyDescent="0.25">
      <c r="A108">
        <v>26</v>
      </c>
      <c r="B108">
        <v>3</v>
      </c>
      <c r="C108">
        <v>1</v>
      </c>
      <c r="D108" t="s">
        <v>406</v>
      </c>
      <c r="E108" t="s">
        <v>405</v>
      </c>
      <c r="F108" t="s">
        <v>119</v>
      </c>
      <c r="G108" t="s">
        <v>120</v>
      </c>
      <c r="H108" t="str">
        <f t="shared" si="4"/>
        <v>insert into Item_pedido(pedido_id, pizza_id, quantidade, valor) values(26,3,1, (select valor from pizza where pizza_id = 3));</v>
      </c>
      <c r="I108" t="str">
        <f t="shared" si="5"/>
        <v>update item_pedido set valor = (select valor from pizza where pizza_id = 3) where pedido_id = 26 AND pizza_id=3;</v>
      </c>
    </row>
    <row r="109" spans="1:9" x14ac:dyDescent="0.25">
      <c r="A109">
        <v>26</v>
      </c>
      <c r="B109">
        <v>2</v>
      </c>
      <c r="C109">
        <v>2</v>
      </c>
      <c r="D109" t="s">
        <v>406</v>
      </c>
      <c r="E109" t="s">
        <v>405</v>
      </c>
      <c r="F109" t="s">
        <v>119</v>
      </c>
      <c r="G109" t="s">
        <v>120</v>
      </c>
      <c r="H109" t="str">
        <f t="shared" si="4"/>
        <v>insert into Item_pedido(pedido_id, pizza_id, quantidade, valor) values(26,2,2, (select valor from pizza where pizza_id = 2));</v>
      </c>
      <c r="I109" t="str">
        <f t="shared" si="5"/>
        <v>update item_pedido set valor = (select valor from pizza where pizza_id = 2) where pedido_id = 26 AND pizza_id=2;</v>
      </c>
    </row>
    <row r="110" spans="1:9" x14ac:dyDescent="0.25">
      <c r="A110">
        <v>26</v>
      </c>
      <c r="B110">
        <v>1</v>
      </c>
      <c r="C110">
        <v>3</v>
      </c>
      <c r="D110" t="s">
        <v>406</v>
      </c>
      <c r="E110" t="s">
        <v>405</v>
      </c>
      <c r="F110" t="s">
        <v>119</v>
      </c>
      <c r="G110" t="s">
        <v>120</v>
      </c>
      <c r="H110" t="str">
        <f t="shared" si="4"/>
        <v>insert into Item_pedido(pedido_id, pizza_id, quantidade, valor) values(26,1,3, (select valor from pizza where pizza_id = 1));</v>
      </c>
      <c r="I110" t="str">
        <f t="shared" si="5"/>
        <v>update item_pedido set valor = (select valor from pizza where pizza_id = 1) where pedido_id = 26 AND pizza_id=1;</v>
      </c>
    </row>
  </sheetData>
  <sortState ref="A2:D110">
    <sortCondition ref="A1"/>
  </sortState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1"/>
  <sheetViews>
    <sheetView topLeftCell="A79" zoomScaleNormal="100" workbookViewId="0">
      <selection activeCell="B1" sqref="B1:G1"/>
    </sheetView>
  </sheetViews>
  <sheetFormatPr defaultRowHeight="15" x14ac:dyDescent="0.25"/>
  <cols>
    <col min="1" max="1" width="9.85546875" bestFit="1" customWidth="1"/>
    <col min="2" max="2" width="39.7109375" bestFit="1" customWidth="1"/>
    <col min="3" max="3" width="43.5703125" bestFit="1" customWidth="1"/>
    <col min="4" max="4" width="8" bestFit="1" customWidth="1"/>
    <col min="5" max="5" width="16.140625" customWidth="1"/>
    <col min="6" max="6" width="13.28515625" bestFit="1" customWidth="1"/>
    <col min="7" max="7" width="13.28515625" customWidth="1"/>
    <col min="8" max="8" width="6.28515625" customWidth="1"/>
    <col min="9" max="9" width="3.28515625" bestFit="1" customWidth="1"/>
    <col min="10" max="10" width="2.42578125" bestFit="1" customWidth="1"/>
    <col min="11" max="11" width="3.28515625" customWidth="1"/>
    <col min="12" max="12" width="3.140625" bestFit="1" customWidth="1"/>
    <col min="13" max="21" width="8.5703125" customWidth="1"/>
  </cols>
  <sheetData>
    <row r="1" spans="1:16" x14ac:dyDescent="0.25">
      <c r="A1" t="s">
        <v>121</v>
      </c>
      <c r="B1" t="s">
        <v>122</v>
      </c>
      <c r="C1" t="s">
        <v>123</v>
      </c>
      <c r="D1" t="s">
        <v>124</v>
      </c>
      <c r="E1" t="s">
        <v>230</v>
      </c>
      <c r="F1" t="s">
        <v>234</v>
      </c>
      <c r="G1" t="s">
        <v>239</v>
      </c>
    </row>
    <row r="2" spans="1:16" x14ac:dyDescent="0.25">
      <c r="A2">
        <v>1</v>
      </c>
      <c r="B2" t="s">
        <v>0</v>
      </c>
      <c r="C2" s="3" t="s">
        <v>229</v>
      </c>
      <c r="D2">
        <v>1204</v>
      </c>
      <c r="E2" t="s">
        <v>231</v>
      </c>
      <c r="F2" t="s">
        <v>235</v>
      </c>
      <c r="G2" t="s">
        <v>240</v>
      </c>
      <c r="H2" t="s">
        <v>246</v>
      </c>
      <c r="I2" t="s">
        <v>106</v>
      </c>
      <c r="J2" t="s">
        <v>245</v>
      </c>
      <c r="K2" t="s">
        <v>108</v>
      </c>
      <c r="L2" t="s">
        <v>107</v>
      </c>
      <c r="M2" t="str">
        <f>H2&amp;B2&amp;I2&amp;C2&amp;J2&amp;D2&amp;K2&amp;E2&amp;I2&amp;F2&amp;I2&amp;G2&amp;L2</f>
        <v>insert into Cliente(nome, logradouro, numero, complemento, bairro, referencia) values("Adelcio Biazi","Rua Wellington Martins",1204,"Fundos","Dom Bosco","Igreja");</v>
      </c>
    </row>
    <row r="3" spans="1:16" x14ac:dyDescent="0.25">
      <c r="A3">
        <v>2</v>
      </c>
      <c r="B3" t="s">
        <v>1</v>
      </c>
      <c r="C3" s="3" t="s">
        <v>125</v>
      </c>
      <c r="D3">
        <v>1206</v>
      </c>
      <c r="F3" s="1" t="s">
        <v>236</v>
      </c>
      <c r="G3" s="1" t="s">
        <v>241</v>
      </c>
      <c r="H3" t="s">
        <v>246</v>
      </c>
      <c r="I3" t="s">
        <v>106</v>
      </c>
      <c r="J3" t="s">
        <v>245</v>
      </c>
      <c r="K3" t="s">
        <v>108</v>
      </c>
      <c r="L3" t="s">
        <v>107</v>
      </c>
      <c r="M3" t="str">
        <f t="shared" ref="M3:M66" si="0">H3&amp;B3&amp;I3&amp;C3&amp;J3&amp;D3&amp;K3&amp;E3&amp;I3&amp;F3&amp;I3&amp;G3&amp;L3</f>
        <v>insert into Cliente(nome, logradouro, numero, complemento, bairro, referencia) values("Adriano da Silva Ferreira","Rua Walter Paulo Costenaro",1206,"","Bela Vista","Farmácia");</v>
      </c>
      <c r="N3" s="1"/>
      <c r="O3" s="1"/>
      <c r="P3" s="1"/>
    </row>
    <row r="4" spans="1:16" x14ac:dyDescent="0.25">
      <c r="A4">
        <v>3</v>
      </c>
      <c r="B4" t="s">
        <v>2</v>
      </c>
      <c r="C4" s="3" t="s">
        <v>126</v>
      </c>
      <c r="D4">
        <v>1208</v>
      </c>
      <c r="F4" s="1" t="s">
        <v>237</v>
      </c>
      <c r="G4" s="1"/>
      <c r="H4" t="s">
        <v>246</v>
      </c>
      <c r="I4" t="s">
        <v>106</v>
      </c>
      <c r="J4" t="s">
        <v>245</v>
      </c>
      <c r="K4" t="s">
        <v>108</v>
      </c>
      <c r="L4" t="s">
        <v>107</v>
      </c>
      <c r="M4" t="str">
        <f t="shared" si="0"/>
        <v>insert into Cliente(nome, logradouro, numero, complemento, bairro, referencia) values("Alisson Linhares de Carvalho","Rua Viviane Mello Bonadia dos Santos",1208,"","Zambom","");</v>
      </c>
      <c r="N4" s="1"/>
      <c r="O4" s="1"/>
      <c r="P4" s="1"/>
    </row>
    <row r="5" spans="1:16" x14ac:dyDescent="0.25">
      <c r="A5">
        <v>4</v>
      </c>
      <c r="B5" t="s">
        <v>3</v>
      </c>
      <c r="C5" s="3" t="s">
        <v>127</v>
      </c>
      <c r="D5">
        <v>1210</v>
      </c>
      <c r="F5" s="1" t="s">
        <v>238</v>
      </c>
      <c r="G5" s="1" t="s">
        <v>242</v>
      </c>
      <c r="H5" t="s">
        <v>246</v>
      </c>
      <c r="I5" t="s">
        <v>106</v>
      </c>
      <c r="J5" t="s">
        <v>245</v>
      </c>
      <c r="K5" t="s">
        <v>108</v>
      </c>
      <c r="L5" t="s">
        <v>107</v>
      </c>
      <c r="M5" t="str">
        <f t="shared" si="0"/>
        <v>insert into Cliente(nome, logradouro, numero, complemento, bairro, referencia) values("Amanda Cristina davi Resende","Rua Thamires de Campos Luz",1210,"","Santa Cruz","Escola");</v>
      </c>
      <c r="N5" s="1"/>
      <c r="O5" s="1"/>
      <c r="P5" s="1"/>
    </row>
    <row r="6" spans="1:16" x14ac:dyDescent="0.25">
      <c r="A6">
        <v>5</v>
      </c>
      <c r="B6" t="s">
        <v>4</v>
      </c>
      <c r="C6" s="3" t="s">
        <v>128</v>
      </c>
      <c r="D6">
        <v>1212</v>
      </c>
      <c r="F6" t="s">
        <v>235</v>
      </c>
      <c r="H6" t="s">
        <v>246</v>
      </c>
      <c r="I6" t="s">
        <v>106</v>
      </c>
      <c r="J6" t="s">
        <v>245</v>
      </c>
      <c r="K6" t="s">
        <v>108</v>
      </c>
      <c r="L6" t="s">
        <v>107</v>
      </c>
      <c r="M6" t="str">
        <f t="shared" si="0"/>
        <v>insert into Cliente(nome, logradouro, numero, complemento, bairro, referencia) values("Ana Cláudia de Moura Laurentino","Rua Taynara Cerigueli Dutra",1212,"","Dom Bosco","");</v>
      </c>
      <c r="N6" s="1"/>
      <c r="O6" s="1"/>
      <c r="P6" s="1"/>
    </row>
    <row r="7" spans="1:16" x14ac:dyDescent="0.25">
      <c r="A7">
        <v>6</v>
      </c>
      <c r="B7" t="s">
        <v>5</v>
      </c>
      <c r="C7" s="3" t="s">
        <v>129</v>
      </c>
      <c r="D7">
        <v>1214</v>
      </c>
      <c r="E7" t="s">
        <v>232</v>
      </c>
      <c r="F7" t="s">
        <v>235</v>
      </c>
      <c r="G7" s="1" t="s">
        <v>243</v>
      </c>
      <c r="H7" t="s">
        <v>246</v>
      </c>
      <c r="I7" t="s">
        <v>106</v>
      </c>
      <c r="J7" t="s">
        <v>245</v>
      </c>
      <c r="K7" t="s">
        <v>108</v>
      </c>
      <c r="L7" t="s">
        <v>107</v>
      </c>
      <c r="M7" t="str">
        <f t="shared" si="0"/>
        <v>insert into Cliente(nome, logradouro, numero, complemento, bairro, referencia) values("Ana Claudia Maciel","Rua Suéllen Rodolfo Martinelli",1214,"Frente","Dom Bosco","Campinho");</v>
      </c>
      <c r="N7" s="1"/>
      <c r="O7" s="1"/>
      <c r="P7" s="1"/>
    </row>
    <row r="8" spans="1:16" x14ac:dyDescent="0.25">
      <c r="A8">
        <v>7</v>
      </c>
      <c r="B8" t="s">
        <v>6</v>
      </c>
      <c r="C8" s="3" t="s">
        <v>130</v>
      </c>
      <c r="D8">
        <v>1216</v>
      </c>
      <c r="F8" t="s">
        <v>235</v>
      </c>
      <c r="H8" t="s">
        <v>246</v>
      </c>
      <c r="I8" t="s">
        <v>106</v>
      </c>
      <c r="J8" t="s">
        <v>245</v>
      </c>
      <c r="K8" t="s">
        <v>108</v>
      </c>
      <c r="L8" t="s">
        <v>107</v>
      </c>
      <c r="M8" t="str">
        <f t="shared" si="0"/>
        <v>insert into Cliente(nome, logradouro, numero, complemento, bairro, referencia) values("Argemiro Pentian Junior","Rua Silvia Roberta de Jesus Garcia",1216,"","Dom Bosco","");</v>
      </c>
      <c r="N8" s="1"/>
      <c r="O8" s="1"/>
      <c r="P8" s="1"/>
    </row>
    <row r="9" spans="1:16" x14ac:dyDescent="0.25">
      <c r="A9">
        <v>8</v>
      </c>
      <c r="B9" t="s">
        <v>7</v>
      </c>
      <c r="C9" s="3" t="s">
        <v>131</v>
      </c>
      <c r="D9">
        <v>1218</v>
      </c>
      <c r="F9" t="s">
        <v>235</v>
      </c>
      <c r="H9" t="s">
        <v>246</v>
      </c>
      <c r="I9" t="s">
        <v>106</v>
      </c>
      <c r="J9" t="s">
        <v>245</v>
      </c>
      <c r="K9" t="s">
        <v>108</v>
      </c>
      <c r="L9" t="s">
        <v>107</v>
      </c>
      <c r="M9" t="str">
        <f t="shared" si="0"/>
        <v>insert into Cliente(nome, logradouro, numero, complemento, bairro, referencia) values("Bento Rafael Siqueira","Rua Sergio Willians Poneli",1218,"","Dom Bosco","");</v>
      </c>
      <c r="N9" s="1"/>
      <c r="O9" s="1"/>
      <c r="P9" s="1"/>
    </row>
    <row r="10" spans="1:16" x14ac:dyDescent="0.25">
      <c r="A10">
        <v>9</v>
      </c>
      <c r="B10" t="s">
        <v>8</v>
      </c>
      <c r="C10" s="3" t="s">
        <v>132</v>
      </c>
      <c r="D10">
        <v>1220</v>
      </c>
      <c r="F10" t="s">
        <v>235</v>
      </c>
      <c r="G10" t="s">
        <v>244</v>
      </c>
      <c r="H10" t="s">
        <v>246</v>
      </c>
      <c r="I10" t="s">
        <v>106</v>
      </c>
      <c r="J10" t="s">
        <v>245</v>
      </c>
      <c r="K10" t="s">
        <v>108</v>
      </c>
      <c r="L10" t="s">
        <v>107</v>
      </c>
      <c r="M10" t="str">
        <f t="shared" si="0"/>
        <v>insert into Cliente(nome, logradouro, numero, complemento, bairro, referencia) values("Bernardo Moreira Zabadal","Rua Sara Luzia de Melo",1220,"","Dom Bosco","Suermercado");</v>
      </c>
      <c r="N10" s="1"/>
      <c r="O10" s="1"/>
      <c r="P10" s="1"/>
    </row>
    <row r="11" spans="1:16" x14ac:dyDescent="0.25">
      <c r="A11">
        <v>10</v>
      </c>
      <c r="B11" t="s">
        <v>9</v>
      </c>
      <c r="C11" s="3" t="s">
        <v>133</v>
      </c>
      <c r="D11">
        <v>1222</v>
      </c>
      <c r="F11" t="s">
        <v>235</v>
      </c>
      <c r="H11" t="s">
        <v>246</v>
      </c>
      <c r="I11" t="s">
        <v>106</v>
      </c>
      <c r="J11" t="s">
        <v>245</v>
      </c>
      <c r="K11" t="s">
        <v>108</v>
      </c>
      <c r="L11" t="s">
        <v>107</v>
      </c>
      <c r="M11" t="str">
        <f t="shared" si="0"/>
        <v>insert into Cliente(nome, logradouro, numero, complemento, bairro, referencia) values("Carlos Roberto de Oliveira Cazelatto Junior","Rua Raphael Hungaro Moretti",1222,"","Dom Bosco","");</v>
      </c>
      <c r="N11" s="1"/>
      <c r="O11" s="1"/>
      <c r="P11" s="1"/>
    </row>
    <row r="12" spans="1:16" x14ac:dyDescent="0.25">
      <c r="A12">
        <v>11</v>
      </c>
      <c r="B12" t="s">
        <v>10</v>
      </c>
      <c r="C12" s="3" t="s">
        <v>134</v>
      </c>
      <c r="D12">
        <v>1224</v>
      </c>
      <c r="F12" t="s">
        <v>235</v>
      </c>
      <c r="H12" t="s">
        <v>246</v>
      </c>
      <c r="I12" t="s">
        <v>106</v>
      </c>
      <c r="J12" t="s">
        <v>245</v>
      </c>
      <c r="K12" t="s">
        <v>108</v>
      </c>
      <c r="L12" t="s">
        <v>107</v>
      </c>
      <c r="M12" t="str">
        <f t="shared" si="0"/>
        <v>insert into Cliente(nome, logradouro, numero, complemento, bairro, referencia) values("Carlos Roberto Do Nascimento Costa","Rua Ramon Simões Abílio",1224,"","Dom Bosco","");</v>
      </c>
      <c r="N12" s="1"/>
      <c r="O12" s="1"/>
      <c r="P12" s="1"/>
    </row>
    <row r="13" spans="1:16" x14ac:dyDescent="0.25">
      <c r="A13">
        <v>12</v>
      </c>
      <c r="B13" t="s">
        <v>11</v>
      </c>
      <c r="C13" s="3" t="s">
        <v>135</v>
      </c>
      <c r="D13">
        <v>1226</v>
      </c>
      <c r="F13" t="s">
        <v>235</v>
      </c>
      <c r="H13" t="s">
        <v>246</v>
      </c>
      <c r="I13" t="s">
        <v>106</v>
      </c>
      <c r="J13" t="s">
        <v>245</v>
      </c>
      <c r="K13" t="s">
        <v>108</v>
      </c>
      <c r="L13" t="s">
        <v>107</v>
      </c>
      <c r="M13" t="str">
        <f t="shared" si="0"/>
        <v>insert into Cliente(nome, logradouro, numero, complemento, bairro, referencia) values("Cesar Augusto Pascali Rago","Rua Rafaela de Jesus Alencar",1226,"","Dom Bosco","");</v>
      </c>
      <c r="N13" s="1"/>
      <c r="O13" s="1"/>
      <c r="P13" s="1"/>
    </row>
    <row r="14" spans="1:16" x14ac:dyDescent="0.25">
      <c r="A14">
        <v>13</v>
      </c>
      <c r="B14" t="s">
        <v>12</v>
      </c>
      <c r="C14" s="3" t="s">
        <v>136</v>
      </c>
      <c r="D14">
        <v>507</v>
      </c>
      <c r="F14" t="s">
        <v>235</v>
      </c>
      <c r="H14" t="s">
        <v>246</v>
      </c>
      <c r="I14" t="s">
        <v>106</v>
      </c>
      <c r="J14" t="s">
        <v>245</v>
      </c>
      <c r="K14" t="s">
        <v>108</v>
      </c>
      <c r="L14" t="s">
        <v>107</v>
      </c>
      <c r="M14" t="str">
        <f t="shared" si="0"/>
        <v>insert into Cliente(nome, logradouro, numero, complemento, bairro, referencia) values("Claudemir de Souza Freitas Junior","Rua Rafael Tomé de Souza",507,"","Dom Bosco","");</v>
      </c>
      <c r="N14" s="1"/>
      <c r="O14" s="1"/>
      <c r="P14" s="1"/>
    </row>
    <row r="15" spans="1:16" x14ac:dyDescent="0.25">
      <c r="A15">
        <v>14</v>
      </c>
      <c r="B15" t="s">
        <v>13</v>
      </c>
      <c r="C15" s="3" t="s">
        <v>137</v>
      </c>
      <c r="D15">
        <v>601</v>
      </c>
      <c r="F15" t="s">
        <v>235</v>
      </c>
      <c r="H15" t="s">
        <v>246</v>
      </c>
      <c r="I15" t="s">
        <v>106</v>
      </c>
      <c r="J15" t="s">
        <v>245</v>
      </c>
      <c r="K15" t="s">
        <v>108</v>
      </c>
      <c r="L15" t="s">
        <v>107</v>
      </c>
      <c r="M15" t="str">
        <f t="shared" si="0"/>
        <v>insert into Cliente(nome, logradouro, numero, complemento, bairro, referencia) values("Claudiane Mendes Trigueiro Silva","Rua Paula Leticia Santos Lima",601,"","Dom Bosco","");</v>
      </c>
      <c r="N15" s="1"/>
      <c r="O15" s="1"/>
      <c r="P15" s="1"/>
    </row>
    <row r="16" spans="1:16" x14ac:dyDescent="0.25">
      <c r="A16">
        <v>15</v>
      </c>
      <c r="B16" t="s">
        <v>14</v>
      </c>
      <c r="C16" s="3" t="s">
        <v>138</v>
      </c>
      <c r="D16">
        <v>695</v>
      </c>
      <c r="E16" t="s">
        <v>231</v>
      </c>
      <c r="F16" t="s">
        <v>235</v>
      </c>
      <c r="H16" t="s">
        <v>246</v>
      </c>
      <c r="I16" t="s">
        <v>106</v>
      </c>
      <c r="J16" t="s">
        <v>245</v>
      </c>
      <c r="K16" t="s">
        <v>108</v>
      </c>
      <c r="L16" t="s">
        <v>107</v>
      </c>
      <c r="M16" t="str">
        <f t="shared" si="0"/>
        <v>insert into Cliente(nome, logradouro, numero, complemento, bairro, referencia) values("Claudiney Ramos Tinoco","Rua Patrícia Fernanda da Silva Freitas",695,"Fundos","Dom Bosco","");</v>
      </c>
      <c r="N16" s="1"/>
      <c r="O16" s="1"/>
      <c r="P16" s="1"/>
    </row>
    <row r="17" spans="1:16" x14ac:dyDescent="0.25">
      <c r="A17">
        <v>16</v>
      </c>
      <c r="B17" t="s">
        <v>100</v>
      </c>
      <c r="C17" s="3" t="s">
        <v>139</v>
      </c>
      <c r="D17">
        <v>789</v>
      </c>
      <c r="F17" t="s">
        <v>235</v>
      </c>
      <c r="H17" t="s">
        <v>246</v>
      </c>
      <c r="I17" t="s">
        <v>106</v>
      </c>
      <c r="J17" t="s">
        <v>245</v>
      </c>
      <c r="K17" t="s">
        <v>108</v>
      </c>
      <c r="L17" t="s">
        <v>107</v>
      </c>
      <c r="M17" t="str">
        <f t="shared" si="0"/>
        <v>insert into Cliente(nome, logradouro, numero, complemento, bairro, referencia) values("Danilo César Pereira","Rua Ovídio José Francisco",789,"","Dom Bosco","");</v>
      </c>
      <c r="N17" s="1"/>
      <c r="O17" s="1"/>
      <c r="P17" s="1"/>
    </row>
    <row r="18" spans="1:16" x14ac:dyDescent="0.25">
      <c r="A18">
        <v>17</v>
      </c>
      <c r="B18" t="s">
        <v>101</v>
      </c>
      <c r="C18" s="3" t="s">
        <v>140</v>
      </c>
      <c r="D18">
        <v>883</v>
      </c>
      <c r="F18" t="s">
        <v>235</v>
      </c>
      <c r="G18" t="s">
        <v>240</v>
      </c>
      <c r="H18" t="s">
        <v>246</v>
      </c>
      <c r="I18" t="s">
        <v>106</v>
      </c>
      <c r="J18" t="s">
        <v>245</v>
      </c>
      <c r="K18" t="s">
        <v>108</v>
      </c>
      <c r="L18" t="s">
        <v>107</v>
      </c>
      <c r="M18" t="str">
        <f t="shared" si="0"/>
        <v>insert into Cliente(nome, logradouro, numero, complemento, bairro, referencia) values("Darvin Ames","Rua Murilo Gleyson Gazzola",883,"","Dom Bosco","Igreja");</v>
      </c>
      <c r="N18" s="1"/>
      <c r="O18" s="1"/>
      <c r="P18" s="1"/>
    </row>
    <row r="19" spans="1:16" x14ac:dyDescent="0.25">
      <c r="A19">
        <v>18</v>
      </c>
      <c r="B19" t="s">
        <v>102</v>
      </c>
      <c r="C19" s="3" t="s">
        <v>141</v>
      </c>
      <c r="D19">
        <v>977</v>
      </c>
      <c r="F19" t="s">
        <v>235</v>
      </c>
      <c r="G19" s="1" t="s">
        <v>241</v>
      </c>
      <c r="H19" t="s">
        <v>246</v>
      </c>
      <c r="I19" t="s">
        <v>106</v>
      </c>
      <c r="J19" t="s">
        <v>245</v>
      </c>
      <c r="K19" t="s">
        <v>108</v>
      </c>
      <c r="L19" t="s">
        <v>107</v>
      </c>
      <c r="M19" t="str">
        <f t="shared" si="0"/>
        <v>insert into Cliente(nome, logradouro, numero, complemento, bairro, referencia) values("Debora Barbosa Aires","Rua Marcelo José Vigorito Campara",977,"","Dom Bosco","Farmácia");</v>
      </c>
      <c r="N19" s="1"/>
      <c r="O19" s="1"/>
      <c r="P19" s="1"/>
    </row>
    <row r="20" spans="1:16" x14ac:dyDescent="0.25">
      <c r="A20">
        <v>19</v>
      </c>
      <c r="B20" t="s">
        <v>103</v>
      </c>
      <c r="C20" s="3" t="s">
        <v>142</v>
      </c>
      <c r="D20">
        <v>1071</v>
      </c>
      <c r="E20" t="s">
        <v>231</v>
      </c>
      <c r="F20" s="1" t="s">
        <v>237</v>
      </c>
      <c r="G20" s="1"/>
      <c r="H20" t="s">
        <v>246</v>
      </c>
      <c r="I20" t="s">
        <v>106</v>
      </c>
      <c r="J20" t="s">
        <v>245</v>
      </c>
      <c r="K20" t="s">
        <v>108</v>
      </c>
      <c r="L20" t="s">
        <v>107</v>
      </c>
      <c r="M20" t="str">
        <f t="shared" si="0"/>
        <v>insert into Cliente(nome, logradouro, numero, complemento, bairro, referencia) values("Deivison Shindi Takatu","Rua Marcelo Do Carmo Vieira Scomparim",1071,"Fundos","Zambom","");</v>
      </c>
      <c r="N20" s="1"/>
      <c r="O20" s="1"/>
      <c r="P20" s="1"/>
    </row>
    <row r="21" spans="1:16" x14ac:dyDescent="0.25">
      <c r="A21">
        <v>20</v>
      </c>
      <c r="B21" t="s">
        <v>104</v>
      </c>
      <c r="C21" s="3" t="s">
        <v>143</v>
      </c>
      <c r="D21">
        <v>1165</v>
      </c>
      <c r="E21" t="s">
        <v>231</v>
      </c>
      <c r="F21" s="1" t="s">
        <v>237</v>
      </c>
      <c r="G21" s="1" t="s">
        <v>242</v>
      </c>
      <c r="H21" t="s">
        <v>246</v>
      </c>
      <c r="I21" t="s">
        <v>106</v>
      </c>
      <c r="J21" t="s">
        <v>245</v>
      </c>
      <c r="K21" t="s">
        <v>108</v>
      </c>
      <c r="L21" t="s">
        <v>107</v>
      </c>
      <c r="M21" t="str">
        <f t="shared" si="0"/>
        <v>insert into Cliente(nome, logradouro, numero, complemento, bairro, referencia) values("Denis Henrique Caixeta","Rua Luciano Rovanni Do Nascimento",1165,"Fundos","Zambom","Escola");</v>
      </c>
      <c r="N21" s="1"/>
      <c r="O21" s="1"/>
      <c r="P21" s="1"/>
    </row>
    <row r="22" spans="1:16" x14ac:dyDescent="0.25">
      <c r="A22">
        <v>21</v>
      </c>
      <c r="B22" t="s">
        <v>105</v>
      </c>
      <c r="C22" s="3" t="s">
        <v>144</v>
      </c>
      <c r="D22">
        <v>1259</v>
      </c>
      <c r="F22" s="1" t="s">
        <v>237</v>
      </c>
      <c r="H22" t="s">
        <v>246</v>
      </c>
      <c r="I22" t="s">
        <v>106</v>
      </c>
      <c r="J22" t="s">
        <v>245</v>
      </c>
      <c r="K22" t="s">
        <v>108</v>
      </c>
      <c r="L22" t="s">
        <v>107</v>
      </c>
      <c r="M22" t="str">
        <f t="shared" si="0"/>
        <v>insert into Cliente(nome, logradouro, numero, complemento, bairro, referencia) values("Deysiane Matos Sande","Rua Luciano Rossi",1259,"","Zambom","");</v>
      </c>
      <c r="N22" s="1"/>
      <c r="O22" s="1"/>
      <c r="P22" s="1"/>
    </row>
    <row r="23" spans="1:16" x14ac:dyDescent="0.25">
      <c r="A23">
        <v>22</v>
      </c>
      <c r="B23" t="s">
        <v>15</v>
      </c>
      <c r="C23" s="3" t="s">
        <v>145</v>
      </c>
      <c r="D23">
        <v>1353</v>
      </c>
      <c r="F23" s="1" t="s">
        <v>237</v>
      </c>
      <c r="G23" s="1" t="s">
        <v>243</v>
      </c>
      <c r="H23" t="s">
        <v>246</v>
      </c>
      <c r="I23" t="s">
        <v>106</v>
      </c>
      <c r="J23" t="s">
        <v>245</v>
      </c>
      <c r="K23" t="s">
        <v>108</v>
      </c>
      <c r="L23" t="s">
        <v>107</v>
      </c>
      <c r="M23" t="str">
        <f t="shared" si="0"/>
        <v>insert into Cliente(nome, logradouro, numero, complemento, bairro, referencia) values("Diego Rafael Moraes","Rua Lucas Hermann Negri",1353,"","Zambom","Campinho");</v>
      </c>
      <c r="N23" s="1"/>
      <c r="O23" s="1"/>
      <c r="P23" s="1"/>
    </row>
    <row r="24" spans="1:16" x14ac:dyDescent="0.25">
      <c r="A24">
        <v>23</v>
      </c>
      <c r="B24" t="s">
        <v>16</v>
      </c>
      <c r="C24" s="3" t="s">
        <v>146</v>
      </c>
      <c r="D24">
        <v>1447</v>
      </c>
      <c r="E24" t="s">
        <v>233</v>
      </c>
      <c r="F24" s="1" t="s">
        <v>237</v>
      </c>
      <c r="H24" t="s">
        <v>246</v>
      </c>
      <c r="I24" t="s">
        <v>106</v>
      </c>
      <c r="J24" t="s">
        <v>245</v>
      </c>
      <c r="K24" t="s">
        <v>108</v>
      </c>
      <c r="L24" t="s">
        <v>107</v>
      </c>
      <c r="M24" t="str">
        <f t="shared" si="0"/>
        <v>insert into Cliente(nome, logradouro, numero, complemento, bairro, referencia) values("Diogo Matos da Silva","Rua Liliam Sayuri Sakamoto",1447,"Segundo andar","Zambom","");</v>
      </c>
      <c r="N24" s="1"/>
      <c r="O24" s="1"/>
      <c r="P24" s="1"/>
    </row>
    <row r="25" spans="1:16" x14ac:dyDescent="0.25">
      <c r="A25">
        <v>24</v>
      </c>
      <c r="B25" t="s">
        <v>17</v>
      </c>
      <c r="C25" s="3" t="s">
        <v>147</v>
      </c>
      <c r="D25">
        <v>1541</v>
      </c>
      <c r="F25" s="1" t="s">
        <v>237</v>
      </c>
      <c r="H25" t="s">
        <v>246</v>
      </c>
      <c r="I25" t="s">
        <v>106</v>
      </c>
      <c r="J25" t="s">
        <v>245</v>
      </c>
      <c r="K25" t="s">
        <v>108</v>
      </c>
      <c r="L25" t="s">
        <v>107</v>
      </c>
      <c r="M25" t="str">
        <f t="shared" si="0"/>
        <v>insert into Cliente(nome, logradouro, numero, complemento, bairro, referencia) values("Diogo Paulino da Cruz dos Santos","Rua Juliana de Sousa Ribeiro",1541,"","Zambom","");</v>
      </c>
      <c r="N25" s="1"/>
      <c r="O25" s="1"/>
      <c r="P25" s="1"/>
    </row>
    <row r="26" spans="1:16" x14ac:dyDescent="0.25">
      <c r="A26">
        <v>25</v>
      </c>
      <c r="B26" t="s">
        <v>18</v>
      </c>
      <c r="C26" s="3" t="s">
        <v>148</v>
      </c>
      <c r="D26">
        <v>1635</v>
      </c>
      <c r="F26" s="1" t="s">
        <v>237</v>
      </c>
      <c r="G26" t="s">
        <v>244</v>
      </c>
      <c r="H26" t="s">
        <v>246</v>
      </c>
      <c r="I26" t="s">
        <v>106</v>
      </c>
      <c r="J26" t="s">
        <v>245</v>
      </c>
      <c r="K26" t="s">
        <v>108</v>
      </c>
      <c r="L26" t="s">
        <v>107</v>
      </c>
      <c r="M26" t="str">
        <f t="shared" si="0"/>
        <v>insert into Cliente(nome, logradouro, numero, complemento, bairro, referencia) values("Douglas Brito damalio","Rua Josiane Rosa de Oliveira Gaia Pimenta",1635,"","Zambom","Suermercado");</v>
      </c>
      <c r="N26" s="1"/>
      <c r="O26" s="1"/>
      <c r="P26" s="1"/>
    </row>
    <row r="27" spans="1:16" x14ac:dyDescent="0.25">
      <c r="A27">
        <v>26</v>
      </c>
      <c r="B27" t="s">
        <v>19</v>
      </c>
      <c r="C27" s="3" t="s">
        <v>149</v>
      </c>
      <c r="D27">
        <v>205</v>
      </c>
      <c r="F27" s="1" t="s">
        <v>237</v>
      </c>
      <c r="H27" t="s">
        <v>246</v>
      </c>
      <c r="I27" t="s">
        <v>106</v>
      </c>
      <c r="J27" t="s">
        <v>245</v>
      </c>
      <c r="K27" t="s">
        <v>108</v>
      </c>
      <c r="L27" t="s">
        <v>107</v>
      </c>
      <c r="M27" t="str">
        <f t="shared" si="0"/>
        <v>insert into Cliente(nome, logradouro, numero, complemento, bairro, referencia) values("Draylson Micael de Souza","Rua José Santiago Moreira de Mello",205,"","Zambom","");</v>
      </c>
      <c r="N27" s="1"/>
      <c r="O27" s="1"/>
      <c r="P27" s="1"/>
    </row>
    <row r="28" spans="1:16" x14ac:dyDescent="0.25">
      <c r="A28">
        <v>27</v>
      </c>
      <c r="B28" t="s">
        <v>20</v>
      </c>
      <c r="C28" s="3" t="s">
        <v>150</v>
      </c>
      <c r="D28">
        <v>206</v>
      </c>
      <c r="F28" s="1" t="s">
        <v>237</v>
      </c>
      <c r="H28" t="s">
        <v>246</v>
      </c>
      <c r="I28" t="s">
        <v>106</v>
      </c>
      <c r="J28" t="s">
        <v>245</v>
      </c>
      <c r="K28" t="s">
        <v>108</v>
      </c>
      <c r="L28" t="s">
        <v>107</v>
      </c>
      <c r="M28" t="str">
        <f t="shared" si="0"/>
        <v>insert into Cliente(nome, logradouro, numero, complemento, bairro, referencia) values("Eder Almeida Batista de Oliveira","Rua José Renato Paviotti",206,"","Zambom","");</v>
      </c>
      <c r="N28" s="1"/>
      <c r="O28" s="1"/>
      <c r="P28" s="1"/>
    </row>
    <row r="29" spans="1:16" x14ac:dyDescent="0.25">
      <c r="A29">
        <v>28</v>
      </c>
      <c r="B29" t="s">
        <v>21</v>
      </c>
      <c r="C29" s="3" t="s">
        <v>151</v>
      </c>
      <c r="D29">
        <v>207</v>
      </c>
      <c r="F29" s="1" t="s">
        <v>237</v>
      </c>
      <c r="H29" t="s">
        <v>246</v>
      </c>
      <c r="I29" t="s">
        <v>106</v>
      </c>
      <c r="J29" t="s">
        <v>245</v>
      </c>
      <c r="K29" t="s">
        <v>108</v>
      </c>
      <c r="L29" t="s">
        <v>107</v>
      </c>
      <c r="M29" t="str">
        <f t="shared" si="0"/>
        <v>insert into Cliente(nome, logradouro, numero, complemento, bairro, referencia) values("Ederlon Barbosa Cruz","Rua José Rafael Pilan",207,"","Zambom","");</v>
      </c>
      <c r="N29" s="1"/>
      <c r="O29" s="1"/>
      <c r="P29" s="1"/>
    </row>
    <row r="30" spans="1:16" x14ac:dyDescent="0.25">
      <c r="A30">
        <v>29</v>
      </c>
      <c r="B30" t="s">
        <v>22</v>
      </c>
      <c r="C30" s="3" t="s">
        <v>152</v>
      </c>
      <c r="D30">
        <v>208</v>
      </c>
      <c r="E30" t="s">
        <v>231</v>
      </c>
      <c r="F30" s="1" t="s">
        <v>237</v>
      </c>
      <c r="H30" t="s">
        <v>246</v>
      </c>
      <c r="I30" t="s">
        <v>106</v>
      </c>
      <c r="J30" t="s">
        <v>245</v>
      </c>
      <c r="K30" t="s">
        <v>108</v>
      </c>
      <c r="L30" t="s">
        <v>107</v>
      </c>
      <c r="M30" t="str">
        <f t="shared" si="0"/>
        <v>insert into Cliente(nome, logradouro, numero, complemento, bairro, referencia) values("Edinei Peres Legaspe","Rua José Eugênio de Mira",208,"Fundos","Zambom","");</v>
      </c>
      <c r="N30" s="1"/>
      <c r="O30" s="1"/>
      <c r="P30" s="1"/>
    </row>
    <row r="31" spans="1:16" x14ac:dyDescent="0.25">
      <c r="A31">
        <v>30</v>
      </c>
      <c r="B31" t="s">
        <v>23</v>
      </c>
      <c r="C31" s="3" t="s">
        <v>153</v>
      </c>
      <c r="D31">
        <v>209</v>
      </c>
      <c r="F31" s="1" t="s">
        <v>237</v>
      </c>
      <c r="H31" t="s">
        <v>246</v>
      </c>
      <c r="I31" t="s">
        <v>106</v>
      </c>
      <c r="J31" t="s">
        <v>245</v>
      </c>
      <c r="K31" t="s">
        <v>108</v>
      </c>
      <c r="L31" t="s">
        <v>107</v>
      </c>
      <c r="M31" t="str">
        <f t="shared" si="0"/>
        <v>insert into Cliente(nome, logradouro, numero, complemento, bairro, referencia) values("Ednei Jose de Almeida Junior","Rua Jessé Italo Silva",209,"","Zambom","");</v>
      </c>
      <c r="N31" s="1"/>
      <c r="O31" s="1"/>
      <c r="P31" s="1"/>
    </row>
    <row r="32" spans="1:16" x14ac:dyDescent="0.25">
      <c r="A32">
        <v>31</v>
      </c>
      <c r="B32" t="s">
        <v>24</v>
      </c>
      <c r="C32" s="3" t="s">
        <v>154</v>
      </c>
      <c r="D32">
        <v>210</v>
      </c>
      <c r="F32" s="1" t="s">
        <v>237</v>
      </c>
      <c r="H32" t="s">
        <v>246</v>
      </c>
      <c r="I32" t="s">
        <v>106</v>
      </c>
      <c r="J32" t="s">
        <v>245</v>
      </c>
      <c r="K32" t="s">
        <v>108</v>
      </c>
      <c r="L32" t="s">
        <v>107</v>
      </c>
      <c r="M32" t="str">
        <f t="shared" si="0"/>
        <v>insert into Cliente(nome, logradouro, numero, complemento, bairro, referencia) values("Eduardo de Paula Lima Nascimento","Rua Jefferson Carlos Pedroso",210,"","Zambom","");</v>
      </c>
      <c r="N32" s="1"/>
      <c r="O32" s="1"/>
      <c r="P32" s="1"/>
    </row>
    <row r="33" spans="1:16" x14ac:dyDescent="0.25">
      <c r="A33">
        <v>32</v>
      </c>
      <c r="B33" t="s">
        <v>25</v>
      </c>
      <c r="C33" s="3" t="s">
        <v>155</v>
      </c>
      <c r="D33">
        <v>2293</v>
      </c>
      <c r="F33" s="1" t="s">
        <v>237</v>
      </c>
      <c r="H33" t="s">
        <v>246</v>
      </c>
      <c r="I33" t="s">
        <v>106</v>
      </c>
      <c r="J33" t="s">
        <v>245</v>
      </c>
      <c r="K33" t="s">
        <v>108</v>
      </c>
      <c r="L33" t="s">
        <v>107</v>
      </c>
      <c r="M33" t="str">
        <f t="shared" si="0"/>
        <v>insert into Cliente(nome, logradouro, numero, complemento, bairro, referencia) values("Eduardo Henrique Spies","Rua Jefferson Barbosa Belo da Silva",2293,"","Zambom","");</v>
      </c>
      <c r="N33" s="1"/>
      <c r="O33" s="1"/>
      <c r="P33" s="1"/>
    </row>
    <row r="34" spans="1:16" x14ac:dyDescent="0.25">
      <c r="A34">
        <v>33</v>
      </c>
      <c r="B34" t="s">
        <v>26</v>
      </c>
      <c r="C34" s="3" t="s">
        <v>156</v>
      </c>
      <c r="D34">
        <v>2387</v>
      </c>
      <c r="F34" s="1" t="s">
        <v>238</v>
      </c>
      <c r="G34" t="s">
        <v>240</v>
      </c>
      <c r="H34" t="s">
        <v>246</v>
      </c>
      <c r="I34" t="s">
        <v>106</v>
      </c>
      <c r="J34" t="s">
        <v>245</v>
      </c>
      <c r="K34" t="s">
        <v>108</v>
      </c>
      <c r="L34" t="s">
        <v>107</v>
      </c>
      <c r="M34" t="str">
        <f t="shared" si="0"/>
        <v>insert into Cliente(nome, logradouro, numero, complemento, bairro, referencia) values("Elaine Cecília Gatto","Rua Jeane Aparecida Menegueli",2387,"","Santa Cruz","Igreja");</v>
      </c>
      <c r="N34" s="1"/>
      <c r="O34" s="1"/>
      <c r="P34" s="1"/>
    </row>
    <row r="35" spans="1:16" x14ac:dyDescent="0.25">
      <c r="A35">
        <v>34</v>
      </c>
      <c r="B35" t="s">
        <v>27</v>
      </c>
      <c r="C35" s="3" t="s">
        <v>157</v>
      </c>
      <c r="D35">
        <v>2481</v>
      </c>
      <c r="F35" s="1" t="s">
        <v>238</v>
      </c>
      <c r="G35" s="1" t="s">
        <v>241</v>
      </c>
      <c r="H35" t="s">
        <v>246</v>
      </c>
      <c r="I35" t="s">
        <v>106</v>
      </c>
      <c r="J35" t="s">
        <v>245</v>
      </c>
      <c r="K35" t="s">
        <v>108</v>
      </c>
      <c r="L35" t="s">
        <v>107</v>
      </c>
      <c r="M35" t="str">
        <f t="shared" si="0"/>
        <v>insert into Cliente(nome, logradouro, numero, complemento, bairro, referencia) values("Elias Adriano Nogueira da Silva","Rua Ingrid Marçal",2481,"","Santa Cruz","Farmácia");</v>
      </c>
      <c r="N35" s="1"/>
      <c r="O35" s="1"/>
      <c r="P35" s="1"/>
    </row>
    <row r="36" spans="1:16" x14ac:dyDescent="0.25">
      <c r="A36">
        <v>35</v>
      </c>
      <c r="B36" t="s">
        <v>28</v>
      </c>
      <c r="C36" s="3" t="s">
        <v>158</v>
      </c>
      <c r="D36">
        <v>2575</v>
      </c>
      <c r="F36" s="1" t="s">
        <v>238</v>
      </c>
      <c r="G36" s="1"/>
      <c r="H36" t="s">
        <v>246</v>
      </c>
      <c r="I36" t="s">
        <v>106</v>
      </c>
      <c r="J36" t="s">
        <v>245</v>
      </c>
      <c r="K36" t="s">
        <v>108</v>
      </c>
      <c r="L36" t="s">
        <v>107</v>
      </c>
      <c r="M36" t="str">
        <f t="shared" si="0"/>
        <v>insert into Cliente(nome, logradouro, numero, complemento, bairro, referencia) values("Elis Cristina Montoro Hernandes Ervolino","Rua Icaro Cavalcante Dourado",2575,"","Santa Cruz","");</v>
      </c>
      <c r="N36" s="1"/>
      <c r="O36" s="1"/>
      <c r="P36" s="1"/>
    </row>
    <row r="37" spans="1:16" x14ac:dyDescent="0.25">
      <c r="A37">
        <v>36</v>
      </c>
      <c r="B37" t="s">
        <v>29</v>
      </c>
      <c r="C37" s="3" t="s">
        <v>159</v>
      </c>
      <c r="D37">
        <v>2669</v>
      </c>
      <c r="F37" s="1" t="s">
        <v>238</v>
      </c>
      <c r="G37" s="1" t="s">
        <v>242</v>
      </c>
      <c r="H37" t="s">
        <v>246</v>
      </c>
      <c r="I37" t="s">
        <v>106</v>
      </c>
      <c r="J37" t="s">
        <v>245</v>
      </c>
      <c r="K37" t="s">
        <v>108</v>
      </c>
      <c r="L37" t="s">
        <v>107</v>
      </c>
      <c r="M37" t="str">
        <f t="shared" si="0"/>
        <v>insert into Cliente(nome, logradouro, numero, complemento, bairro, referencia) values("Erica Aparecida Martins Siqueira","Rua Higor Antonio delsoto",2669,"","Santa Cruz","Escola");</v>
      </c>
      <c r="N37" s="1"/>
      <c r="O37" s="1"/>
      <c r="P37" s="1"/>
    </row>
    <row r="38" spans="1:16" x14ac:dyDescent="0.25">
      <c r="A38">
        <v>37</v>
      </c>
      <c r="B38" t="s">
        <v>30</v>
      </c>
      <c r="C38" s="3" t="s">
        <v>160</v>
      </c>
      <c r="D38">
        <v>2763</v>
      </c>
      <c r="F38" s="1" t="s">
        <v>238</v>
      </c>
      <c r="H38" t="s">
        <v>246</v>
      </c>
      <c r="I38" t="s">
        <v>106</v>
      </c>
      <c r="J38" t="s">
        <v>245</v>
      </c>
      <c r="K38" t="s">
        <v>108</v>
      </c>
      <c r="L38" t="s">
        <v>107</v>
      </c>
      <c r="M38" t="str">
        <f t="shared" si="0"/>
        <v>insert into Cliente(nome, logradouro, numero, complemento, bairro, referencia) values("Erika Arias Barrado","Rua Hiago Araujo Silva",2763,"","Santa Cruz","");</v>
      </c>
      <c r="N38" s="1"/>
      <c r="O38" s="1"/>
      <c r="P38" s="1"/>
    </row>
    <row r="39" spans="1:16" x14ac:dyDescent="0.25">
      <c r="A39">
        <v>38</v>
      </c>
      <c r="B39" t="s">
        <v>31</v>
      </c>
      <c r="C39" s="3" t="s">
        <v>161</v>
      </c>
      <c r="D39">
        <v>2857</v>
      </c>
      <c r="F39" s="1" t="s">
        <v>238</v>
      </c>
      <c r="G39" s="1" t="s">
        <v>243</v>
      </c>
      <c r="H39" t="s">
        <v>246</v>
      </c>
      <c r="I39" t="s">
        <v>106</v>
      </c>
      <c r="J39" t="s">
        <v>245</v>
      </c>
      <c r="K39" t="s">
        <v>108</v>
      </c>
      <c r="L39" t="s">
        <v>107</v>
      </c>
      <c r="M39" t="str">
        <f t="shared" si="0"/>
        <v>insert into Cliente(nome, logradouro, numero, complemento, bairro, referencia) values("Esteic Janaina Santos Batista","Rua Helder Pestana",2857,"","Santa Cruz","Campinho");</v>
      </c>
      <c r="N39" s="1"/>
      <c r="O39" s="1"/>
      <c r="P39" s="1"/>
    </row>
    <row r="40" spans="1:16" x14ac:dyDescent="0.25">
      <c r="A40">
        <v>39</v>
      </c>
      <c r="B40" t="s">
        <v>32</v>
      </c>
      <c r="C40" s="3" t="s">
        <v>162</v>
      </c>
      <c r="D40">
        <v>2951</v>
      </c>
      <c r="F40" s="1" t="s">
        <v>238</v>
      </c>
      <c r="H40" t="s">
        <v>246</v>
      </c>
      <c r="I40" t="s">
        <v>106</v>
      </c>
      <c r="J40" t="s">
        <v>245</v>
      </c>
      <c r="K40" t="s">
        <v>108</v>
      </c>
      <c r="L40" t="s">
        <v>107</v>
      </c>
      <c r="M40" t="str">
        <f t="shared" si="0"/>
        <v>insert into Cliente(nome, logradouro, numero, complemento, bairro, referencia) values("Everaldo Costa Silva Neto","Rua Gustavo Moreira Calixto",2951,"","Santa Cruz","");</v>
      </c>
      <c r="N40" s="1"/>
      <c r="O40" s="1"/>
      <c r="P40" s="1"/>
    </row>
    <row r="41" spans="1:16" x14ac:dyDescent="0.25">
      <c r="A41">
        <v>40</v>
      </c>
      <c r="B41" t="s">
        <v>33</v>
      </c>
      <c r="C41" s="3" t="s">
        <v>163</v>
      </c>
      <c r="D41">
        <v>3045</v>
      </c>
      <c r="F41" s="1" t="s">
        <v>238</v>
      </c>
      <c r="H41" t="s">
        <v>246</v>
      </c>
      <c r="I41" t="s">
        <v>106</v>
      </c>
      <c r="J41" t="s">
        <v>245</v>
      </c>
      <c r="K41" t="s">
        <v>108</v>
      </c>
      <c r="L41" t="s">
        <v>107</v>
      </c>
      <c r="M41" t="str">
        <f t="shared" si="0"/>
        <v>insert into Cliente(nome, logradouro, numero, complemento, bairro, referencia) values("Everaldo Silva de Freitas","Rua Giovanna Nascimento Antonieti",3045,"","Santa Cruz","");</v>
      </c>
      <c r="N41" s="1"/>
      <c r="O41" s="1"/>
      <c r="P41" s="1"/>
    </row>
    <row r="42" spans="1:16" x14ac:dyDescent="0.25">
      <c r="A42">
        <v>41</v>
      </c>
      <c r="B42" t="s">
        <v>34</v>
      </c>
      <c r="C42" s="3" t="s">
        <v>164</v>
      </c>
      <c r="D42">
        <v>3139</v>
      </c>
      <c r="F42" s="1" t="s">
        <v>238</v>
      </c>
      <c r="G42" t="s">
        <v>244</v>
      </c>
      <c r="H42" t="s">
        <v>246</v>
      </c>
      <c r="I42" t="s">
        <v>106</v>
      </c>
      <c r="J42" t="s">
        <v>245</v>
      </c>
      <c r="K42" t="s">
        <v>108</v>
      </c>
      <c r="L42" t="s">
        <v>107</v>
      </c>
      <c r="M42" t="str">
        <f t="shared" si="0"/>
        <v>insert into Cliente(nome, logradouro, numero, complemento, bairro, referencia) values("Ewerton José da Silva","Rua Giovani Bertolla Sampaio",3139,"","Santa Cruz","Suermercado");</v>
      </c>
      <c r="N42" s="1"/>
      <c r="O42" s="1"/>
      <c r="P42" s="1"/>
    </row>
    <row r="43" spans="1:16" x14ac:dyDescent="0.25">
      <c r="A43">
        <v>42</v>
      </c>
      <c r="B43" t="s">
        <v>35</v>
      </c>
      <c r="C43" s="3" t="s">
        <v>165</v>
      </c>
      <c r="D43">
        <v>3233</v>
      </c>
      <c r="F43" s="1" t="s">
        <v>238</v>
      </c>
      <c r="H43" t="s">
        <v>246</v>
      </c>
      <c r="I43" t="s">
        <v>106</v>
      </c>
      <c r="J43" t="s">
        <v>245</v>
      </c>
      <c r="K43" t="s">
        <v>108</v>
      </c>
      <c r="L43" t="s">
        <v>107</v>
      </c>
      <c r="M43" t="str">
        <f t="shared" si="0"/>
        <v>insert into Cliente(nome, logradouro, numero, complemento, bairro, referencia) values("Fabio Luiz de Paula","Rua Gerson Luiz Camillo",3233,"","Santa Cruz","");</v>
      </c>
      <c r="N43" s="1"/>
      <c r="O43" s="1"/>
      <c r="P43" s="1"/>
    </row>
    <row r="44" spans="1:16" x14ac:dyDescent="0.25">
      <c r="A44">
        <v>43</v>
      </c>
      <c r="B44" t="s">
        <v>36</v>
      </c>
      <c r="C44" s="3" t="s">
        <v>166</v>
      </c>
      <c r="D44">
        <v>3327</v>
      </c>
      <c r="F44" s="1" t="s">
        <v>238</v>
      </c>
      <c r="H44" t="s">
        <v>246</v>
      </c>
      <c r="I44" t="s">
        <v>106</v>
      </c>
      <c r="J44" t="s">
        <v>245</v>
      </c>
      <c r="K44" t="s">
        <v>108</v>
      </c>
      <c r="L44" t="s">
        <v>107</v>
      </c>
      <c r="M44" t="str">
        <f t="shared" si="0"/>
        <v>insert into Cliente(nome, logradouro, numero, complemento, bairro, referencia) values("Fabio Serafim","Rua Gabriel Spadon de Souza",3327,"","Santa Cruz","");</v>
      </c>
      <c r="N44" s="1"/>
      <c r="O44" s="1"/>
      <c r="P44" s="1"/>
    </row>
    <row r="45" spans="1:16" x14ac:dyDescent="0.25">
      <c r="A45">
        <v>44</v>
      </c>
      <c r="B45" t="s">
        <v>37</v>
      </c>
      <c r="C45" s="3" t="s">
        <v>167</v>
      </c>
      <c r="D45">
        <v>3421</v>
      </c>
      <c r="F45" s="1" t="s">
        <v>236</v>
      </c>
      <c r="G45" t="s">
        <v>240</v>
      </c>
      <c r="H45" t="s">
        <v>246</v>
      </c>
      <c r="I45" t="s">
        <v>106</v>
      </c>
      <c r="J45" t="s">
        <v>245</v>
      </c>
      <c r="K45" t="s">
        <v>108</v>
      </c>
      <c r="L45" t="s">
        <v>107</v>
      </c>
      <c r="M45" t="str">
        <f t="shared" si="0"/>
        <v>insert into Cliente(nome, logradouro, numero, complemento, bairro, referencia) values("Felipe Gobo Bruno","Rua Gabriel Sgorlon Tininis",3421,"","Bela Vista","Igreja");</v>
      </c>
      <c r="N45" s="1"/>
      <c r="O45" s="1"/>
      <c r="P45" s="1"/>
    </row>
    <row r="46" spans="1:16" x14ac:dyDescent="0.25">
      <c r="A46">
        <v>45</v>
      </c>
      <c r="B46" t="s">
        <v>38</v>
      </c>
      <c r="C46" s="3" t="s">
        <v>168</v>
      </c>
      <c r="D46">
        <v>3515</v>
      </c>
      <c r="F46" s="1" t="s">
        <v>236</v>
      </c>
      <c r="G46" s="1" t="s">
        <v>241</v>
      </c>
      <c r="H46" t="s">
        <v>246</v>
      </c>
      <c r="I46" t="s">
        <v>106</v>
      </c>
      <c r="J46" t="s">
        <v>245</v>
      </c>
      <c r="K46" t="s">
        <v>108</v>
      </c>
      <c r="L46" t="s">
        <v>107</v>
      </c>
      <c r="M46" t="str">
        <f t="shared" si="0"/>
        <v>insert into Cliente(nome, logradouro, numero, complemento, bairro, referencia) values("Fernanda Zampieri Canaver","Rua Gabriel Morais Silveira",3515,"","Bela Vista","Farmácia");</v>
      </c>
      <c r="N46" s="1"/>
      <c r="O46" s="1"/>
      <c r="P46" s="1"/>
    </row>
    <row r="47" spans="1:16" x14ac:dyDescent="0.25">
      <c r="A47">
        <v>46</v>
      </c>
      <c r="B47" t="s">
        <v>39</v>
      </c>
      <c r="C47" s="3" t="s">
        <v>169</v>
      </c>
      <c r="D47">
        <v>201</v>
      </c>
      <c r="F47" s="1" t="s">
        <v>236</v>
      </c>
      <c r="G47" s="1"/>
      <c r="H47" t="s">
        <v>246</v>
      </c>
      <c r="I47" t="s">
        <v>106</v>
      </c>
      <c r="J47" t="s">
        <v>245</v>
      </c>
      <c r="K47" t="s">
        <v>108</v>
      </c>
      <c r="L47" t="s">
        <v>107</v>
      </c>
      <c r="M47" t="str">
        <f t="shared" si="0"/>
        <v>insert into Cliente(nome, logradouro, numero, complemento, bairro, referencia) values("Fernando Claudio dos Santos Junior","Rua Gabriel Ferreira Teles Gomes",201,"","Bela Vista","");</v>
      </c>
      <c r="N47" s="1"/>
      <c r="O47" s="1"/>
      <c r="P47" s="1"/>
    </row>
    <row r="48" spans="1:16" x14ac:dyDescent="0.25">
      <c r="A48">
        <v>47</v>
      </c>
      <c r="B48" t="s">
        <v>40</v>
      </c>
      <c r="C48" s="3" t="s">
        <v>170</v>
      </c>
      <c r="D48">
        <v>202</v>
      </c>
      <c r="F48" s="1" t="s">
        <v>236</v>
      </c>
      <c r="G48" s="1" t="s">
        <v>242</v>
      </c>
      <c r="H48" t="s">
        <v>246</v>
      </c>
      <c r="I48" t="s">
        <v>106</v>
      </c>
      <c r="J48" t="s">
        <v>245</v>
      </c>
      <c r="K48" t="s">
        <v>108</v>
      </c>
      <c r="L48" t="s">
        <v>107</v>
      </c>
      <c r="M48" t="str">
        <f t="shared" si="0"/>
        <v>insert into Cliente(nome, logradouro, numero, complemento, bairro, referencia) values("Fernando Henrique Campos","Rua Francisco José Nardi Filho",202,"","Bela Vista","Escola");</v>
      </c>
      <c r="N48" s="1"/>
      <c r="O48" s="1"/>
      <c r="P48" s="1"/>
    </row>
    <row r="49" spans="1:16" x14ac:dyDescent="0.25">
      <c r="A49">
        <v>48</v>
      </c>
      <c r="B49" t="s">
        <v>41</v>
      </c>
      <c r="C49" s="3" t="s">
        <v>171</v>
      </c>
      <c r="D49">
        <v>203</v>
      </c>
      <c r="F49" s="1" t="s">
        <v>236</v>
      </c>
      <c r="H49" t="s">
        <v>246</v>
      </c>
      <c r="I49" t="s">
        <v>106</v>
      </c>
      <c r="J49" t="s">
        <v>245</v>
      </c>
      <c r="K49" t="s">
        <v>108</v>
      </c>
      <c r="L49" t="s">
        <v>107</v>
      </c>
      <c r="M49" t="str">
        <f t="shared" si="0"/>
        <v>insert into Cliente(nome, logradouro, numero, complemento, bairro, referencia) values("Flávia Zenaro Nogueira E Silva","Rua Francisco Edigleison da Silva Barbosa",203,"","Bela Vista","");</v>
      </c>
      <c r="N49" s="1"/>
      <c r="O49" s="1"/>
      <c r="P49" s="1"/>
    </row>
    <row r="50" spans="1:16" x14ac:dyDescent="0.25">
      <c r="A50">
        <v>49</v>
      </c>
      <c r="B50" t="s">
        <v>42</v>
      </c>
      <c r="C50" s="3" t="s">
        <v>172</v>
      </c>
      <c r="D50">
        <v>204</v>
      </c>
      <c r="F50" s="1" t="s">
        <v>236</v>
      </c>
      <c r="G50" s="1" t="s">
        <v>243</v>
      </c>
      <c r="H50" t="s">
        <v>246</v>
      </c>
      <c r="I50" t="s">
        <v>106</v>
      </c>
      <c r="J50" t="s">
        <v>245</v>
      </c>
      <c r="K50" t="s">
        <v>108</v>
      </c>
      <c r="L50" t="s">
        <v>107</v>
      </c>
      <c r="M50" t="str">
        <f t="shared" si="0"/>
        <v>insert into Cliente(nome, logradouro, numero, complemento, bairro, referencia) values("Floriano Ferreira dos Reis Filho","Rua Francisco Assis da Silva",204,"","Bela Vista","Campinho");</v>
      </c>
      <c r="N50" s="1"/>
      <c r="O50" s="1"/>
      <c r="P50" s="1"/>
    </row>
    <row r="51" spans="1:16" x14ac:dyDescent="0.25">
      <c r="A51">
        <v>50</v>
      </c>
      <c r="B51" t="s">
        <v>43</v>
      </c>
      <c r="C51" s="3" t="s">
        <v>173</v>
      </c>
      <c r="D51">
        <v>205</v>
      </c>
      <c r="F51" s="1" t="s">
        <v>236</v>
      </c>
      <c r="H51" t="s">
        <v>246</v>
      </c>
      <c r="I51" t="s">
        <v>106</v>
      </c>
      <c r="J51" t="s">
        <v>245</v>
      </c>
      <c r="K51" t="s">
        <v>108</v>
      </c>
      <c r="L51" t="s">
        <v>107</v>
      </c>
      <c r="M51" t="str">
        <f t="shared" si="0"/>
        <v>insert into Cliente(nome, logradouro, numero, complemento, bairro, referencia) values("Frances Albert Santos","Rua Frances Albert Santos",205,"","Bela Vista","");</v>
      </c>
      <c r="N51" s="1"/>
      <c r="O51" s="1"/>
      <c r="P51" s="1"/>
    </row>
    <row r="52" spans="1:16" x14ac:dyDescent="0.25">
      <c r="A52">
        <v>51</v>
      </c>
      <c r="B52" t="s">
        <v>44</v>
      </c>
      <c r="C52" s="3" t="s">
        <v>174</v>
      </c>
      <c r="D52">
        <v>206</v>
      </c>
      <c r="F52" s="1" t="s">
        <v>236</v>
      </c>
      <c r="H52" t="s">
        <v>246</v>
      </c>
      <c r="I52" t="s">
        <v>106</v>
      </c>
      <c r="J52" t="s">
        <v>245</v>
      </c>
      <c r="K52" t="s">
        <v>108</v>
      </c>
      <c r="L52" t="s">
        <v>107</v>
      </c>
      <c r="M52" t="str">
        <f t="shared" si="0"/>
        <v>insert into Cliente(nome, logradouro, numero, complemento, bairro, referencia) values("Francisco Assis da Silva","Rua Floriano Ferreira dos Reis Filho",206,"","Bela Vista","");</v>
      </c>
      <c r="N52" s="1"/>
      <c r="O52" s="1"/>
      <c r="P52" s="1"/>
    </row>
    <row r="53" spans="1:16" x14ac:dyDescent="0.25">
      <c r="A53">
        <v>52</v>
      </c>
      <c r="B53" t="s">
        <v>45</v>
      </c>
      <c r="C53" s="3" t="s">
        <v>175</v>
      </c>
      <c r="D53">
        <v>207</v>
      </c>
      <c r="F53" s="1" t="s">
        <v>237</v>
      </c>
      <c r="G53" t="s">
        <v>244</v>
      </c>
      <c r="H53" t="s">
        <v>246</v>
      </c>
      <c r="I53" t="s">
        <v>106</v>
      </c>
      <c r="J53" t="s">
        <v>245</v>
      </c>
      <c r="K53" t="s">
        <v>108</v>
      </c>
      <c r="L53" t="s">
        <v>107</v>
      </c>
      <c r="M53" t="str">
        <f t="shared" si="0"/>
        <v>insert into Cliente(nome, logradouro, numero, complemento, bairro, referencia) values("Francisco Edigleison da Silva Barbosa","Rua Flávia Zenaro Nogueira E Silva",207,"","Zambom","Suermercado");</v>
      </c>
      <c r="N53" s="1"/>
      <c r="O53" s="1"/>
      <c r="P53" s="1"/>
    </row>
    <row r="54" spans="1:16" x14ac:dyDescent="0.25">
      <c r="A54">
        <v>53</v>
      </c>
      <c r="B54" t="s">
        <v>46</v>
      </c>
      <c r="C54" s="3" t="s">
        <v>176</v>
      </c>
      <c r="D54">
        <v>208</v>
      </c>
      <c r="F54" s="1" t="s">
        <v>237</v>
      </c>
      <c r="H54" t="s">
        <v>246</v>
      </c>
      <c r="I54" t="s">
        <v>106</v>
      </c>
      <c r="J54" t="s">
        <v>245</v>
      </c>
      <c r="K54" t="s">
        <v>108</v>
      </c>
      <c r="L54" t="s">
        <v>107</v>
      </c>
      <c r="M54" t="str">
        <f t="shared" si="0"/>
        <v>insert into Cliente(nome, logradouro, numero, complemento, bairro, referencia) values("Francisco José Nardi Filho","Rua Fernando Henrique Campos",208,"","Zambom","");</v>
      </c>
      <c r="N54" s="1"/>
      <c r="O54" s="1"/>
      <c r="P54" s="1"/>
    </row>
    <row r="55" spans="1:16" x14ac:dyDescent="0.25">
      <c r="A55">
        <v>54</v>
      </c>
      <c r="B55" t="s">
        <v>47</v>
      </c>
      <c r="C55" s="3" t="s">
        <v>177</v>
      </c>
      <c r="D55">
        <v>209</v>
      </c>
      <c r="F55" s="1" t="s">
        <v>237</v>
      </c>
      <c r="H55" t="s">
        <v>246</v>
      </c>
      <c r="I55" t="s">
        <v>106</v>
      </c>
      <c r="J55" t="s">
        <v>245</v>
      </c>
      <c r="K55" t="s">
        <v>108</v>
      </c>
      <c r="L55" t="s">
        <v>107</v>
      </c>
      <c r="M55" t="str">
        <f t="shared" si="0"/>
        <v>insert into Cliente(nome, logradouro, numero, complemento, bairro, referencia) values("Gabriel Ferreira Teles Gomes","Rua Fernando Claudio dos Santos Junior",209,"","Zambom","");</v>
      </c>
      <c r="N55" s="1"/>
      <c r="O55" s="1"/>
      <c r="P55" s="1"/>
    </row>
    <row r="56" spans="1:16" x14ac:dyDescent="0.25">
      <c r="A56">
        <v>55</v>
      </c>
      <c r="B56" t="s">
        <v>48</v>
      </c>
      <c r="C56" s="3" t="s">
        <v>178</v>
      </c>
      <c r="D56">
        <v>210</v>
      </c>
      <c r="F56" s="1" t="s">
        <v>237</v>
      </c>
      <c r="H56" t="s">
        <v>246</v>
      </c>
      <c r="I56" t="s">
        <v>106</v>
      </c>
      <c r="J56" t="s">
        <v>245</v>
      </c>
      <c r="K56" t="s">
        <v>108</v>
      </c>
      <c r="L56" t="s">
        <v>107</v>
      </c>
      <c r="M56" t="str">
        <f t="shared" si="0"/>
        <v>insert into Cliente(nome, logradouro, numero, complemento, bairro, referencia) values("Gabriel Morais Silveira","Rua Fernanda Zampieri Canaver",210,"","Zambom","");</v>
      </c>
      <c r="N56" s="1"/>
      <c r="O56" s="1"/>
      <c r="P56" s="1"/>
    </row>
    <row r="57" spans="1:16" x14ac:dyDescent="0.25">
      <c r="A57">
        <v>56</v>
      </c>
      <c r="B57" t="s">
        <v>49</v>
      </c>
      <c r="C57" s="3" t="s">
        <v>179</v>
      </c>
      <c r="D57">
        <v>211</v>
      </c>
      <c r="F57" s="1" t="s">
        <v>237</v>
      </c>
      <c r="H57" t="s">
        <v>246</v>
      </c>
      <c r="I57" t="s">
        <v>106</v>
      </c>
      <c r="J57" t="s">
        <v>245</v>
      </c>
      <c r="K57" t="s">
        <v>108</v>
      </c>
      <c r="L57" t="s">
        <v>107</v>
      </c>
      <c r="M57" t="str">
        <f t="shared" si="0"/>
        <v>insert into Cliente(nome, logradouro, numero, complemento, bairro, referencia) values("Gabriel Sgorlon Tininis","Rua Felipe Gobo Bruno",211,"","Zambom","");</v>
      </c>
      <c r="N57" s="1"/>
      <c r="O57" s="1"/>
      <c r="P57" s="1"/>
    </row>
    <row r="58" spans="1:16" x14ac:dyDescent="0.25">
      <c r="A58">
        <v>57</v>
      </c>
      <c r="B58" t="s">
        <v>50</v>
      </c>
      <c r="C58" s="3" t="s">
        <v>180</v>
      </c>
      <c r="D58">
        <v>212</v>
      </c>
      <c r="F58" s="1" t="s">
        <v>237</v>
      </c>
      <c r="H58" t="s">
        <v>246</v>
      </c>
      <c r="I58" t="s">
        <v>106</v>
      </c>
      <c r="J58" t="s">
        <v>245</v>
      </c>
      <c r="K58" t="s">
        <v>108</v>
      </c>
      <c r="L58" t="s">
        <v>107</v>
      </c>
      <c r="M58" t="str">
        <f t="shared" si="0"/>
        <v>insert into Cliente(nome, logradouro, numero, complemento, bairro, referencia) values("Gabriel Spadon de Souza","Rua Fabio Serafim",212,"","Zambom","");</v>
      </c>
      <c r="N58" s="1"/>
      <c r="O58" s="1"/>
      <c r="P58" s="1"/>
    </row>
    <row r="59" spans="1:16" x14ac:dyDescent="0.25">
      <c r="A59">
        <v>58</v>
      </c>
      <c r="B59" t="s">
        <v>51</v>
      </c>
      <c r="C59" s="3" t="s">
        <v>181</v>
      </c>
      <c r="D59">
        <v>213</v>
      </c>
      <c r="F59" s="1" t="s">
        <v>237</v>
      </c>
      <c r="H59" t="s">
        <v>246</v>
      </c>
      <c r="I59" t="s">
        <v>106</v>
      </c>
      <c r="J59" t="s">
        <v>245</v>
      </c>
      <c r="K59" t="s">
        <v>108</v>
      </c>
      <c r="L59" t="s">
        <v>107</v>
      </c>
      <c r="M59" t="str">
        <f t="shared" si="0"/>
        <v>insert into Cliente(nome, logradouro, numero, complemento, bairro, referencia) values("Gerson Luiz Camillo","Rua Fabio Luiz de Paula",213,"","Zambom","");</v>
      </c>
      <c r="N59" s="1"/>
      <c r="O59" s="1"/>
      <c r="P59" s="1"/>
    </row>
    <row r="60" spans="1:16" x14ac:dyDescent="0.25">
      <c r="A60">
        <v>59</v>
      </c>
      <c r="B60" t="s">
        <v>52</v>
      </c>
      <c r="C60" s="3" t="s">
        <v>182</v>
      </c>
      <c r="D60">
        <v>1917</v>
      </c>
      <c r="F60" s="1" t="s">
        <v>237</v>
      </c>
      <c r="H60" t="s">
        <v>246</v>
      </c>
      <c r="I60" t="s">
        <v>106</v>
      </c>
      <c r="J60" t="s">
        <v>245</v>
      </c>
      <c r="K60" t="s">
        <v>108</v>
      </c>
      <c r="L60" t="s">
        <v>107</v>
      </c>
      <c r="M60" t="str">
        <f t="shared" si="0"/>
        <v>insert into Cliente(nome, logradouro, numero, complemento, bairro, referencia) values("Giovani Bertolla Sampaio","Rua Ewerton José da Silva",1917,"","Zambom","");</v>
      </c>
      <c r="N60" s="1"/>
      <c r="O60" s="1"/>
      <c r="P60" s="1"/>
    </row>
    <row r="61" spans="1:16" x14ac:dyDescent="0.25">
      <c r="A61">
        <v>60</v>
      </c>
      <c r="B61" t="s">
        <v>53</v>
      </c>
      <c r="C61" s="3" t="s">
        <v>183</v>
      </c>
      <c r="D61">
        <v>2011</v>
      </c>
      <c r="F61" s="1" t="s">
        <v>238</v>
      </c>
      <c r="G61" s="1"/>
      <c r="H61" t="s">
        <v>246</v>
      </c>
      <c r="I61" t="s">
        <v>106</v>
      </c>
      <c r="J61" t="s">
        <v>245</v>
      </c>
      <c r="K61" t="s">
        <v>108</v>
      </c>
      <c r="L61" t="s">
        <v>107</v>
      </c>
      <c r="M61" t="str">
        <f t="shared" si="0"/>
        <v>insert into Cliente(nome, logradouro, numero, complemento, bairro, referencia) values("Giovanna Nascimento Antonieti","Rua Everton Jose de Souza",2011,"","Santa Cruz","");</v>
      </c>
      <c r="N61" s="1"/>
      <c r="O61" s="1"/>
      <c r="P61" s="1"/>
    </row>
    <row r="62" spans="1:16" x14ac:dyDescent="0.25">
      <c r="A62">
        <v>61</v>
      </c>
      <c r="B62" t="s">
        <v>54</v>
      </c>
      <c r="C62" s="3" t="s">
        <v>184</v>
      </c>
      <c r="D62">
        <v>2105</v>
      </c>
      <c r="F62" s="1" t="s">
        <v>238</v>
      </c>
      <c r="G62" t="s">
        <v>240</v>
      </c>
      <c r="H62" t="s">
        <v>246</v>
      </c>
      <c r="I62" t="s">
        <v>106</v>
      </c>
      <c r="J62" t="s">
        <v>245</v>
      </c>
      <c r="K62" t="s">
        <v>108</v>
      </c>
      <c r="L62" t="s">
        <v>107</v>
      </c>
      <c r="M62" t="str">
        <f t="shared" si="0"/>
        <v>insert into Cliente(nome, logradouro, numero, complemento, bairro, referencia) values("Gustavo Moreira Calixto","Rua Everaldo Silva de Freitas",2105,"","Santa Cruz","Igreja");</v>
      </c>
      <c r="N62" s="1"/>
      <c r="O62" s="1"/>
      <c r="P62" s="1"/>
    </row>
    <row r="63" spans="1:16" x14ac:dyDescent="0.25">
      <c r="A63">
        <v>62</v>
      </c>
      <c r="B63" t="s">
        <v>55</v>
      </c>
      <c r="C63" s="3" t="s">
        <v>185</v>
      </c>
      <c r="D63">
        <v>2199</v>
      </c>
      <c r="F63" s="1" t="s">
        <v>238</v>
      </c>
      <c r="G63" s="1" t="s">
        <v>241</v>
      </c>
      <c r="H63" t="s">
        <v>246</v>
      </c>
      <c r="I63" t="s">
        <v>106</v>
      </c>
      <c r="J63" t="s">
        <v>245</v>
      </c>
      <c r="K63" t="s">
        <v>108</v>
      </c>
      <c r="L63" t="s">
        <v>107</v>
      </c>
      <c r="M63" t="str">
        <f t="shared" si="0"/>
        <v>insert into Cliente(nome, logradouro, numero, complemento, bairro, referencia) values("Helder Pestana","Rua Everaldo Costa Silva Neto",2199,"","Santa Cruz","Farmácia");</v>
      </c>
      <c r="N63" s="1"/>
      <c r="O63" s="1"/>
      <c r="P63" s="1"/>
    </row>
    <row r="64" spans="1:16" x14ac:dyDescent="0.25">
      <c r="A64">
        <v>63</v>
      </c>
      <c r="B64" t="s">
        <v>56</v>
      </c>
      <c r="C64" s="3" t="s">
        <v>186</v>
      </c>
      <c r="D64">
        <v>2293</v>
      </c>
      <c r="F64" s="1" t="s">
        <v>238</v>
      </c>
      <c r="G64" s="1"/>
      <c r="H64" t="s">
        <v>246</v>
      </c>
      <c r="I64" t="s">
        <v>106</v>
      </c>
      <c r="J64" t="s">
        <v>245</v>
      </c>
      <c r="K64" t="s">
        <v>108</v>
      </c>
      <c r="L64" t="s">
        <v>107</v>
      </c>
      <c r="M64" t="str">
        <f t="shared" si="0"/>
        <v>insert into Cliente(nome, logradouro, numero, complemento, bairro, referencia) values("Hiago Araujo Silva","Rua Esteic Janaina Santos Batista",2293,"","Santa Cruz","");</v>
      </c>
      <c r="N64" s="1"/>
      <c r="O64" s="1"/>
      <c r="P64" s="1"/>
    </row>
    <row r="65" spans="1:16" x14ac:dyDescent="0.25">
      <c r="A65">
        <v>64</v>
      </c>
      <c r="B65" t="s">
        <v>57</v>
      </c>
      <c r="C65" s="3" t="s">
        <v>187</v>
      </c>
      <c r="D65">
        <v>2387</v>
      </c>
      <c r="F65" s="1" t="s">
        <v>238</v>
      </c>
      <c r="G65" s="1" t="s">
        <v>242</v>
      </c>
      <c r="H65" t="s">
        <v>246</v>
      </c>
      <c r="I65" t="s">
        <v>106</v>
      </c>
      <c r="J65" t="s">
        <v>245</v>
      </c>
      <c r="K65" t="s">
        <v>108</v>
      </c>
      <c r="L65" t="s">
        <v>107</v>
      </c>
      <c r="M65" t="str">
        <f t="shared" si="0"/>
        <v>insert into Cliente(nome, logradouro, numero, complemento, bairro, referencia) values("Higor Antonio delsoto","Rua Erika Arias Barrado",2387,"","Santa Cruz","Escola");</v>
      </c>
      <c r="N65" s="1"/>
      <c r="O65" s="1"/>
      <c r="P65" s="1"/>
    </row>
    <row r="66" spans="1:16" x14ac:dyDescent="0.25">
      <c r="A66">
        <v>65</v>
      </c>
      <c r="B66" t="s">
        <v>58</v>
      </c>
      <c r="C66" s="3" t="s">
        <v>188</v>
      </c>
      <c r="D66">
        <v>2481</v>
      </c>
      <c r="F66" s="1" t="s">
        <v>238</v>
      </c>
      <c r="H66" t="s">
        <v>246</v>
      </c>
      <c r="I66" t="s">
        <v>106</v>
      </c>
      <c r="J66" t="s">
        <v>245</v>
      </c>
      <c r="K66" t="s">
        <v>108</v>
      </c>
      <c r="L66" t="s">
        <v>107</v>
      </c>
      <c r="M66" t="str">
        <f t="shared" si="0"/>
        <v>insert into Cliente(nome, logradouro, numero, complemento, bairro, referencia) values("Icaro Cavalcante Dourado","Rua Erica Aparecida Martins Siqueira",2481,"","Santa Cruz","");</v>
      </c>
      <c r="N66" s="1"/>
      <c r="O66" s="1"/>
      <c r="P66" s="1"/>
    </row>
    <row r="67" spans="1:16" x14ac:dyDescent="0.25">
      <c r="A67">
        <v>66</v>
      </c>
      <c r="B67" t="s">
        <v>59</v>
      </c>
      <c r="C67" s="3" t="s">
        <v>189</v>
      </c>
      <c r="D67">
        <v>2575</v>
      </c>
      <c r="F67" s="1" t="s">
        <v>238</v>
      </c>
      <c r="G67" s="1" t="s">
        <v>243</v>
      </c>
      <c r="H67" t="s">
        <v>246</v>
      </c>
      <c r="I67" t="s">
        <v>106</v>
      </c>
      <c r="J67" t="s">
        <v>245</v>
      </c>
      <c r="K67" t="s">
        <v>108</v>
      </c>
      <c r="L67" t="s">
        <v>107</v>
      </c>
      <c r="M67" t="str">
        <f t="shared" ref="M67:M106" si="1">H67&amp;B67&amp;I67&amp;C67&amp;J67&amp;D67&amp;K67&amp;E67&amp;I67&amp;F67&amp;I67&amp;G67&amp;L67</f>
        <v>insert into Cliente(nome, logradouro, numero, complemento, bairro, referencia) values("Ingrid Marçal","Rua Elis Cristina Montoro Hernandes Ervolino",2575,"","Santa Cruz","Campinho");</v>
      </c>
      <c r="N67" s="1"/>
      <c r="O67" s="1"/>
      <c r="P67" s="1"/>
    </row>
    <row r="68" spans="1:16" x14ac:dyDescent="0.25">
      <c r="A68">
        <v>67</v>
      </c>
      <c r="B68" t="s">
        <v>60</v>
      </c>
      <c r="C68" s="3" t="s">
        <v>190</v>
      </c>
      <c r="D68">
        <v>222</v>
      </c>
      <c r="F68" s="1" t="s">
        <v>238</v>
      </c>
      <c r="H68" t="s">
        <v>246</v>
      </c>
      <c r="I68" t="s">
        <v>106</v>
      </c>
      <c r="J68" t="s">
        <v>245</v>
      </c>
      <c r="K68" t="s">
        <v>108</v>
      </c>
      <c r="L68" t="s">
        <v>107</v>
      </c>
      <c r="M68" t="str">
        <f t="shared" si="1"/>
        <v>insert into Cliente(nome, logradouro, numero, complemento, bairro, referencia) values("Jeane Aparecida Menegueli","Rua Elias Adriano Nogueira da Silva",222,"","Santa Cruz","");</v>
      </c>
      <c r="N68" s="1"/>
      <c r="O68" s="1"/>
      <c r="P68" s="1"/>
    </row>
    <row r="69" spans="1:16" x14ac:dyDescent="0.25">
      <c r="A69">
        <v>68</v>
      </c>
      <c r="B69" t="s">
        <v>61</v>
      </c>
      <c r="C69" s="3" t="s">
        <v>191</v>
      </c>
      <c r="D69">
        <v>223</v>
      </c>
      <c r="F69" s="1" t="s">
        <v>238</v>
      </c>
      <c r="H69" t="s">
        <v>246</v>
      </c>
      <c r="I69" t="s">
        <v>106</v>
      </c>
      <c r="J69" t="s">
        <v>245</v>
      </c>
      <c r="K69" t="s">
        <v>108</v>
      </c>
      <c r="L69" t="s">
        <v>107</v>
      </c>
      <c r="M69" t="str">
        <f t="shared" si="1"/>
        <v>insert into Cliente(nome, logradouro, numero, complemento, bairro, referencia) values("Jefferson Barbosa Belo da Silva","Rua Elaine Cecília Gatto",223,"","Santa Cruz","");</v>
      </c>
      <c r="N69" s="1"/>
      <c r="O69" s="1"/>
      <c r="P69" s="1"/>
    </row>
    <row r="70" spans="1:16" x14ac:dyDescent="0.25">
      <c r="A70">
        <v>69</v>
      </c>
      <c r="B70" t="s">
        <v>62</v>
      </c>
      <c r="C70" s="3" t="s">
        <v>192</v>
      </c>
      <c r="D70">
        <v>224</v>
      </c>
      <c r="F70" s="1" t="s">
        <v>238</v>
      </c>
      <c r="G70" t="s">
        <v>244</v>
      </c>
      <c r="H70" t="s">
        <v>246</v>
      </c>
      <c r="I70" t="s">
        <v>106</v>
      </c>
      <c r="J70" t="s">
        <v>245</v>
      </c>
      <c r="K70" t="s">
        <v>108</v>
      </c>
      <c r="L70" t="s">
        <v>107</v>
      </c>
      <c r="M70" t="str">
        <f t="shared" si="1"/>
        <v>insert into Cliente(nome, logradouro, numero, complemento, bairro, referencia) values("Jefferson Carlos Pedroso","Rua Eduardo Henrique Spies",224,"","Santa Cruz","Suermercado");</v>
      </c>
      <c r="N70" s="1"/>
      <c r="O70" s="1"/>
      <c r="P70" s="1"/>
    </row>
    <row r="71" spans="1:16" x14ac:dyDescent="0.25">
      <c r="A71">
        <v>70</v>
      </c>
      <c r="B71" t="s">
        <v>63</v>
      </c>
      <c r="C71" s="3" t="s">
        <v>193</v>
      </c>
      <c r="D71">
        <v>225</v>
      </c>
      <c r="F71" s="1" t="s">
        <v>238</v>
      </c>
      <c r="H71" t="s">
        <v>246</v>
      </c>
      <c r="I71" t="s">
        <v>106</v>
      </c>
      <c r="J71" t="s">
        <v>245</v>
      </c>
      <c r="K71" t="s">
        <v>108</v>
      </c>
      <c r="L71" t="s">
        <v>107</v>
      </c>
      <c r="M71" t="str">
        <f t="shared" si="1"/>
        <v>insert into Cliente(nome, logradouro, numero, complemento, bairro, referencia) values("Jessé Italo Silva","Rua Eduardo de Paula Lima Nascimento",225,"","Santa Cruz","");</v>
      </c>
      <c r="N71" s="1"/>
      <c r="O71" s="1"/>
      <c r="P71" s="1"/>
    </row>
    <row r="72" spans="1:16" x14ac:dyDescent="0.25">
      <c r="A72">
        <v>71</v>
      </c>
      <c r="B72" t="s">
        <v>64</v>
      </c>
      <c r="C72" s="3" t="s">
        <v>194</v>
      </c>
      <c r="D72">
        <v>226</v>
      </c>
      <c r="F72" s="1" t="s">
        <v>236</v>
      </c>
      <c r="H72" t="s">
        <v>246</v>
      </c>
      <c r="I72" t="s">
        <v>106</v>
      </c>
      <c r="J72" t="s">
        <v>245</v>
      </c>
      <c r="K72" t="s">
        <v>108</v>
      </c>
      <c r="L72" t="s">
        <v>107</v>
      </c>
      <c r="M72" t="str">
        <f t="shared" si="1"/>
        <v>insert into Cliente(nome, logradouro, numero, complemento, bairro, referencia) values("José Eugênio de Mira","Rua Ednei Jose de Almeida Junior",226,"","Bela Vista","");</v>
      </c>
      <c r="N72" s="1"/>
      <c r="O72" s="1"/>
      <c r="P72" s="1"/>
    </row>
    <row r="73" spans="1:16" x14ac:dyDescent="0.25">
      <c r="A73">
        <v>72</v>
      </c>
      <c r="B73" t="s">
        <v>65</v>
      </c>
      <c r="C73" s="3" t="s">
        <v>195</v>
      </c>
      <c r="D73">
        <v>227</v>
      </c>
      <c r="F73" s="1" t="s">
        <v>236</v>
      </c>
      <c r="H73" t="s">
        <v>246</v>
      </c>
      <c r="I73" t="s">
        <v>106</v>
      </c>
      <c r="J73" t="s">
        <v>245</v>
      </c>
      <c r="K73" t="s">
        <v>108</v>
      </c>
      <c r="L73" t="s">
        <v>107</v>
      </c>
      <c r="M73" t="str">
        <f t="shared" si="1"/>
        <v>insert into Cliente(nome, logradouro, numero, complemento, bairro, referencia) values("José Rafael Pilan","Rua Edinilson da Silva Vida",227,"","Bela Vista","");</v>
      </c>
      <c r="N73" s="1"/>
      <c r="O73" s="1"/>
      <c r="P73" s="1"/>
    </row>
    <row r="74" spans="1:16" x14ac:dyDescent="0.25">
      <c r="A74">
        <v>73</v>
      </c>
      <c r="B74" t="s">
        <v>66</v>
      </c>
      <c r="C74" s="3" t="s">
        <v>196</v>
      </c>
      <c r="D74">
        <v>228</v>
      </c>
      <c r="F74" s="1" t="s">
        <v>236</v>
      </c>
      <c r="H74" t="s">
        <v>246</v>
      </c>
      <c r="I74" t="s">
        <v>106</v>
      </c>
      <c r="J74" t="s">
        <v>245</v>
      </c>
      <c r="K74" t="s">
        <v>108</v>
      </c>
      <c r="L74" t="s">
        <v>107</v>
      </c>
      <c r="M74" t="str">
        <f t="shared" si="1"/>
        <v>insert into Cliente(nome, logradouro, numero, complemento, bairro, referencia) values("José Renato Paviotti","Rua Edinei Peres Legaspe",228,"","Bela Vista","");</v>
      </c>
      <c r="N74" s="1"/>
      <c r="O74" s="1"/>
      <c r="P74" s="1"/>
    </row>
    <row r="75" spans="1:16" x14ac:dyDescent="0.25">
      <c r="A75">
        <v>74</v>
      </c>
      <c r="B75" t="s">
        <v>67</v>
      </c>
      <c r="C75" s="3" t="s">
        <v>197</v>
      </c>
      <c r="D75">
        <v>229</v>
      </c>
      <c r="F75" s="1" t="s">
        <v>236</v>
      </c>
      <c r="H75" t="s">
        <v>246</v>
      </c>
      <c r="I75" t="s">
        <v>106</v>
      </c>
      <c r="J75" t="s">
        <v>245</v>
      </c>
      <c r="K75" t="s">
        <v>108</v>
      </c>
      <c r="L75" t="s">
        <v>107</v>
      </c>
      <c r="M75" t="str">
        <f t="shared" si="1"/>
        <v>insert into Cliente(nome, logradouro, numero, complemento, bairro, referencia) values("José Santiago Moreira de Mello","Rua Ederlon Barbosa Cruz",229,"","Bela Vista","");</v>
      </c>
      <c r="N75" s="1"/>
      <c r="O75" s="1"/>
      <c r="P75" s="1"/>
    </row>
    <row r="76" spans="1:16" x14ac:dyDescent="0.25">
      <c r="A76">
        <v>75</v>
      </c>
      <c r="B76" t="s">
        <v>68</v>
      </c>
      <c r="C76" s="3" t="s">
        <v>198</v>
      </c>
      <c r="D76">
        <v>230</v>
      </c>
      <c r="F76" s="1" t="s">
        <v>236</v>
      </c>
      <c r="H76" t="s">
        <v>246</v>
      </c>
      <c r="I76" t="s">
        <v>106</v>
      </c>
      <c r="J76" t="s">
        <v>245</v>
      </c>
      <c r="K76" t="s">
        <v>108</v>
      </c>
      <c r="L76" t="s">
        <v>107</v>
      </c>
      <c r="M76" t="str">
        <f t="shared" si="1"/>
        <v>insert into Cliente(nome, logradouro, numero, complemento, bairro, referencia) values("Josiane Rosa de Oliveira Gaia Pimenta","Rua Eder Almeida Batista de Oliveira",230,"","Bela Vista","");</v>
      </c>
      <c r="N76" s="1"/>
      <c r="O76" s="1"/>
      <c r="P76" s="1"/>
    </row>
    <row r="77" spans="1:16" x14ac:dyDescent="0.25">
      <c r="A77">
        <v>76</v>
      </c>
      <c r="B77" t="s">
        <v>69</v>
      </c>
      <c r="C77" s="3" t="s">
        <v>199</v>
      </c>
      <c r="D77">
        <v>231</v>
      </c>
      <c r="F77" t="s">
        <v>235</v>
      </c>
      <c r="H77" t="s">
        <v>246</v>
      </c>
      <c r="I77" t="s">
        <v>106</v>
      </c>
      <c r="J77" t="s">
        <v>245</v>
      </c>
      <c r="K77" t="s">
        <v>108</v>
      </c>
      <c r="L77" t="s">
        <v>107</v>
      </c>
      <c r="M77" t="str">
        <f t="shared" si="1"/>
        <v>insert into Cliente(nome, logradouro, numero, complemento, bairro, referencia) values("Juliana de Sousa Ribeiro","Rua Dyogo Porfirio Almeida Santos",231,"","Dom Bosco","");</v>
      </c>
      <c r="N77" s="1"/>
      <c r="O77" s="1"/>
      <c r="P77" s="1"/>
    </row>
    <row r="78" spans="1:16" x14ac:dyDescent="0.25">
      <c r="A78">
        <v>77</v>
      </c>
      <c r="B78" t="s">
        <v>70</v>
      </c>
      <c r="C78" s="3" t="s">
        <v>200</v>
      </c>
      <c r="D78">
        <v>232</v>
      </c>
      <c r="F78" t="s">
        <v>235</v>
      </c>
      <c r="G78" t="s">
        <v>240</v>
      </c>
      <c r="H78" t="s">
        <v>246</v>
      </c>
      <c r="I78" t="s">
        <v>106</v>
      </c>
      <c r="J78" t="s">
        <v>245</v>
      </c>
      <c r="K78" t="s">
        <v>108</v>
      </c>
      <c r="L78" t="s">
        <v>107</v>
      </c>
      <c r="M78" t="str">
        <f t="shared" si="1"/>
        <v>insert into Cliente(nome, logradouro, numero, complemento, bairro, referencia) values("Liliam Sayuri Sakamoto","Rua Draylson Micael de Souza",232,"","Dom Bosco","Igreja");</v>
      </c>
      <c r="N78" s="1"/>
      <c r="O78" s="1"/>
      <c r="P78" s="1"/>
    </row>
    <row r="79" spans="1:16" x14ac:dyDescent="0.25">
      <c r="A79">
        <v>78</v>
      </c>
      <c r="B79" t="s">
        <v>71</v>
      </c>
      <c r="C79" s="3" t="s">
        <v>201</v>
      </c>
      <c r="D79">
        <v>233</v>
      </c>
      <c r="F79" t="s">
        <v>235</v>
      </c>
      <c r="G79" s="1" t="s">
        <v>241</v>
      </c>
      <c r="H79" t="s">
        <v>246</v>
      </c>
      <c r="I79" t="s">
        <v>106</v>
      </c>
      <c r="J79" t="s">
        <v>245</v>
      </c>
      <c r="K79" t="s">
        <v>108</v>
      </c>
      <c r="L79" t="s">
        <v>107</v>
      </c>
      <c r="M79" t="str">
        <f t="shared" si="1"/>
        <v>insert into Cliente(nome, logradouro, numero, complemento, bairro, referencia) values("Lucas Hermann Negri","Rua Douglas Brito damalio",233,"","Dom Bosco","Farmácia");</v>
      </c>
      <c r="N79" s="1"/>
      <c r="O79" s="1"/>
      <c r="P79" s="1"/>
    </row>
    <row r="80" spans="1:16" x14ac:dyDescent="0.25">
      <c r="A80">
        <v>79</v>
      </c>
      <c r="B80" t="s">
        <v>72</v>
      </c>
      <c r="C80" s="3" t="s">
        <v>202</v>
      </c>
      <c r="D80">
        <v>234</v>
      </c>
      <c r="F80" t="s">
        <v>235</v>
      </c>
      <c r="G80" s="1"/>
      <c r="H80" t="s">
        <v>246</v>
      </c>
      <c r="I80" t="s">
        <v>106</v>
      </c>
      <c r="J80" t="s">
        <v>245</v>
      </c>
      <c r="K80" t="s">
        <v>108</v>
      </c>
      <c r="L80" t="s">
        <v>107</v>
      </c>
      <c r="M80" t="str">
        <f t="shared" si="1"/>
        <v>insert into Cliente(nome, logradouro, numero, complemento, bairro, referencia) values("Luciano Rossi","Rua Diogo Paulino da Cruz dos Santos",234,"","Dom Bosco","");</v>
      </c>
      <c r="N80" s="1"/>
      <c r="O80" s="1"/>
      <c r="P80" s="1"/>
    </row>
    <row r="81" spans="1:16" x14ac:dyDescent="0.25">
      <c r="A81">
        <v>80</v>
      </c>
      <c r="B81" t="s">
        <v>73</v>
      </c>
      <c r="C81" s="3" t="s">
        <v>203</v>
      </c>
      <c r="D81">
        <v>235</v>
      </c>
      <c r="F81" t="s">
        <v>235</v>
      </c>
      <c r="G81" s="1" t="s">
        <v>242</v>
      </c>
      <c r="H81" t="s">
        <v>246</v>
      </c>
      <c r="I81" t="s">
        <v>106</v>
      </c>
      <c r="J81" t="s">
        <v>245</v>
      </c>
      <c r="K81" t="s">
        <v>108</v>
      </c>
      <c r="L81" t="s">
        <v>107</v>
      </c>
      <c r="M81" t="str">
        <f t="shared" si="1"/>
        <v>insert into Cliente(nome, logradouro, numero, complemento, bairro, referencia) values("Luciano Rovanni Do Nascimento","Rua Diogo Matos da Silva",235,"","Dom Bosco","Escola");</v>
      </c>
      <c r="N81" s="1"/>
      <c r="O81" s="1"/>
      <c r="P81" s="1"/>
    </row>
    <row r="82" spans="1:16" x14ac:dyDescent="0.25">
      <c r="A82">
        <v>81</v>
      </c>
      <c r="B82" t="s">
        <v>74</v>
      </c>
      <c r="C82" s="3" t="s">
        <v>204</v>
      </c>
      <c r="D82">
        <v>236</v>
      </c>
      <c r="F82" s="1" t="s">
        <v>237</v>
      </c>
      <c r="H82" t="s">
        <v>246</v>
      </c>
      <c r="I82" t="s">
        <v>106</v>
      </c>
      <c r="J82" t="s">
        <v>245</v>
      </c>
      <c r="K82" t="s">
        <v>108</v>
      </c>
      <c r="L82" t="s">
        <v>107</v>
      </c>
      <c r="M82" t="str">
        <f t="shared" si="1"/>
        <v>insert into Cliente(nome, logradouro, numero, complemento, bairro, referencia) values("Marcelo Do Carmo Vieira Scomparim","Rua Diego Rafael Moraes",236,"","Zambom","");</v>
      </c>
      <c r="N82" s="1"/>
      <c r="O82" s="1"/>
      <c r="P82" s="1"/>
    </row>
    <row r="83" spans="1:16" x14ac:dyDescent="0.25">
      <c r="A83">
        <v>82</v>
      </c>
      <c r="B83" t="s">
        <v>75</v>
      </c>
      <c r="C83" s="3" t="s">
        <v>205</v>
      </c>
      <c r="D83">
        <v>237</v>
      </c>
      <c r="F83" s="1" t="s">
        <v>237</v>
      </c>
      <c r="G83" s="1" t="s">
        <v>243</v>
      </c>
      <c r="H83" t="s">
        <v>246</v>
      </c>
      <c r="I83" t="s">
        <v>106</v>
      </c>
      <c r="J83" t="s">
        <v>245</v>
      </c>
      <c r="K83" t="s">
        <v>108</v>
      </c>
      <c r="L83" t="s">
        <v>107</v>
      </c>
      <c r="M83" t="str">
        <f t="shared" si="1"/>
        <v>insert into Cliente(nome, logradouro, numero, complemento, bairro, referencia) values("Marcelo José Vigorito Campara","Rua Deysiane Matos Sande",237,"","Zambom","Campinho");</v>
      </c>
      <c r="N83" s="1"/>
      <c r="O83" s="1"/>
      <c r="P83" s="1"/>
    </row>
    <row r="84" spans="1:16" x14ac:dyDescent="0.25">
      <c r="A84">
        <v>83</v>
      </c>
      <c r="B84" t="s">
        <v>76</v>
      </c>
      <c r="C84" s="3" t="s">
        <v>206</v>
      </c>
      <c r="D84">
        <v>238</v>
      </c>
      <c r="F84" s="1" t="s">
        <v>237</v>
      </c>
      <c r="H84" t="s">
        <v>246</v>
      </c>
      <c r="I84" t="s">
        <v>106</v>
      </c>
      <c r="J84" t="s">
        <v>245</v>
      </c>
      <c r="K84" t="s">
        <v>108</v>
      </c>
      <c r="L84" t="s">
        <v>107</v>
      </c>
      <c r="M84" t="str">
        <f t="shared" si="1"/>
        <v>insert into Cliente(nome, logradouro, numero, complemento, bairro, referencia) values("Murilo Gleyson Gazzola","Rua Denis Henrique Caixeta",238,"","Zambom","");</v>
      </c>
      <c r="N84" s="1"/>
      <c r="O84" s="1"/>
      <c r="P84" s="1"/>
    </row>
    <row r="85" spans="1:16" x14ac:dyDescent="0.25">
      <c r="A85">
        <v>84</v>
      </c>
      <c r="B85" t="s">
        <v>77</v>
      </c>
      <c r="C85" s="3" t="s">
        <v>207</v>
      </c>
      <c r="D85">
        <v>239</v>
      </c>
      <c r="F85" t="s">
        <v>235</v>
      </c>
      <c r="H85" t="s">
        <v>246</v>
      </c>
      <c r="I85" t="s">
        <v>106</v>
      </c>
      <c r="J85" t="s">
        <v>245</v>
      </c>
      <c r="K85" t="s">
        <v>108</v>
      </c>
      <c r="L85" t="s">
        <v>107</v>
      </c>
      <c r="M85" t="str">
        <f t="shared" si="1"/>
        <v>insert into Cliente(nome, logradouro, numero, complemento, bairro, referencia) values("Ovídio José Francisco","Rua Deivison Shindi Takatu",239,"","Dom Bosco","");</v>
      </c>
      <c r="N85" s="1"/>
      <c r="O85" s="1"/>
      <c r="P85" s="1"/>
    </row>
    <row r="86" spans="1:16" x14ac:dyDescent="0.25">
      <c r="A86">
        <v>85</v>
      </c>
      <c r="B86" t="s">
        <v>78</v>
      </c>
      <c r="C86" s="3" t="s">
        <v>208</v>
      </c>
      <c r="D86">
        <v>240</v>
      </c>
      <c r="F86" t="s">
        <v>235</v>
      </c>
      <c r="G86" t="s">
        <v>244</v>
      </c>
      <c r="H86" t="s">
        <v>246</v>
      </c>
      <c r="I86" t="s">
        <v>106</v>
      </c>
      <c r="J86" t="s">
        <v>245</v>
      </c>
      <c r="K86" t="s">
        <v>108</v>
      </c>
      <c r="L86" t="s">
        <v>107</v>
      </c>
      <c r="M86" t="str">
        <f t="shared" si="1"/>
        <v>insert into Cliente(nome, logradouro, numero, complemento, bairro, referencia) values("Patrícia Fernanda da Silva Freitas","Rua Debora Barbosa Aires",240,"","Dom Bosco","Suermercado");</v>
      </c>
      <c r="N86" s="1"/>
      <c r="O86" s="1"/>
      <c r="P86" s="1"/>
    </row>
    <row r="87" spans="1:16" x14ac:dyDescent="0.25">
      <c r="A87">
        <v>86</v>
      </c>
      <c r="B87" t="s">
        <v>79</v>
      </c>
      <c r="C87" s="3" t="s">
        <v>209</v>
      </c>
      <c r="D87">
        <v>241</v>
      </c>
      <c r="F87" t="s">
        <v>235</v>
      </c>
      <c r="H87" t="s">
        <v>246</v>
      </c>
      <c r="I87" t="s">
        <v>106</v>
      </c>
      <c r="J87" t="s">
        <v>245</v>
      </c>
      <c r="K87" t="s">
        <v>108</v>
      </c>
      <c r="L87" t="s">
        <v>107</v>
      </c>
      <c r="M87" t="str">
        <f t="shared" si="1"/>
        <v>insert into Cliente(nome, logradouro, numero, complemento, bairro, referencia) values("Paula Leticia Santos Lima","Rua Darvin Ames",241,"","Dom Bosco","");</v>
      </c>
      <c r="N87" s="1"/>
      <c r="O87" s="1"/>
      <c r="P87" s="1"/>
    </row>
    <row r="88" spans="1:16" x14ac:dyDescent="0.25">
      <c r="A88">
        <v>87</v>
      </c>
      <c r="B88" t="s">
        <v>80</v>
      </c>
      <c r="C88" s="3" t="s">
        <v>210</v>
      </c>
      <c r="D88">
        <v>242</v>
      </c>
      <c r="F88" t="s">
        <v>235</v>
      </c>
      <c r="H88" t="s">
        <v>246</v>
      </c>
      <c r="I88" t="s">
        <v>106</v>
      </c>
      <c r="J88" t="s">
        <v>245</v>
      </c>
      <c r="K88" t="s">
        <v>108</v>
      </c>
      <c r="L88" t="s">
        <v>107</v>
      </c>
      <c r="M88" t="str">
        <f t="shared" si="1"/>
        <v>insert into Cliente(nome, logradouro, numero, complemento, bairro, referencia) values("Rafael Tomé de Souza","Rua Danilo César Pereira",242,"","Dom Bosco","");</v>
      </c>
      <c r="N88" s="1"/>
      <c r="O88" s="1"/>
      <c r="P88" s="1"/>
    </row>
    <row r="89" spans="1:16" x14ac:dyDescent="0.25">
      <c r="A89">
        <v>88</v>
      </c>
      <c r="B89" t="s">
        <v>81</v>
      </c>
      <c r="C89" s="3" t="s">
        <v>211</v>
      </c>
      <c r="D89">
        <v>243</v>
      </c>
      <c r="F89" t="s">
        <v>235</v>
      </c>
      <c r="G89" t="s">
        <v>240</v>
      </c>
      <c r="H89" t="s">
        <v>246</v>
      </c>
      <c r="I89" t="s">
        <v>106</v>
      </c>
      <c r="J89" t="s">
        <v>245</v>
      </c>
      <c r="K89" t="s">
        <v>108</v>
      </c>
      <c r="L89" t="s">
        <v>107</v>
      </c>
      <c r="M89" t="str">
        <f t="shared" si="1"/>
        <v>insert into Cliente(nome, logradouro, numero, complemento, bairro, referencia) values("Rafaela de Jesus Alencar","Rua Claudiney Ramos Tinoco",243,"","Dom Bosco","Igreja");</v>
      </c>
      <c r="N89" s="1"/>
      <c r="O89" s="1"/>
      <c r="P89" s="1"/>
    </row>
    <row r="90" spans="1:16" x14ac:dyDescent="0.25">
      <c r="A90">
        <v>89</v>
      </c>
      <c r="B90" t="s">
        <v>82</v>
      </c>
      <c r="C90" s="3" t="s">
        <v>212</v>
      </c>
      <c r="D90">
        <v>244</v>
      </c>
      <c r="F90" t="s">
        <v>235</v>
      </c>
      <c r="G90" s="1" t="s">
        <v>241</v>
      </c>
      <c r="H90" t="s">
        <v>246</v>
      </c>
      <c r="I90" t="s">
        <v>106</v>
      </c>
      <c r="J90" t="s">
        <v>245</v>
      </c>
      <c r="K90" t="s">
        <v>108</v>
      </c>
      <c r="L90" t="s">
        <v>107</v>
      </c>
      <c r="M90" t="str">
        <f t="shared" si="1"/>
        <v>insert into Cliente(nome, logradouro, numero, complemento, bairro, referencia) values("Ramon Simões Abílio","Rua Claudiane Mendes Trigueiro Silva",244,"","Dom Bosco","Farmácia");</v>
      </c>
      <c r="N90" s="1"/>
      <c r="O90" s="1"/>
      <c r="P90" s="1"/>
    </row>
    <row r="91" spans="1:16" x14ac:dyDescent="0.25">
      <c r="A91">
        <v>90</v>
      </c>
      <c r="B91" t="s">
        <v>83</v>
      </c>
      <c r="C91" s="3" t="s">
        <v>213</v>
      </c>
      <c r="D91">
        <v>245</v>
      </c>
      <c r="F91" t="s">
        <v>235</v>
      </c>
      <c r="G91" s="1"/>
      <c r="H91" t="s">
        <v>246</v>
      </c>
      <c r="I91" t="s">
        <v>106</v>
      </c>
      <c r="J91" t="s">
        <v>245</v>
      </c>
      <c r="K91" t="s">
        <v>108</v>
      </c>
      <c r="L91" t="s">
        <v>107</v>
      </c>
      <c r="M91" t="str">
        <f t="shared" si="1"/>
        <v>insert into Cliente(nome, logradouro, numero, complemento, bairro, referencia) values("Raphael Hungaro Moretti","Rua Claudemir de Souza Freitas Junior",245,"","Dom Bosco","");</v>
      </c>
      <c r="N91" s="1"/>
      <c r="O91" s="1"/>
      <c r="P91" s="1"/>
    </row>
    <row r="92" spans="1:16" x14ac:dyDescent="0.25">
      <c r="A92">
        <v>91</v>
      </c>
      <c r="B92" t="s">
        <v>84</v>
      </c>
      <c r="C92" s="3" t="s">
        <v>214</v>
      </c>
      <c r="D92">
        <v>246</v>
      </c>
      <c r="F92" t="s">
        <v>235</v>
      </c>
      <c r="G92" s="1" t="s">
        <v>242</v>
      </c>
      <c r="H92" t="s">
        <v>246</v>
      </c>
      <c r="I92" t="s">
        <v>106</v>
      </c>
      <c r="J92" t="s">
        <v>245</v>
      </c>
      <c r="K92" t="s">
        <v>108</v>
      </c>
      <c r="L92" t="s">
        <v>107</v>
      </c>
      <c r="M92" t="str">
        <f t="shared" si="1"/>
        <v>insert into Cliente(nome, logradouro, numero, complemento, bairro, referencia) values("Sara Luzia de Melo","Rua Cesar Augusto Pascali Rago",246,"","Dom Bosco","Escola");</v>
      </c>
      <c r="N92" s="1"/>
      <c r="O92" s="1"/>
      <c r="P92" s="1"/>
    </row>
    <row r="93" spans="1:16" x14ac:dyDescent="0.25">
      <c r="A93">
        <v>92</v>
      </c>
      <c r="B93" t="s">
        <v>85</v>
      </c>
      <c r="C93" s="3" t="s">
        <v>215</v>
      </c>
      <c r="D93">
        <v>247</v>
      </c>
      <c r="F93" t="s">
        <v>235</v>
      </c>
      <c r="H93" t="s">
        <v>246</v>
      </c>
      <c r="I93" t="s">
        <v>106</v>
      </c>
      <c r="J93" t="s">
        <v>245</v>
      </c>
      <c r="K93" t="s">
        <v>108</v>
      </c>
      <c r="L93" t="s">
        <v>107</v>
      </c>
      <c r="M93" t="str">
        <f t="shared" si="1"/>
        <v>insert into Cliente(nome, logradouro, numero, complemento, bairro, referencia) values("Sergio Willians Poneli","Rua Carlos Roberto Do Nascimento Costa",247,"","Dom Bosco","");</v>
      </c>
      <c r="N93" s="1"/>
      <c r="O93" s="1"/>
      <c r="P93" s="1"/>
    </row>
    <row r="94" spans="1:16" x14ac:dyDescent="0.25">
      <c r="A94">
        <v>93</v>
      </c>
      <c r="B94" t="s">
        <v>86</v>
      </c>
      <c r="C94" s="3" t="s">
        <v>216</v>
      </c>
      <c r="D94">
        <v>248</v>
      </c>
      <c r="F94" t="s">
        <v>235</v>
      </c>
      <c r="G94" s="1" t="s">
        <v>243</v>
      </c>
      <c r="H94" t="s">
        <v>246</v>
      </c>
      <c r="I94" t="s">
        <v>106</v>
      </c>
      <c r="J94" t="s">
        <v>245</v>
      </c>
      <c r="K94" t="s">
        <v>108</v>
      </c>
      <c r="L94" t="s">
        <v>107</v>
      </c>
      <c r="M94" t="str">
        <f t="shared" si="1"/>
        <v>insert into Cliente(nome, logradouro, numero, complemento, bairro, referencia) values("Silvia Roberta de Jesus Garcia","Rua Carlos Roberto de Oliveira Cazelatto Junior",248,"","Dom Bosco","Campinho");</v>
      </c>
      <c r="N94" s="1"/>
      <c r="O94" s="1"/>
      <c r="P94" s="1"/>
    </row>
    <row r="95" spans="1:16" x14ac:dyDescent="0.25">
      <c r="A95">
        <v>94</v>
      </c>
      <c r="B95" t="s">
        <v>87</v>
      </c>
      <c r="C95" s="3" t="s">
        <v>217</v>
      </c>
      <c r="D95">
        <v>249</v>
      </c>
      <c r="F95" s="1" t="s">
        <v>237</v>
      </c>
      <c r="H95" t="s">
        <v>246</v>
      </c>
      <c r="I95" t="s">
        <v>106</v>
      </c>
      <c r="J95" t="s">
        <v>245</v>
      </c>
      <c r="K95" t="s">
        <v>108</v>
      </c>
      <c r="L95" t="s">
        <v>107</v>
      </c>
      <c r="M95" t="str">
        <f t="shared" si="1"/>
        <v>insert into Cliente(nome, logradouro, numero, complemento, bairro, referencia) values("Suéllen Rodolfo Martinelli","Rua Carlos César Farias de Souza",249,"","Zambom","");</v>
      </c>
      <c r="N95" s="1"/>
      <c r="O95" s="1"/>
      <c r="P95" s="1"/>
    </row>
    <row r="96" spans="1:16" x14ac:dyDescent="0.25">
      <c r="A96">
        <v>95</v>
      </c>
      <c r="B96" t="s">
        <v>88</v>
      </c>
      <c r="C96" s="3" t="s">
        <v>218</v>
      </c>
      <c r="D96">
        <v>250</v>
      </c>
      <c r="F96" s="1" t="s">
        <v>237</v>
      </c>
      <c r="H96" t="s">
        <v>246</v>
      </c>
      <c r="I96" t="s">
        <v>106</v>
      </c>
      <c r="J96" t="s">
        <v>245</v>
      </c>
      <c r="K96" t="s">
        <v>108</v>
      </c>
      <c r="L96" t="s">
        <v>107</v>
      </c>
      <c r="M96" t="str">
        <f t="shared" si="1"/>
        <v>insert into Cliente(nome, logradouro, numero, complemento, bairro, referencia) values("Taynara Cerigueli Dutra","Rua Bernardo Moreira Zabadal",250,"","Zambom","");</v>
      </c>
      <c r="N96" s="1"/>
      <c r="O96" s="1"/>
      <c r="P96" s="1"/>
    </row>
    <row r="97" spans="1:16" x14ac:dyDescent="0.25">
      <c r="A97">
        <v>96</v>
      </c>
      <c r="B97" t="s">
        <v>89</v>
      </c>
      <c r="C97" s="3" t="s">
        <v>219</v>
      </c>
      <c r="D97">
        <v>251</v>
      </c>
      <c r="F97" s="1" t="s">
        <v>237</v>
      </c>
      <c r="G97" t="s">
        <v>244</v>
      </c>
      <c r="H97" t="s">
        <v>246</v>
      </c>
      <c r="I97" t="s">
        <v>106</v>
      </c>
      <c r="J97" t="s">
        <v>245</v>
      </c>
      <c r="K97" t="s">
        <v>108</v>
      </c>
      <c r="L97" t="s">
        <v>107</v>
      </c>
      <c r="M97" t="str">
        <f t="shared" si="1"/>
        <v>insert into Cliente(nome, logradouro, numero, complemento, bairro, referencia) values("Thamires de Campos Luz","Rua Bento Rafael Siqueira",251,"","Zambom","Suermercado");</v>
      </c>
      <c r="N97" s="1"/>
      <c r="O97" s="1"/>
      <c r="P97" s="1"/>
    </row>
    <row r="98" spans="1:16" x14ac:dyDescent="0.25">
      <c r="A98">
        <v>97</v>
      </c>
      <c r="B98" t="s">
        <v>90</v>
      </c>
      <c r="C98" s="3" t="s">
        <v>220</v>
      </c>
      <c r="D98">
        <v>252</v>
      </c>
      <c r="F98" s="1" t="s">
        <v>237</v>
      </c>
      <c r="G98" s="1"/>
      <c r="H98" t="s">
        <v>246</v>
      </c>
      <c r="I98" t="s">
        <v>106</v>
      </c>
      <c r="J98" t="s">
        <v>245</v>
      </c>
      <c r="K98" t="s">
        <v>108</v>
      </c>
      <c r="L98" t="s">
        <v>107</v>
      </c>
      <c r="M98" t="str">
        <f t="shared" si="1"/>
        <v>insert into Cliente(nome, logradouro, numero, complemento, bairro, referencia) values("Viviane Mello Bonadia dos Santos","Rua Argemiro Pentian Junior",252,"","Zambom","");</v>
      </c>
      <c r="N98" s="1"/>
      <c r="O98" s="1"/>
      <c r="P98" s="1"/>
    </row>
    <row r="99" spans="1:16" x14ac:dyDescent="0.25">
      <c r="A99">
        <v>98</v>
      </c>
      <c r="B99" t="s">
        <v>91</v>
      </c>
      <c r="C99" s="3" t="s">
        <v>221</v>
      </c>
      <c r="D99">
        <v>253</v>
      </c>
      <c r="F99" s="1" t="s">
        <v>237</v>
      </c>
      <c r="G99" s="1"/>
      <c r="H99" t="s">
        <v>246</v>
      </c>
      <c r="I99" t="s">
        <v>106</v>
      </c>
      <c r="J99" t="s">
        <v>245</v>
      </c>
      <c r="K99" t="s">
        <v>108</v>
      </c>
      <c r="L99" t="s">
        <v>107</v>
      </c>
      <c r="M99" t="str">
        <f t="shared" si="1"/>
        <v>insert into Cliente(nome, logradouro, numero, complemento, bairro, referencia) values("Walter Paulo Costenaro","Rua Anisio Alfredo da Silva Junior",253,"","Zambom","");</v>
      </c>
      <c r="N99" s="1"/>
      <c r="O99" s="1"/>
      <c r="P99" s="1"/>
    </row>
    <row r="100" spans="1:16" x14ac:dyDescent="0.25">
      <c r="A100">
        <v>99</v>
      </c>
      <c r="B100" t="s">
        <v>92</v>
      </c>
      <c r="C100" s="3" t="s">
        <v>222</v>
      </c>
      <c r="D100">
        <v>254</v>
      </c>
      <c r="F100" s="1" t="s">
        <v>237</v>
      </c>
      <c r="G100" s="1"/>
      <c r="H100" t="s">
        <v>246</v>
      </c>
      <c r="I100" t="s">
        <v>106</v>
      </c>
      <c r="J100" t="s">
        <v>245</v>
      </c>
      <c r="K100" t="s">
        <v>108</v>
      </c>
      <c r="L100" t="s">
        <v>107</v>
      </c>
      <c r="M100" t="str">
        <f t="shared" si="1"/>
        <v>insert into Cliente(nome, logradouro, numero, complemento, bairro, referencia) values("Wellington Fabio de Oliveira Martins","Rua André Luyde da Silva Souza",254,"","Zambom","");</v>
      </c>
      <c r="N100" s="1"/>
      <c r="O100" s="1"/>
      <c r="P100" s="1"/>
    </row>
    <row r="101" spans="1:16" x14ac:dyDescent="0.25">
      <c r="A101">
        <v>100</v>
      </c>
      <c r="B101" t="s">
        <v>93</v>
      </c>
      <c r="C101" s="3" t="s">
        <v>223</v>
      </c>
      <c r="D101">
        <v>255</v>
      </c>
      <c r="F101" s="1" t="s">
        <v>237</v>
      </c>
      <c r="G101" s="1"/>
      <c r="H101" t="s">
        <v>246</v>
      </c>
      <c r="I101" t="s">
        <v>106</v>
      </c>
      <c r="J101" t="s">
        <v>245</v>
      </c>
      <c r="K101" t="s">
        <v>108</v>
      </c>
      <c r="L101" t="s">
        <v>107</v>
      </c>
      <c r="M101" t="str">
        <f t="shared" si="1"/>
        <v>insert into Cliente(nome, logradouro, numero, complemento, bairro, referencia) values("André Luyde da Silva Souza","Rua Ana Claudia Maciel",255,"","Zambom","");</v>
      </c>
      <c r="N101" s="1"/>
      <c r="O101" s="1"/>
      <c r="P101" s="1"/>
    </row>
    <row r="102" spans="1:16" x14ac:dyDescent="0.25">
      <c r="A102">
        <v>101</v>
      </c>
      <c r="B102" t="s">
        <v>94</v>
      </c>
      <c r="C102" s="3" t="s">
        <v>224</v>
      </c>
      <c r="D102">
        <v>256</v>
      </c>
      <c r="F102" s="1" t="s">
        <v>237</v>
      </c>
      <c r="G102" s="1"/>
      <c r="H102" t="s">
        <v>246</v>
      </c>
      <c r="I102" t="s">
        <v>106</v>
      </c>
      <c r="J102" t="s">
        <v>245</v>
      </c>
      <c r="K102" t="s">
        <v>108</v>
      </c>
      <c r="L102" t="s">
        <v>107</v>
      </c>
      <c r="M102" t="str">
        <f t="shared" si="1"/>
        <v>insert into Cliente(nome, logradouro, numero, complemento, bairro, referencia) values("Anisio Alfredo da Silva Junior","Rua Ana Cláudia de Moura Laurentino",256,"","Zambom","");</v>
      </c>
      <c r="N102" s="1"/>
      <c r="O102" s="1"/>
      <c r="P102" s="1"/>
    </row>
    <row r="103" spans="1:16" x14ac:dyDescent="0.25">
      <c r="A103">
        <v>102</v>
      </c>
      <c r="B103" t="s">
        <v>95</v>
      </c>
      <c r="C103" s="3" t="s">
        <v>225</v>
      </c>
      <c r="D103">
        <v>257</v>
      </c>
      <c r="F103" s="1" t="s">
        <v>237</v>
      </c>
      <c r="G103" s="1"/>
      <c r="H103" t="s">
        <v>246</v>
      </c>
      <c r="I103" t="s">
        <v>106</v>
      </c>
      <c r="J103" t="s">
        <v>245</v>
      </c>
      <c r="K103" t="s">
        <v>108</v>
      </c>
      <c r="L103" t="s">
        <v>107</v>
      </c>
      <c r="M103" t="str">
        <f t="shared" si="1"/>
        <v>insert into Cliente(nome, logradouro, numero, complemento, bairro, referencia) values("Carlos César Farias de Souza","Rua Amanda Cristina davi Resende",257,"","Zambom","");</v>
      </c>
      <c r="N103" s="1"/>
      <c r="O103" s="1"/>
      <c r="P103" s="1"/>
    </row>
    <row r="104" spans="1:16" x14ac:dyDescent="0.25">
      <c r="A104">
        <v>103</v>
      </c>
      <c r="B104" t="s">
        <v>96</v>
      </c>
      <c r="C104" s="3" t="s">
        <v>226</v>
      </c>
      <c r="D104">
        <v>258</v>
      </c>
      <c r="F104" s="1" t="s">
        <v>237</v>
      </c>
      <c r="G104" s="1"/>
      <c r="H104" t="s">
        <v>246</v>
      </c>
      <c r="I104" t="s">
        <v>106</v>
      </c>
      <c r="J104" t="s">
        <v>245</v>
      </c>
      <c r="K104" t="s">
        <v>108</v>
      </c>
      <c r="L104" t="s">
        <v>107</v>
      </c>
      <c r="M104" t="str">
        <f t="shared" si="1"/>
        <v>insert into Cliente(nome, logradouro, numero, complemento, bairro, referencia) values("Dyogo Porfirio Almeida Santos","Rua Alisson Linhares de Carvalho",258,"","Zambom","");</v>
      </c>
      <c r="N104" s="1"/>
      <c r="O104" s="1"/>
      <c r="P104" s="1"/>
    </row>
    <row r="105" spans="1:16" x14ac:dyDescent="0.25">
      <c r="A105">
        <v>104</v>
      </c>
      <c r="B105" t="s">
        <v>97</v>
      </c>
      <c r="C105" s="3" t="s">
        <v>227</v>
      </c>
      <c r="D105">
        <v>259</v>
      </c>
      <c r="F105" s="1" t="s">
        <v>237</v>
      </c>
      <c r="G105" s="1"/>
      <c r="H105" t="s">
        <v>246</v>
      </c>
      <c r="I105" t="s">
        <v>106</v>
      </c>
      <c r="J105" t="s">
        <v>245</v>
      </c>
      <c r="K105" t="s">
        <v>108</v>
      </c>
      <c r="L105" t="s">
        <v>107</v>
      </c>
      <c r="M105" t="str">
        <f t="shared" si="1"/>
        <v>insert into Cliente(nome, logradouro, numero, complemento, bairro, referencia) values("Edinilson da Silva Vida","Rua Adriano da Silva Ferreira",259,"","Zambom","");</v>
      </c>
      <c r="N105" s="1"/>
      <c r="O105" s="1"/>
      <c r="P105" s="1"/>
    </row>
    <row r="106" spans="1:16" x14ac:dyDescent="0.25">
      <c r="A106">
        <v>105</v>
      </c>
      <c r="B106" t="s">
        <v>98</v>
      </c>
      <c r="C106" s="3" t="s">
        <v>228</v>
      </c>
      <c r="D106">
        <v>260</v>
      </c>
      <c r="F106" s="1" t="s">
        <v>237</v>
      </c>
      <c r="G106" s="1"/>
      <c r="H106" t="s">
        <v>246</v>
      </c>
      <c r="I106" t="s">
        <v>106</v>
      </c>
      <c r="J106" t="s">
        <v>245</v>
      </c>
      <c r="K106" t="s">
        <v>108</v>
      </c>
      <c r="L106" t="s">
        <v>107</v>
      </c>
      <c r="M106" t="str">
        <f t="shared" si="1"/>
        <v>insert into Cliente(nome, logradouro, numero, complemento, bairro, referencia) values("Everton Jose de Souza","Rua Adelcio Biazi",260,"","Zambom","");</v>
      </c>
      <c r="N106" s="1"/>
      <c r="O106" s="1"/>
      <c r="P106" s="1"/>
    </row>
    <row r="107" spans="1:16" x14ac:dyDescent="0.25">
      <c r="F107" s="1"/>
      <c r="G107" s="1"/>
      <c r="H107" s="1"/>
      <c r="I107" s="1"/>
      <c r="J107" s="1"/>
      <c r="K107" s="1"/>
      <c r="L107" s="2"/>
      <c r="O107" s="1"/>
      <c r="P107" s="1"/>
    </row>
    <row r="108" spans="1:16" x14ac:dyDescent="0.25">
      <c r="F108" s="1"/>
      <c r="G108" s="1"/>
      <c r="H108" s="1"/>
      <c r="I108" s="1"/>
      <c r="J108" s="1"/>
      <c r="K108" s="1"/>
      <c r="L108" s="2"/>
      <c r="O108" s="1"/>
      <c r="P108" s="1"/>
    </row>
    <row r="109" spans="1:16" x14ac:dyDescent="0.25">
      <c r="F109" s="1"/>
      <c r="G109" s="1"/>
      <c r="H109" s="1"/>
      <c r="I109" s="1"/>
      <c r="J109" s="1"/>
      <c r="K109" s="1"/>
      <c r="L109" s="2"/>
      <c r="O109" s="1"/>
      <c r="P109" s="1"/>
    </row>
    <row r="110" spans="1:16" x14ac:dyDescent="0.25">
      <c r="F110" s="1"/>
      <c r="G110" s="1"/>
      <c r="H110" s="1"/>
      <c r="I110" s="1"/>
      <c r="J110" s="1"/>
      <c r="K110" s="1"/>
      <c r="L110" s="2"/>
      <c r="O110" s="1"/>
      <c r="P110" s="1"/>
    </row>
    <row r="111" spans="1:16" x14ac:dyDescent="0.25">
      <c r="F111" s="1"/>
      <c r="G111" s="1"/>
      <c r="H111" s="1"/>
      <c r="I111" s="1"/>
      <c r="J111" s="1"/>
      <c r="K111" s="1"/>
      <c r="L111" s="2"/>
      <c r="O111" s="1"/>
      <c r="P111" s="1"/>
    </row>
    <row r="112" spans="1:16" x14ac:dyDescent="0.25">
      <c r="F112" s="1"/>
      <c r="G112" s="1"/>
      <c r="H112" s="1"/>
      <c r="I112" s="1"/>
      <c r="J112" s="1"/>
      <c r="K112" s="1"/>
      <c r="L112" s="2"/>
      <c r="O112" s="1"/>
      <c r="P112" s="1"/>
    </row>
    <row r="113" spans="6:16" x14ac:dyDescent="0.25">
      <c r="F113" s="1"/>
      <c r="G113" s="1"/>
      <c r="H113" s="1"/>
      <c r="I113" s="1"/>
      <c r="J113" s="1"/>
      <c r="K113" s="1"/>
      <c r="L113" s="2"/>
      <c r="O113" s="1"/>
      <c r="P113" s="1"/>
    </row>
    <row r="114" spans="6:16" x14ac:dyDescent="0.25">
      <c r="F114" s="1"/>
      <c r="G114" s="1"/>
      <c r="H114" s="1"/>
      <c r="I114" s="1"/>
      <c r="J114" s="1"/>
      <c r="K114" s="1"/>
      <c r="L114" s="2"/>
      <c r="O114" s="1"/>
      <c r="P114" s="1"/>
    </row>
    <row r="115" spans="6:16" x14ac:dyDescent="0.25">
      <c r="F115" s="1"/>
      <c r="G115" s="1"/>
      <c r="H115" s="1"/>
      <c r="I115" s="1"/>
      <c r="J115" s="1"/>
      <c r="K115" s="1"/>
      <c r="O115" s="1"/>
      <c r="P115" s="1"/>
    </row>
    <row r="116" spans="6:16" x14ac:dyDescent="0.25">
      <c r="F116" s="1"/>
      <c r="G116" s="1"/>
      <c r="H116" s="1"/>
      <c r="I116" s="1"/>
      <c r="J116" s="1"/>
      <c r="K116" s="1"/>
      <c r="L116" s="2"/>
      <c r="O116" s="1"/>
      <c r="P116" s="1"/>
    </row>
    <row r="117" spans="6:16" x14ac:dyDescent="0.25">
      <c r="F117" s="1"/>
      <c r="G117" s="1"/>
      <c r="H117" s="1"/>
      <c r="I117" s="1"/>
      <c r="J117" s="1"/>
      <c r="K117" s="1"/>
      <c r="L117" s="2"/>
      <c r="O117" s="1"/>
      <c r="P117" s="1"/>
    </row>
    <row r="118" spans="6:16" x14ac:dyDescent="0.25">
      <c r="F118" s="1"/>
      <c r="G118" s="1"/>
      <c r="H118" s="1"/>
      <c r="I118" s="1"/>
      <c r="J118" s="1"/>
      <c r="K118" s="1"/>
      <c r="O118" s="1"/>
      <c r="P118" s="1"/>
    </row>
    <row r="119" spans="6:16" x14ac:dyDescent="0.25">
      <c r="F119" s="1"/>
      <c r="G119" s="1"/>
      <c r="H119" s="1"/>
      <c r="I119" s="1"/>
      <c r="J119" s="1"/>
      <c r="K119" s="1"/>
      <c r="O119" s="1"/>
      <c r="P119" s="1"/>
    </row>
    <row r="120" spans="6:16" x14ac:dyDescent="0.25">
      <c r="F120" s="1"/>
      <c r="G120" s="1"/>
      <c r="H120" s="1"/>
      <c r="I120" s="1"/>
      <c r="J120" s="1"/>
      <c r="K120" s="1"/>
      <c r="O120" s="1"/>
      <c r="P120" s="1"/>
    </row>
    <row r="121" spans="6:16" x14ac:dyDescent="0.25">
      <c r="F121" s="1"/>
      <c r="G121" s="1"/>
      <c r="H121" s="1"/>
      <c r="I121" s="1"/>
      <c r="J121" s="1"/>
      <c r="K121" s="1"/>
      <c r="O121" s="1"/>
      <c r="P121" s="1"/>
    </row>
    <row r="122" spans="6:16" x14ac:dyDescent="0.25">
      <c r="F122" s="1"/>
      <c r="G122" s="1"/>
      <c r="H122" s="1"/>
      <c r="I122" s="1"/>
      <c r="J122" s="1"/>
      <c r="K122" s="1"/>
      <c r="O122" s="1"/>
      <c r="P122" s="1"/>
    </row>
    <row r="123" spans="6:16" x14ac:dyDescent="0.25">
      <c r="F123" s="1"/>
      <c r="G123" s="1"/>
      <c r="H123" s="1"/>
      <c r="I123" s="1"/>
      <c r="J123" s="1"/>
      <c r="K123" s="1"/>
      <c r="O123" s="1"/>
      <c r="P123" s="1"/>
    </row>
    <row r="124" spans="6:16" x14ac:dyDescent="0.25">
      <c r="F124" s="1"/>
      <c r="G124" s="1"/>
      <c r="H124" s="1"/>
      <c r="I124" s="1"/>
      <c r="J124" s="1"/>
      <c r="K124" s="1"/>
      <c r="O124" s="1"/>
      <c r="P124" s="1"/>
    </row>
    <row r="125" spans="6:16" x14ac:dyDescent="0.25">
      <c r="F125" s="1"/>
      <c r="G125" s="1"/>
      <c r="H125" s="1"/>
      <c r="I125" s="1"/>
      <c r="J125" s="1"/>
      <c r="K125" s="1"/>
      <c r="O125" s="1"/>
      <c r="P125" s="1"/>
    </row>
    <row r="126" spans="6:16" x14ac:dyDescent="0.25">
      <c r="F126" s="1"/>
      <c r="G126" s="1"/>
      <c r="H126" s="1"/>
      <c r="I126" s="1"/>
      <c r="J126" s="1"/>
      <c r="K126" s="1"/>
      <c r="O126" s="1"/>
      <c r="P126" s="1"/>
    </row>
    <row r="127" spans="6:16" x14ac:dyDescent="0.25">
      <c r="F127" s="1"/>
      <c r="G127" s="1"/>
      <c r="H127" s="1"/>
      <c r="I127" s="1"/>
      <c r="J127" s="1"/>
      <c r="K127" s="1"/>
      <c r="O127" s="1"/>
      <c r="P127" s="1"/>
    </row>
    <row r="128" spans="6:16" x14ac:dyDescent="0.25">
      <c r="F128" s="1"/>
      <c r="G128" s="1"/>
      <c r="H128" s="1"/>
      <c r="I128" s="1"/>
      <c r="J128" s="1"/>
      <c r="K128" s="1"/>
      <c r="O128" s="1"/>
      <c r="P128" s="1"/>
    </row>
    <row r="129" spans="8:16" x14ac:dyDescent="0.25">
      <c r="H129" s="1"/>
      <c r="I129" s="1"/>
      <c r="J129" s="1"/>
      <c r="K129" s="1"/>
      <c r="O129" s="1"/>
      <c r="P129" s="1"/>
    </row>
    <row r="130" spans="8:16" x14ac:dyDescent="0.25">
      <c r="H130" s="1"/>
      <c r="I130" s="1"/>
      <c r="J130" s="1"/>
      <c r="K130" s="1"/>
      <c r="O130" s="1"/>
      <c r="P130" s="1"/>
    </row>
    <row r="131" spans="8:16" x14ac:dyDescent="0.25">
      <c r="H131" s="1"/>
      <c r="I131" s="1"/>
      <c r="J131" s="1"/>
      <c r="K131" s="1"/>
      <c r="O131" s="1"/>
      <c r="P131" s="1"/>
    </row>
    <row r="132" spans="8:16" x14ac:dyDescent="0.25">
      <c r="H132" s="1"/>
      <c r="I132" s="1"/>
      <c r="J132" s="1"/>
      <c r="K132" s="1"/>
      <c r="O132" s="1"/>
      <c r="P132" s="1"/>
    </row>
    <row r="133" spans="8:16" x14ac:dyDescent="0.25">
      <c r="H133" s="1"/>
      <c r="I133" s="1"/>
      <c r="J133" s="1"/>
      <c r="K133" s="1"/>
      <c r="O133" s="1"/>
      <c r="P133" s="1"/>
    </row>
    <row r="134" spans="8:16" x14ac:dyDescent="0.25">
      <c r="H134" s="1"/>
      <c r="I134" s="1"/>
      <c r="J134" s="1"/>
      <c r="K134" s="1"/>
      <c r="O134" s="1"/>
      <c r="P134" s="1"/>
    </row>
    <row r="135" spans="8:16" x14ac:dyDescent="0.25">
      <c r="H135" s="1"/>
      <c r="I135" s="1"/>
      <c r="J135" s="1"/>
      <c r="K135" s="1"/>
      <c r="O135" s="1"/>
      <c r="P135" s="1"/>
    </row>
    <row r="136" spans="8:16" x14ac:dyDescent="0.25">
      <c r="O136" s="1"/>
      <c r="P136" s="1"/>
    </row>
    <row r="137" spans="8:16" x14ac:dyDescent="0.25">
      <c r="O137" s="1"/>
      <c r="P137" s="1"/>
    </row>
    <row r="138" spans="8:16" x14ac:dyDescent="0.25">
      <c r="O138" s="1"/>
      <c r="P138" s="1"/>
    </row>
    <row r="139" spans="8:16" x14ac:dyDescent="0.25">
      <c r="O139" s="1"/>
      <c r="P139" s="1"/>
    </row>
    <row r="140" spans="8:16" x14ac:dyDescent="0.25">
      <c r="O140" s="1"/>
      <c r="P140" s="1"/>
    </row>
    <row r="141" spans="8:16" x14ac:dyDescent="0.25">
      <c r="O141" s="1"/>
      <c r="P141" s="1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1"/>
  <sheetViews>
    <sheetView workbookViewId="0"/>
  </sheetViews>
  <sheetFormatPr defaultRowHeight="15" x14ac:dyDescent="0.25"/>
  <cols>
    <col min="1" max="1" width="6.7109375" bestFit="1" customWidth="1"/>
    <col min="2" max="2" width="12" bestFit="1" customWidth="1"/>
    <col min="3" max="3" width="38.28515625" customWidth="1"/>
    <col min="4" max="4" width="2.42578125" bestFit="1" customWidth="1"/>
    <col min="5" max="5" width="3.140625" bestFit="1" customWidth="1"/>
    <col min="6" max="6" width="54.28515625" bestFit="1" customWidth="1"/>
  </cols>
  <sheetData>
    <row r="1" spans="1:6" x14ac:dyDescent="0.25">
      <c r="A1" t="s">
        <v>109</v>
      </c>
      <c r="B1" t="s">
        <v>110</v>
      </c>
    </row>
    <row r="2" spans="1:6" x14ac:dyDescent="0.25">
      <c r="A2">
        <v>1</v>
      </c>
      <c r="B2">
        <v>19993452345</v>
      </c>
      <c r="C2" t="s">
        <v>247</v>
      </c>
      <c r="D2" t="s">
        <v>108</v>
      </c>
      <c r="E2" t="s">
        <v>107</v>
      </c>
      <c r="F2" t="str">
        <f>C2&amp;A2&amp;D2&amp;B2&amp;E2</f>
        <v>insert into Telefone(cliente_id, telefone) values(1,"19993452345");</v>
      </c>
    </row>
    <row r="3" spans="1:6" x14ac:dyDescent="0.25">
      <c r="A3">
        <v>1</v>
      </c>
      <c r="B3">
        <v>19984212444</v>
      </c>
      <c r="C3" t="s">
        <v>247</v>
      </c>
      <c r="D3" t="s">
        <v>108</v>
      </c>
      <c r="E3" t="s">
        <v>107</v>
      </c>
      <c r="F3" t="str">
        <f t="shared" ref="F3:F66" si="0">C3&amp;A3&amp;D3&amp;B3&amp;E3</f>
        <v>insert into Telefone(cliente_id, telefone) values(1,"19984212444");</v>
      </c>
    </row>
    <row r="4" spans="1:6" x14ac:dyDescent="0.25">
      <c r="A4">
        <v>2</v>
      </c>
      <c r="B4">
        <v>19932342344</v>
      </c>
      <c r="C4" t="s">
        <v>247</v>
      </c>
      <c r="D4" t="s">
        <v>108</v>
      </c>
      <c r="E4" t="s">
        <v>107</v>
      </c>
      <c r="F4" t="str">
        <f t="shared" si="0"/>
        <v>insert into Telefone(cliente_id, telefone) values(2,"19932342344");</v>
      </c>
    </row>
    <row r="5" spans="1:6" x14ac:dyDescent="0.25">
      <c r="A5">
        <v>2</v>
      </c>
      <c r="B5">
        <v>19942342355</v>
      </c>
      <c r="C5" t="s">
        <v>247</v>
      </c>
      <c r="D5" t="s">
        <v>108</v>
      </c>
      <c r="E5" t="s">
        <v>107</v>
      </c>
      <c r="F5" t="str">
        <f t="shared" si="0"/>
        <v>insert into Telefone(cliente_id, telefone) values(2,"19942342355");</v>
      </c>
    </row>
    <row r="6" spans="1:6" x14ac:dyDescent="0.25">
      <c r="A6">
        <v>3</v>
      </c>
      <c r="B6">
        <v>1934567832</v>
      </c>
      <c r="C6" t="s">
        <v>247</v>
      </c>
      <c r="D6" t="s">
        <v>108</v>
      </c>
      <c r="E6" t="s">
        <v>107</v>
      </c>
      <c r="F6" t="str">
        <f t="shared" si="0"/>
        <v>insert into Telefone(cliente_id, telefone) values(3,"1934567832");</v>
      </c>
    </row>
    <row r="7" spans="1:6" x14ac:dyDescent="0.25">
      <c r="A7">
        <v>3</v>
      </c>
      <c r="B7">
        <v>1930022834</v>
      </c>
      <c r="C7" t="s">
        <v>247</v>
      </c>
      <c r="D7" t="s">
        <v>108</v>
      </c>
      <c r="E7" t="s">
        <v>107</v>
      </c>
      <c r="F7" t="str">
        <f t="shared" si="0"/>
        <v>insert into Telefone(cliente_id, telefone) values(3,"1930022834");</v>
      </c>
    </row>
    <row r="8" spans="1:6" x14ac:dyDescent="0.25">
      <c r="A8">
        <v>4</v>
      </c>
      <c r="B8">
        <v>1934566453</v>
      </c>
      <c r="C8" t="s">
        <v>247</v>
      </c>
      <c r="D8" t="s">
        <v>108</v>
      </c>
      <c r="E8" t="s">
        <v>107</v>
      </c>
      <c r="F8" t="str">
        <f t="shared" si="0"/>
        <v>insert into Telefone(cliente_id, telefone) values(4,"1934566453");</v>
      </c>
    </row>
    <row r="9" spans="1:6" x14ac:dyDescent="0.25">
      <c r="A9">
        <v>4</v>
      </c>
      <c r="B9">
        <v>1930023351</v>
      </c>
      <c r="C9" t="s">
        <v>247</v>
      </c>
      <c r="D9" t="s">
        <v>108</v>
      </c>
      <c r="E9" t="s">
        <v>107</v>
      </c>
      <c r="F9" t="str">
        <f t="shared" si="0"/>
        <v>insert into Telefone(cliente_id, telefone) values(4,"1930023351");</v>
      </c>
    </row>
    <row r="10" spans="1:6" x14ac:dyDescent="0.25">
      <c r="A10">
        <v>5</v>
      </c>
      <c r="B10">
        <v>19943454553</v>
      </c>
      <c r="C10" t="s">
        <v>247</v>
      </c>
      <c r="D10" t="s">
        <v>108</v>
      </c>
      <c r="E10" t="s">
        <v>107</v>
      </c>
      <c r="F10" t="str">
        <f t="shared" si="0"/>
        <v>insert into Telefone(cliente_id, telefone) values(5,"19943454553");</v>
      </c>
    </row>
    <row r="11" spans="1:6" x14ac:dyDescent="0.25">
      <c r="A11">
        <v>5</v>
      </c>
      <c r="B11">
        <v>1930026509</v>
      </c>
      <c r="C11" t="s">
        <v>247</v>
      </c>
      <c r="D11" t="s">
        <v>108</v>
      </c>
      <c r="E11" t="s">
        <v>107</v>
      </c>
      <c r="F11" t="str">
        <f t="shared" si="0"/>
        <v>insert into Telefone(cliente_id, telefone) values(5,"1930026509");</v>
      </c>
    </row>
    <row r="12" spans="1:6" x14ac:dyDescent="0.25">
      <c r="A12">
        <v>6</v>
      </c>
      <c r="B12">
        <v>1923234255</v>
      </c>
      <c r="C12" t="s">
        <v>247</v>
      </c>
      <c r="D12" t="s">
        <v>108</v>
      </c>
      <c r="E12" t="s">
        <v>107</v>
      </c>
      <c r="F12" t="str">
        <f t="shared" si="0"/>
        <v>insert into Telefone(cliente_id, telefone) values(6,"1923234255");</v>
      </c>
    </row>
    <row r="13" spans="1:6" x14ac:dyDescent="0.25">
      <c r="A13">
        <v>6</v>
      </c>
      <c r="B13">
        <v>1930022768</v>
      </c>
      <c r="C13" t="s">
        <v>247</v>
      </c>
      <c r="D13" t="s">
        <v>108</v>
      </c>
      <c r="E13" t="s">
        <v>107</v>
      </c>
      <c r="F13" t="str">
        <f t="shared" si="0"/>
        <v>insert into Telefone(cliente_id, telefone) values(6,"1930022768");</v>
      </c>
    </row>
    <row r="14" spans="1:6" x14ac:dyDescent="0.25">
      <c r="A14">
        <v>7</v>
      </c>
      <c r="B14">
        <v>19839234299</v>
      </c>
      <c r="C14" t="s">
        <v>247</v>
      </c>
      <c r="D14" t="s">
        <v>108</v>
      </c>
      <c r="E14" t="s">
        <v>107</v>
      </c>
      <c r="F14" t="str">
        <f t="shared" si="0"/>
        <v>insert into Telefone(cliente_id, telefone) values(7,"19839234299");</v>
      </c>
    </row>
    <row r="15" spans="1:6" x14ac:dyDescent="0.25">
      <c r="A15">
        <v>7</v>
      </c>
      <c r="B15">
        <v>1930030641</v>
      </c>
      <c r="C15" t="s">
        <v>247</v>
      </c>
      <c r="D15" t="s">
        <v>108</v>
      </c>
      <c r="E15" t="s">
        <v>107</v>
      </c>
      <c r="F15" t="str">
        <f t="shared" si="0"/>
        <v>insert into Telefone(cliente_id, telefone) values(7,"1930030641");</v>
      </c>
    </row>
    <row r="16" spans="1:6" x14ac:dyDescent="0.25">
      <c r="A16">
        <v>8</v>
      </c>
      <c r="B16">
        <v>1930030376</v>
      </c>
      <c r="C16" t="s">
        <v>247</v>
      </c>
      <c r="D16" t="s">
        <v>108</v>
      </c>
      <c r="E16" t="s">
        <v>107</v>
      </c>
      <c r="F16" t="str">
        <f t="shared" si="0"/>
        <v>insert into Telefone(cliente_id, telefone) values(8,"1930030376");</v>
      </c>
    </row>
    <row r="17" spans="1:6" x14ac:dyDescent="0.25">
      <c r="A17">
        <v>8</v>
      </c>
      <c r="B17">
        <v>1930022756</v>
      </c>
      <c r="C17" t="s">
        <v>247</v>
      </c>
      <c r="D17" t="s">
        <v>108</v>
      </c>
      <c r="E17" t="s">
        <v>107</v>
      </c>
      <c r="F17" t="str">
        <f t="shared" si="0"/>
        <v>insert into Telefone(cliente_id, telefone) values(8,"1930022756");</v>
      </c>
    </row>
    <row r="18" spans="1:6" x14ac:dyDescent="0.25">
      <c r="A18">
        <v>9</v>
      </c>
      <c r="B18">
        <v>1930031839</v>
      </c>
      <c r="C18" t="s">
        <v>247</v>
      </c>
      <c r="D18" t="s">
        <v>108</v>
      </c>
      <c r="E18" t="s">
        <v>107</v>
      </c>
      <c r="F18" t="str">
        <f t="shared" si="0"/>
        <v>insert into Telefone(cliente_id, telefone) values(9,"1930031839");</v>
      </c>
    </row>
    <row r="19" spans="1:6" x14ac:dyDescent="0.25">
      <c r="A19">
        <v>9</v>
      </c>
      <c r="B19">
        <v>1930027165</v>
      </c>
      <c r="C19" t="s">
        <v>247</v>
      </c>
      <c r="D19" t="s">
        <v>108</v>
      </c>
      <c r="E19" t="s">
        <v>107</v>
      </c>
      <c r="F19" t="str">
        <f t="shared" si="0"/>
        <v>insert into Telefone(cliente_id, telefone) values(9,"1930027165");</v>
      </c>
    </row>
    <row r="20" spans="1:6" x14ac:dyDescent="0.25">
      <c r="A20">
        <v>9</v>
      </c>
      <c r="B20">
        <v>1930024182</v>
      </c>
      <c r="C20" t="s">
        <v>247</v>
      </c>
      <c r="D20" t="s">
        <v>108</v>
      </c>
      <c r="E20" t="s">
        <v>107</v>
      </c>
      <c r="F20" t="str">
        <f t="shared" si="0"/>
        <v>insert into Telefone(cliente_id, telefone) values(9,"1930024182");</v>
      </c>
    </row>
    <row r="21" spans="1:6" x14ac:dyDescent="0.25">
      <c r="A21">
        <v>10</v>
      </c>
      <c r="B21">
        <v>1930030115</v>
      </c>
      <c r="C21" t="s">
        <v>247</v>
      </c>
      <c r="D21" t="s">
        <v>108</v>
      </c>
      <c r="E21" t="s">
        <v>107</v>
      </c>
      <c r="F21" t="str">
        <f t="shared" si="0"/>
        <v>insert into Telefone(cliente_id, telefone) values(10,"1930030115");</v>
      </c>
    </row>
    <row r="22" spans="1:6" x14ac:dyDescent="0.25">
      <c r="A22">
        <v>10</v>
      </c>
      <c r="B22">
        <v>1930030796</v>
      </c>
      <c r="C22" t="s">
        <v>247</v>
      </c>
      <c r="D22" t="s">
        <v>108</v>
      </c>
      <c r="E22" t="s">
        <v>107</v>
      </c>
      <c r="F22" t="str">
        <f t="shared" si="0"/>
        <v>insert into Telefone(cliente_id, telefone) values(10,"1930030796");</v>
      </c>
    </row>
    <row r="23" spans="1:6" x14ac:dyDescent="0.25">
      <c r="A23">
        <v>11</v>
      </c>
      <c r="B23">
        <v>1930031286</v>
      </c>
      <c r="C23" t="s">
        <v>247</v>
      </c>
      <c r="D23" t="s">
        <v>108</v>
      </c>
      <c r="E23" t="s">
        <v>107</v>
      </c>
      <c r="F23" t="str">
        <f t="shared" si="0"/>
        <v>insert into Telefone(cliente_id, telefone) values(11,"1930031286");</v>
      </c>
    </row>
    <row r="24" spans="1:6" x14ac:dyDescent="0.25">
      <c r="A24">
        <v>11</v>
      </c>
      <c r="B24">
        <v>1930022424</v>
      </c>
      <c r="C24" t="s">
        <v>247</v>
      </c>
      <c r="D24" t="s">
        <v>108</v>
      </c>
      <c r="E24" t="s">
        <v>107</v>
      </c>
      <c r="F24" t="str">
        <f t="shared" si="0"/>
        <v>insert into Telefone(cliente_id, telefone) values(11,"1930022424");</v>
      </c>
    </row>
    <row r="25" spans="1:6" x14ac:dyDescent="0.25">
      <c r="A25">
        <v>12</v>
      </c>
      <c r="B25">
        <v>1930031664</v>
      </c>
      <c r="C25" t="s">
        <v>247</v>
      </c>
      <c r="D25" t="s">
        <v>108</v>
      </c>
      <c r="E25" t="s">
        <v>107</v>
      </c>
      <c r="F25" t="str">
        <f t="shared" si="0"/>
        <v>insert into Telefone(cliente_id, telefone) values(12,"1930031664");</v>
      </c>
    </row>
    <row r="26" spans="1:6" x14ac:dyDescent="0.25">
      <c r="A26">
        <v>12</v>
      </c>
      <c r="B26">
        <v>1930025914</v>
      </c>
      <c r="C26" t="s">
        <v>247</v>
      </c>
      <c r="D26" t="s">
        <v>108</v>
      </c>
      <c r="E26" t="s">
        <v>107</v>
      </c>
      <c r="F26" t="str">
        <f t="shared" si="0"/>
        <v>insert into Telefone(cliente_id, telefone) values(12,"1930025914");</v>
      </c>
    </row>
    <row r="27" spans="1:6" x14ac:dyDescent="0.25">
      <c r="A27">
        <v>12</v>
      </c>
      <c r="B27">
        <v>1930029833</v>
      </c>
      <c r="C27" t="s">
        <v>247</v>
      </c>
      <c r="D27" t="s">
        <v>108</v>
      </c>
      <c r="E27" t="s">
        <v>107</v>
      </c>
      <c r="F27" t="str">
        <f t="shared" si="0"/>
        <v>insert into Telefone(cliente_id, telefone) values(12,"1930029833");</v>
      </c>
    </row>
    <row r="28" spans="1:6" x14ac:dyDescent="0.25">
      <c r="A28">
        <v>12</v>
      </c>
      <c r="B28">
        <v>1930030615</v>
      </c>
      <c r="C28" t="s">
        <v>247</v>
      </c>
      <c r="D28" t="s">
        <v>108</v>
      </c>
      <c r="E28" t="s">
        <v>107</v>
      </c>
      <c r="F28" t="str">
        <f t="shared" si="0"/>
        <v>insert into Telefone(cliente_id, telefone) values(12,"1930030615");</v>
      </c>
    </row>
    <row r="29" spans="1:6" x14ac:dyDescent="0.25">
      <c r="A29">
        <v>13</v>
      </c>
      <c r="B29">
        <v>1930027583</v>
      </c>
      <c r="C29" t="s">
        <v>247</v>
      </c>
      <c r="D29" t="s">
        <v>108</v>
      </c>
      <c r="E29" t="s">
        <v>107</v>
      </c>
      <c r="F29" t="str">
        <f t="shared" si="0"/>
        <v>insert into Telefone(cliente_id, telefone) values(13,"1930027583");</v>
      </c>
    </row>
    <row r="30" spans="1:6" x14ac:dyDescent="0.25">
      <c r="A30">
        <v>13</v>
      </c>
      <c r="B30">
        <v>1930033176</v>
      </c>
      <c r="C30" t="s">
        <v>247</v>
      </c>
      <c r="D30" t="s">
        <v>108</v>
      </c>
      <c r="E30" t="s">
        <v>107</v>
      </c>
      <c r="F30" t="str">
        <f t="shared" si="0"/>
        <v>insert into Telefone(cliente_id, telefone) values(13,"1930033176");</v>
      </c>
    </row>
    <row r="31" spans="1:6" x14ac:dyDescent="0.25">
      <c r="A31">
        <v>14</v>
      </c>
      <c r="B31">
        <v>1930029980</v>
      </c>
      <c r="C31" t="s">
        <v>247</v>
      </c>
      <c r="D31" t="s">
        <v>108</v>
      </c>
      <c r="E31" t="s">
        <v>107</v>
      </c>
      <c r="F31" t="str">
        <f t="shared" si="0"/>
        <v>insert into Telefone(cliente_id, telefone) values(14,"1930029980");</v>
      </c>
    </row>
    <row r="32" spans="1:6" x14ac:dyDescent="0.25">
      <c r="A32">
        <v>14</v>
      </c>
      <c r="B32">
        <v>1930023520</v>
      </c>
      <c r="C32" t="s">
        <v>247</v>
      </c>
      <c r="D32" t="s">
        <v>108</v>
      </c>
      <c r="E32" t="s">
        <v>107</v>
      </c>
      <c r="F32" t="str">
        <f t="shared" si="0"/>
        <v>insert into Telefone(cliente_id, telefone) values(14,"1930023520");</v>
      </c>
    </row>
    <row r="33" spans="1:6" x14ac:dyDescent="0.25">
      <c r="A33">
        <v>15</v>
      </c>
      <c r="B33">
        <v>1930022692</v>
      </c>
      <c r="C33" t="s">
        <v>247</v>
      </c>
      <c r="D33" t="s">
        <v>108</v>
      </c>
      <c r="E33" t="s">
        <v>107</v>
      </c>
      <c r="F33" t="str">
        <f t="shared" si="0"/>
        <v>insert into Telefone(cliente_id, telefone) values(15,"1930022692");</v>
      </c>
    </row>
    <row r="34" spans="1:6" x14ac:dyDescent="0.25">
      <c r="A34">
        <v>15</v>
      </c>
      <c r="B34">
        <v>1930027585</v>
      </c>
      <c r="C34" t="s">
        <v>247</v>
      </c>
      <c r="D34" t="s">
        <v>108</v>
      </c>
      <c r="E34" t="s">
        <v>107</v>
      </c>
      <c r="F34" t="str">
        <f t="shared" si="0"/>
        <v>insert into Telefone(cliente_id, telefone) values(15,"1930027585");</v>
      </c>
    </row>
    <row r="35" spans="1:6" x14ac:dyDescent="0.25">
      <c r="A35">
        <v>16</v>
      </c>
      <c r="B35">
        <v>1930033086</v>
      </c>
      <c r="C35" t="s">
        <v>247</v>
      </c>
      <c r="D35" t="s">
        <v>108</v>
      </c>
      <c r="E35" t="s">
        <v>107</v>
      </c>
      <c r="F35" t="str">
        <f t="shared" si="0"/>
        <v>insert into Telefone(cliente_id, telefone) values(16,"1930033086");</v>
      </c>
    </row>
    <row r="36" spans="1:6" x14ac:dyDescent="0.25">
      <c r="A36">
        <v>16</v>
      </c>
      <c r="B36">
        <v>1930033196</v>
      </c>
      <c r="C36" t="s">
        <v>247</v>
      </c>
      <c r="D36" t="s">
        <v>108</v>
      </c>
      <c r="E36" t="s">
        <v>107</v>
      </c>
      <c r="F36" t="str">
        <f t="shared" si="0"/>
        <v>insert into Telefone(cliente_id, telefone) values(16,"1930033196");</v>
      </c>
    </row>
    <row r="37" spans="1:6" x14ac:dyDescent="0.25">
      <c r="A37">
        <v>17</v>
      </c>
      <c r="B37">
        <v>1930032224</v>
      </c>
      <c r="C37" t="s">
        <v>247</v>
      </c>
      <c r="D37" t="s">
        <v>108</v>
      </c>
      <c r="E37" t="s">
        <v>107</v>
      </c>
      <c r="F37" t="str">
        <f t="shared" si="0"/>
        <v>insert into Telefone(cliente_id, telefone) values(17,"1930032224");</v>
      </c>
    </row>
    <row r="38" spans="1:6" x14ac:dyDescent="0.25">
      <c r="A38">
        <v>17</v>
      </c>
      <c r="B38">
        <v>1930026622</v>
      </c>
      <c r="C38" t="s">
        <v>247</v>
      </c>
      <c r="D38" t="s">
        <v>108</v>
      </c>
      <c r="E38" t="s">
        <v>107</v>
      </c>
      <c r="F38" t="str">
        <f t="shared" si="0"/>
        <v>insert into Telefone(cliente_id, telefone) values(17,"1930026622");</v>
      </c>
    </row>
    <row r="39" spans="1:6" x14ac:dyDescent="0.25">
      <c r="A39">
        <v>18</v>
      </c>
      <c r="B39">
        <v>1930029528</v>
      </c>
      <c r="C39" t="s">
        <v>247</v>
      </c>
      <c r="D39" t="s">
        <v>108</v>
      </c>
      <c r="E39" t="s">
        <v>107</v>
      </c>
      <c r="F39" t="str">
        <f t="shared" si="0"/>
        <v>insert into Telefone(cliente_id, telefone) values(18,"1930029528");</v>
      </c>
    </row>
    <row r="40" spans="1:6" x14ac:dyDescent="0.25">
      <c r="A40">
        <v>18</v>
      </c>
      <c r="B40">
        <v>1930032868</v>
      </c>
      <c r="C40" t="s">
        <v>247</v>
      </c>
      <c r="D40" t="s">
        <v>108</v>
      </c>
      <c r="E40" t="s">
        <v>107</v>
      </c>
      <c r="F40" t="str">
        <f t="shared" si="0"/>
        <v>insert into Telefone(cliente_id, telefone) values(18,"1930032868");</v>
      </c>
    </row>
    <row r="41" spans="1:6" x14ac:dyDescent="0.25">
      <c r="A41">
        <v>19</v>
      </c>
      <c r="B41">
        <v>1930025167</v>
      </c>
      <c r="C41" t="s">
        <v>247</v>
      </c>
      <c r="D41" t="s">
        <v>108</v>
      </c>
      <c r="E41" t="s">
        <v>107</v>
      </c>
      <c r="F41" t="str">
        <f t="shared" si="0"/>
        <v>insert into Telefone(cliente_id, telefone) values(19,"1930025167");</v>
      </c>
    </row>
    <row r="42" spans="1:6" x14ac:dyDescent="0.25">
      <c r="A42">
        <v>19</v>
      </c>
      <c r="B42">
        <v>1930023385</v>
      </c>
      <c r="C42" t="s">
        <v>247</v>
      </c>
      <c r="D42" t="s">
        <v>108</v>
      </c>
      <c r="E42" t="s">
        <v>107</v>
      </c>
      <c r="F42" t="str">
        <f t="shared" si="0"/>
        <v>insert into Telefone(cliente_id, telefone) values(19,"1930023385");</v>
      </c>
    </row>
    <row r="43" spans="1:6" x14ac:dyDescent="0.25">
      <c r="A43">
        <v>20</v>
      </c>
      <c r="B43">
        <v>1930025793</v>
      </c>
      <c r="C43" t="s">
        <v>247</v>
      </c>
      <c r="D43" t="s">
        <v>108</v>
      </c>
      <c r="E43" t="s">
        <v>107</v>
      </c>
      <c r="F43" t="str">
        <f t="shared" si="0"/>
        <v>insert into Telefone(cliente_id, telefone) values(20,"1930025793");</v>
      </c>
    </row>
    <row r="44" spans="1:6" x14ac:dyDescent="0.25">
      <c r="A44">
        <v>20</v>
      </c>
      <c r="B44">
        <v>1930022535</v>
      </c>
      <c r="C44" t="s">
        <v>247</v>
      </c>
      <c r="D44" t="s">
        <v>108</v>
      </c>
      <c r="E44" t="s">
        <v>107</v>
      </c>
      <c r="F44" t="str">
        <f t="shared" si="0"/>
        <v>insert into Telefone(cliente_id, telefone) values(20,"1930022535");</v>
      </c>
    </row>
    <row r="45" spans="1:6" x14ac:dyDescent="0.25">
      <c r="A45">
        <v>21</v>
      </c>
      <c r="B45">
        <v>1930022177</v>
      </c>
      <c r="C45" t="s">
        <v>247</v>
      </c>
      <c r="D45" t="s">
        <v>108</v>
      </c>
      <c r="E45" t="s">
        <v>107</v>
      </c>
      <c r="F45" t="str">
        <f t="shared" si="0"/>
        <v>insert into Telefone(cliente_id, telefone) values(21,"1930022177");</v>
      </c>
    </row>
    <row r="46" spans="1:6" x14ac:dyDescent="0.25">
      <c r="A46">
        <v>21</v>
      </c>
      <c r="B46">
        <v>1930030492</v>
      </c>
      <c r="C46" t="s">
        <v>247</v>
      </c>
      <c r="D46" t="s">
        <v>108</v>
      </c>
      <c r="E46" t="s">
        <v>107</v>
      </c>
      <c r="F46" t="str">
        <f t="shared" si="0"/>
        <v>insert into Telefone(cliente_id, telefone) values(21,"1930030492");</v>
      </c>
    </row>
    <row r="47" spans="1:6" x14ac:dyDescent="0.25">
      <c r="A47">
        <v>22</v>
      </c>
      <c r="B47">
        <v>1930023002</v>
      </c>
      <c r="C47" t="s">
        <v>247</v>
      </c>
      <c r="D47" t="s">
        <v>108</v>
      </c>
      <c r="E47" t="s">
        <v>107</v>
      </c>
      <c r="F47" t="str">
        <f t="shared" si="0"/>
        <v>insert into Telefone(cliente_id, telefone) values(22,"1930023002");</v>
      </c>
    </row>
    <row r="48" spans="1:6" x14ac:dyDescent="0.25">
      <c r="A48">
        <v>22</v>
      </c>
      <c r="B48">
        <v>1930033540</v>
      </c>
      <c r="C48" t="s">
        <v>247</v>
      </c>
      <c r="D48" t="s">
        <v>108</v>
      </c>
      <c r="E48" t="s">
        <v>107</v>
      </c>
      <c r="F48" t="str">
        <f t="shared" si="0"/>
        <v>insert into Telefone(cliente_id, telefone) values(22,"1930033540");</v>
      </c>
    </row>
    <row r="49" spans="1:6" x14ac:dyDescent="0.25">
      <c r="A49">
        <v>23</v>
      </c>
      <c r="B49">
        <v>1930028742</v>
      </c>
      <c r="C49" t="s">
        <v>247</v>
      </c>
      <c r="D49" t="s">
        <v>108</v>
      </c>
      <c r="E49" t="s">
        <v>107</v>
      </c>
      <c r="F49" t="str">
        <f t="shared" si="0"/>
        <v>insert into Telefone(cliente_id, telefone) values(23,"1930028742");</v>
      </c>
    </row>
    <row r="50" spans="1:6" x14ac:dyDescent="0.25">
      <c r="A50">
        <v>23</v>
      </c>
      <c r="B50">
        <v>1930027031</v>
      </c>
      <c r="C50" t="s">
        <v>247</v>
      </c>
      <c r="D50" t="s">
        <v>108</v>
      </c>
      <c r="E50" t="s">
        <v>107</v>
      </c>
      <c r="F50" t="str">
        <f t="shared" si="0"/>
        <v>insert into Telefone(cliente_id, telefone) values(23,"1930027031");</v>
      </c>
    </row>
    <row r="51" spans="1:6" x14ac:dyDescent="0.25">
      <c r="A51">
        <v>24</v>
      </c>
      <c r="B51">
        <v>1930022145</v>
      </c>
      <c r="C51" t="s">
        <v>247</v>
      </c>
      <c r="D51" t="s">
        <v>108</v>
      </c>
      <c r="E51" t="s">
        <v>107</v>
      </c>
      <c r="F51" t="str">
        <f t="shared" si="0"/>
        <v>insert into Telefone(cliente_id, telefone) values(24,"1930022145");</v>
      </c>
    </row>
    <row r="52" spans="1:6" x14ac:dyDescent="0.25">
      <c r="A52">
        <v>24</v>
      </c>
      <c r="B52">
        <v>1930032426</v>
      </c>
      <c r="C52" t="s">
        <v>247</v>
      </c>
      <c r="D52" t="s">
        <v>108</v>
      </c>
      <c r="E52" t="s">
        <v>107</v>
      </c>
      <c r="F52" t="str">
        <f t="shared" si="0"/>
        <v>insert into Telefone(cliente_id, telefone) values(24,"1930032426");</v>
      </c>
    </row>
    <row r="53" spans="1:6" x14ac:dyDescent="0.25">
      <c r="A53">
        <v>25</v>
      </c>
      <c r="B53">
        <v>1930031341</v>
      </c>
      <c r="C53" t="s">
        <v>247</v>
      </c>
      <c r="D53" t="s">
        <v>108</v>
      </c>
      <c r="E53" t="s">
        <v>107</v>
      </c>
      <c r="F53" t="str">
        <f t="shared" si="0"/>
        <v>insert into Telefone(cliente_id, telefone) values(25,"1930031341");</v>
      </c>
    </row>
    <row r="54" spans="1:6" x14ac:dyDescent="0.25">
      <c r="A54">
        <v>25</v>
      </c>
      <c r="B54">
        <v>1930031459</v>
      </c>
      <c r="C54" t="s">
        <v>247</v>
      </c>
      <c r="D54" t="s">
        <v>108</v>
      </c>
      <c r="E54" t="s">
        <v>107</v>
      </c>
      <c r="F54" t="str">
        <f t="shared" si="0"/>
        <v>insert into Telefone(cliente_id, telefone) values(25,"1930031459");</v>
      </c>
    </row>
    <row r="55" spans="1:6" x14ac:dyDescent="0.25">
      <c r="A55">
        <v>25</v>
      </c>
      <c r="B55">
        <v>1930025470</v>
      </c>
      <c r="C55" t="s">
        <v>247</v>
      </c>
      <c r="D55" t="s">
        <v>108</v>
      </c>
      <c r="E55" t="s">
        <v>107</v>
      </c>
      <c r="F55" t="str">
        <f t="shared" si="0"/>
        <v>insert into Telefone(cliente_id, telefone) values(25,"1930025470");</v>
      </c>
    </row>
    <row r="56" spans="1:6" x14ac:dyDescent="0.25">
      <c r="A56">
        <v>26</v>
      </c>
      <c r="B56">
        <v>1930022475</v>
      </c>
      <c r="C56" t="s">
        <v>247</v>
      </c>
      <c r="D56" t="s">
        <v>108</v>
      </c>
      <c r="E56" t="s">
        <v>107</v>
      </c>
      <c r="F56" t="str">
        <f t="shared" si="0"/>
        <v>insert into Telefone(cliente_id, telefone) values(26,"1930022475");</v>
      </c>
    </row>
    <row r="57" spans="1:6" x14ac:dyDescent="0.25">
      <c r="A57">
        <v>26</v>
      </c>
      <c r="B57">
        <v>1930031892</v>
      </c>
      <c r="C57" t="s">
        <v>247</v>
      </c>
      <c r="D57" t="s">
        <v>108</v>
      </c>
      <c r="E57" t="s">
        <v>107</v>
      </c>
      <c r="F57" t="str">
        <f t="shared" si="0"/>
        <v>insert into Telefone(cliente_id, telefone) values(26,"1930031892");</v>
      </c>
    </row>
    <row r="58" spans="1:6" x14ac:dyDescent="0.25">
      <c r="A58">
        <v>26</v>
      </c>
      <c r="B58">
        <v>1930031125</v>
      </c>
      <c r="C58" t="s">
        <v>247</v>
      </c>
      <c r="D58" t="s">
        <v>108</v>
      </c>
      <c r="E58" t="s">
        <v>107</v>
      </c>
      <c r="F58" t="str">
        <f t="shared" si="0"/>
        <v>insert into Telefone(cliente_id, telefone) values(26,"1930031125");</v>
      </c>
    </row>
    <row r="59" spans="1:6" x14ac:dyDescent="0.25">
      <c r="A59">
        <v>27</v>
      </c>
      <c r="B59">
        <v>1930029559</v>
      </c>
      <c r="C59" t="s">
        <v>247</v>
      </c>
      <c r="D59" t="s">
        <v>108</v>
      </c>
      <c r="E59" t="s">
        <v>107</v>
      </c>
      <c r="F59" t="str">
        <f t="shared" si="0"/>
        <v>insert into Telefone(cliente_id, telefone) values(27,"1930029559");</v>
      </c>
    </row>
    <row r="60" spans="1:6" x14ac:dyDescent="0.25">
      <c r="A60">
        <v>27</v>
      </c>
      <c r="B60">
        <v>1930027198</v>
      </c>
      <c r="C60" t="s">
        <v>247</v>
      </c>
      <c r="D60" t="s">
        <v>108</v>
      </c>
      <c r="E60" t="s">
        <v>107</v>
      </c>
      <c r="F60" t="str">
        <f t="shared" si="0"/>
        <v>insert into Telefone(cliente_id, telefone) values(27,"1930027198");</v>
      </c>
    </row>
    <row r="61" spans="1:6" x14ac:dyDescent="0.25">
      <c r="A61">
        <v>27</v>
      </c>
      <c r="B61">
        <v>1930025398</v>
      </c>
      <c r="C61" t="s">
        <v>247</v>
      </c>
      <c r="D61" t="s">
        <v>108</v>
      </c>
      <c r="E61" t="s">
        <v>107</v>
      </c>
      <c r="F61" t="str">
        <f t="shared" si="0"/>
        <v>insert into Telefone(cliente_id, telefone) values(27,"1930025398");</v>
      </c>
    </row>
    <row r="62" spans="1:6" x14ac:dyDescent="0.25">
      <c r="A62">
        <v>28</v>
      </c>
      <c r="B62">
        <v>1930024870</v>
      </c>
      <c r="C62" t="s">
        <v>247</v>
      </c>
      <c r="D62" t="s">
        <v>108</v>
      </c>
      <c r="E62" t="s">
        <v>107</v>
      </c>
      <c r="F62" t="str">
        <f t="shared" si="0"/>
        <v>insert into Telefone(cliente_id, telefone) values(28,"1930024870");</v>
      </c>
    </row>
    <row r="63" spans="1:6" x14ac:dyDescent="0.25">
      <c r="A63">
        <v>28</v>
      </c>
      <c r="B63">
        <v>1930022148</v>
      </c>
      <c r="C63" t="s">
        <v>247</v>
      </c>
      <c r="D63" t="s">
        <v>108</v>
      </c>
      <c r="E63" t="s">
        <v>107</v>
      </c>
      <c r="F63" t="str">
        <f t="shared" si="0"/>
        <v>insert into Telefone(cliente_id, telefone) values(28,"1930022148");</v>
      </c>
    </row>
    <row r="64" spans="1:6" x14ac:dyDescent="0.25">
      <c r="A64">
        <v>28</v>
      </c>
      <c r="B64">
        <v>1930027067</v>
      </c>
      <c r="C64" t="s">
        <v>247</v>
      </c>
      <c r="D64" t="s">
        <v>108</v>
      </c>
      <c r="E64" t="s">
        <v>107</v>
      </c>
      <c r="F64" t="str">
        <f t="shared" si="0"/>
        <v>insert into Telefone(cliente_id, telefone) values(28,"1930027067");</v>
      </c>
    </row>
    <row r="65" spans="1:6" x14ac:dyDescent="0.25">
      <c r="A65">
        <v>29</v>
      </c>
      <c r="B65">
        <v>1930031629</v>
      </c>
      <c r="C65" t="s">
        <v>247</v>
      </c>
      <c r="D65" t="s">
        <v>108</v>
      </c>
      <c r="E65" t="s">
        <v>107</v>
      </c>
      <c r="F65" t="str">
        <f t="shared" si="0"/>
        <v>insert into Telefone(cliente_id, telefone) values(29,"1930031629");</v>
      </c>
    </row>
    <row r="66" spans="1:6" x14ac:dyDescent="0.25">
      <c r="A66">
        <v>29</v>
      </c>
      <c r="B66">
        <v>1930029346</v>
      </c>
      <c r="C66" t="s">
        <v>247</v>
      </c>
      <c r="D66" t="s">
        <v>108</v>
      </c>
      <c r="E66" t="s">
        <v>107</v>
      </c>
      <c r="F66" t="str">
        <f t="shared" si="0"/>
        <v>insert into Telefone(cliente_id, telefone) values(29,"1930029346");</v>
      </c>
    </row>
    <row r="67" spans="1:6" x14ac:dyDescent="0.25">
      <c r="A67">
        <v>29</v>
      </c>
      <c r="B67">
        <v>1930032590</v>
      </c>
      <c r="C67" t="s">
        <v>247</v>
      </c>
      <c r="D67" t="s">
        <v>108</v>
      </c>
      <c r="E67" t="s">
        <v>107</v>
      </c>
      <c r="F67" t="str">
        <f t="shared" ref="F67:F130" si="1">C67&amp;A67&amp;D67&amp;B67&amp;E67</f>
        <v>insert into Telefone(cliente_id, telefone) values(29,"1930032590");</v>
      </c>
    </row>
    <row r="68" spans="1:6" x14ac:dyDescent="0.25">
      <c r="A68">
        <v>30</v>
      </c>
      <c r="B68">
        <v>1930031739</v>
      </c>
      <c r="C68" t="s">
        <v>247</v>
      </c>
      <c r="D68" t="s">
        <v>108</v>
      </c>
      <c r="E68" t="s">
        <v>107</v>
      </c>
      <c r="F68" t="str">
        <f t="shared" si="1"/>
        <v>insert into Telefone(cliente_id, telefone) values(30,"1930031739");</v>
      </c>
    </row>
    <row r="69" spans="1:6" x14ac:dyDescent="0.25">
      <c r="A69">
        <v>30</v>
      </c>
      <c r="B69">
        <v>1930025218</v>
      </c>
      <c r="C69" t="s">
        <v>247</v>
      </c>
      <c r="D69" t="s">
        <v>108</v>
      </c>
      <c r="E69" t="s">
        <v>107</v>
      </c>
      <c r="F69" t="str">
        <f t="shared" si="1"/>
        <v>insert into Telefone(cliente_id, telefone) values(30,"1930025218");</v>
      </c>
    </row>
    <row r="70" spans="1:6" x14ac:dyDescent="0.25">
      <c r="A70">
        <v>30</v>
      </c>
      <c r="B70">
        <v>1930030691</v>
      </c>
      <c r="C70" t="s">
        <v>247</v>
      </c>
      <c r="D70" t="s">
        <v>108</v>
      </c>
      <c r="E70" t="s">
        <v>107</v>
      </c>
      <c r="F70" t="str">
        <f t="shared" si="1"/>
        <v>insert into Telefone(cliente_id, telefone) values(30,"1930030691");</v>
      </c>
    </row>
    <row r="71" spans="1:6" x14ac:dyDescent="0.25">
      <c r="A71">
        <v>31</v>
      </c>
      <c r="B71">
        <v>1930023399</v>
      </c>
      <c r="C71" t="s">
        <v>247</v>
      </c>
      <c r="D71" t="s">
        <v>108</v>
      </c>
      <c r="E71" t="s">
        <v>107</v>
      </c>
      <c r="F71" t="str">
        <f t="shared" si="1"/>
        <v>insert into Telefone(cliente_id, telefone) values(31,"1930023399");</v>
      </c>
    </row>
    <row r="72" spans="1:6" x14ac:dyDescent="0.25">
      <c r="A72">
        <v>31</v>
      </c>
      <c r="B72">
        <v>1930031587</v>
      </c>
      <c r="C72" t="s">
        <v>247</v>
      </c>
      <c r="D72" t="s">
        <v>108</v>
      </c>
      <c r="E72" t="s">
        <v>107</v>
      </c>
      <c r="F72" t="str">
        <f t="shared" si="1"/>
        <v>insert into Telefone(cliente_id, telefone) values(31,"1930031587");</v>
      </c>
    </row>
    <row r="73" spans="1:6" x14ac:dyDescent="0.25">
      <c r="A73">
        <v>31</v>
      </c>
      <c r="B73">
        <v>1930027720</v>
      </c>
      <c r="C73" t="s">
        <v>247</v>
      </c>
      <c r="D73" t="s">
        <v>108</v>
      </c>
      <c r="E73" t="s">
        <v>107</v>
      </c>
      <c r="F73" t="str">
        <f t="shared" si="1"/>
        <v>insert into Telefone(cliente_id, telefone) values(31,"1930027720");</v>
      </c>
    </row>
    <row r="74" spans="1:6" x14ac:dyDescent="0.25">
      <c r="A74">
        <v>32</v>
      </c>
      <c r="B74">
        <v>1930023167</v>
      </c>
      <c r="C74" t="s">
        <v>247</v>
      </c>
      <c r="D74" t="s">
        <v>108</v>
      </c>
      <c r="E74" t="s">
        <v>107</v>
      </c>
      <c r="F74" t="str">
        <f t="shared" si="1"/>
        <v>insert into Telefone(cliente_id, telefone) values(32,"1930023167");</v>
      </c>
    </row>
    <row r="75" spans="1:6" x14ac:dyDescent="0.25">
      <c r="A75">
        <v>32</v>
      </c>
      <c r="B75">
        <v>1930030016</v>
      </c>
      <c r="C75" t="s">
        <v>247</v>
      </c>
      <c r="D75" t="s">
        <v>108</v>
      </c>
      <c r="E75" t="s">
        <v>107</v>
      </c>
      <c r="F75" t="str">
        <f t="shared" si="1"/>
        <v>insert into Telefone(cliente_id, telefone) values(32,"1930030016");</v>
      </c>
    </row>
    <row r="76" spans="1:6" x14ac:dyDescent="0.25">
      <c r="A76">
        <v>32</v>
      </c>
      <c r="B76">
        <v>1930030076</v>
      </c>
      <c r="C76" t="s">
        <v>247</v>
      </c>
      <c r="D76" t="s">
        <v>108</v>
      </c>
      <c r="E76" t="s">
        <v>107</v>
      </c>
      <c r="F76" t="str">
        <f t="shared" si="1"/>
        <v>insert into Telefone(cliente_id, telefone) values(32,"1930030076");</v>
      </c>
    </row>
    <row r="77" spans="1:6" x14ac:dyDescent="0.25">
      <c r="A77">
        <v>33</v>
      </c>
      <c r="B77">
        <v>1930032098</v>
      </c>
      <c r="C77" t="s">
        <v>247</v>
      </c>
      <c r="D77" t="s">
        <v>108</v>
      </c>
      <c r="E77" t="s">
        <v>107</v>
      </c>
      <c r="F77" t="str">
        <f t="shared" si="1"/>
        <v>insert into Telefone(cliente_id, telefone) values(33,"1930032098");</v>
      </c>
    </row>
    <row r="78" spans="1:6" x14ac:dyDescent="0.25">
      <c r="A78">
        <v>33</v>
      </c>
      <c r="B78">
        <v>1930029615</v>
      </c>
      <c r="C78" t="s">
        <v>247</v>
      </c>
      <c r="D78" t="s">
        <v>108</v>
      </c>
      <c r="E78" t="s">
        <v>107</v>
      </c>
      <c r="F78" t="str">
        <f t="shared" si="1"/>
        <v>insert into Telefone(cliente_id, telefone) values(33,"1930029615");</v>
      </c>
    </row>
    <row r="79" spans="1:6" x14ac:dyDescent="0.25">
      <c r="A79">
        <v>33</v>
      </c>
      <c r="B79">
        <v>1930025992</v>
      </c>
      <c r="C79" t="s">
        <v>247</v>
      </c>
      <c r="D79" t="s">
        <v>108</v>
      </c>
      <c r="E79" t="s">
        <v>107</v>
      </c>
      <c r="F79" t="str">
        <f t="shared" si="1"/>
        <v>insert into Telefone(cliente_id, telefone) values(33,"1930025992");</v>
      </c>
    </row>
    <row r="80" spans="1:6" x14ac:dyDescent="0.25">
      <c r="A80">
        <v>34</v>
      </c>
      <c r="B80">
        <v>1930023841</v>
      </c>
      <c r="C80" t="s">
        <v>247</v>
      </c>
      <c r="D80" t="s">
        <v>108</v>
      </c>
      <c r="E80" t="s">
        <v>107</v>
      </c>
      <c r="F80" t="str">
        <f t="shared" si="1"/>
        <v>insert into Telefone(cliente_id, telefone) values(34,"1930023841");</v>
      </c>
    </row>
    <row r="81" spans="1:6" x14ac:dyDescent="0.25">
      <c r="A81">
        <v>34</v>
      </c>
      <c r="B81">
        <v>1930029951</v>
      </c>
      <c r="C81" t="s">
        <v>247</v>
      </c>
      <c r="D81" t="s">
        <v>108</v>
      </c>
      <c r="E81" t="s">
        <v>107</v>
      </c>
      <c r="F81" t="str">
        <f t="shared" si="1"/>
        <v>insert into Telefone(cliente_id, telefone) values(34,"1930029951");</v>
      </c>
    </row>
    <row r="82" spans="1:6" x14ac:dyDescent="0.25">
      <c r="A82">
        <v>34</v>
      </c>
      <c r="B82">
        <v>1930027261</v>
      </c>
      <c r="C82" t="s">
        <v>247</v>
      </c>
      <c r="D82" t="s">
        <v>108</v>
      </c>
      <c r="E82" t="s">
        <v>107</v>
      </c>
      <c r="F82" t="str">
        <f t="shared" si="1"/>
        <v>insert into Telefone(cliente_id, telefone) values(34,"1930027261");</v>
      </c>
    </row>
    <row r="83" spans="1:6" x14ac:dyDescent="0.25">
      <c r="A83">
        <v>35</v>
      </c>
      <c r="B83">
        <v>1930023831</v>
      </c>
      <c r="C83" t="s">
        <v>247</v>
      </c>
      <c r="D83" t="s">
        <v>108</v>
      </c>
      <c r="E83" t="s">
        <v>107</v>
      </c>
      <c r="F83" t="str">
        <f t="shared" si="1"/>
        <v>insert into Telefone(cliente_id, telefone) values(35,"1930023831");</v>
      </c>
    </row>
    <row r="84" spans="1:6" x14ac:dyDescent="0.25">
      <c r="A84">
        <v>35</v>
      </c>
      <c r="B84">
        <v>1930027732</v>
      </c>
      <c r="C84" t="s">
        <v>247</v>
      </c>
      <c r="D84" t="s">
        <v>108</v>
      </c>
      <c r="E84" t="s">
        <v>107</v>
      </c>
      <c r="F84" t="str">
        <f t="shared" si="1"/>
        <v>insert into Telefone(cliente_id, telefone) values(35,"1930027732");</v>
      </c>
    </row>
    <row r="85" spans="1:6" x14ac:dyDescent="0.25">
      <c r="A85">
        <v>35</v>
      </c>
      <c r="B85">
        <v>1930028718</v>
      </c>
      <c r="C85" t="s">
        <v>247</v>
      </c>
      <c r="D85" t="s">
        <v>108</v>
      </c>
      <c r="E85" t="s">
        <v>107</v>
      </c>
      <c r="F85" t="str">
        <f t="shared" si="1"/>
        <v>insert into Telefone(cliente_id, telefone) values(35,"1930028718");</v>
      </c>
    </row>
    <row r="86" spans="1:6" x14ac:dyDescent="0.25">
      <c r="A86">
        <v>36</v>
      </c>
      <c r="B86">
        <v>1930027345</v>
      </c>
      <c r="C86" t="s">
        <v>247</v>
      </c>
      <c r="D86" t="s">
        <v>108</v>
      </c>
      <c r="E86" t="s">
        <v>107</v>
      </c>
      <c r="F86" t="str">
        <f t="shared" si="1"/>
        <v>insert into Telefone(cliente_id, telefone) values(36,"1930027345");</v>
      </c>
    </row>
    <row r="87" spans="1:6" x14ac:dyDescent="0.25">
      <c r="A87">
        <v>36</v>
      </c>
      <c r="B87">
        <v>1930029844</v>
      </c>
      <c r="C87" t="s">
        <v>247</v>
      </c>
      <c r="D87" t="s">
        <v>108</v>
      </c>
      <c r="E87" t="s">
        <v>107</v>
      </c>
      <c r="F87" t="str">
        <f t="shared" si="1"/>
        <v>insert into Telefone(cliente_id, telefone) values(36,"1930029844");</v>
      </c>
    </row>
    <row r="88" spans="1:6" x14ac:dyDescent="0.25">
      <c r="A88">
        <v>36</v>
      </c>
      <c r="B88">
        <v>1930032451</v>
      </c>
      <c r="C88" t="s">
        <v>247</v>
      </c>
      <c r="D88" t="s">
        <v>108</v>
      </c>
      <c r="E88" t="s">
        <v>107</v>
      </c>
      <c r="F88" t="str">
        <f t="shared" si="1"/>
        <v>insert into Telefone(cliente_id, telefone) values(36,"1930032451");</v>
      </c>
    </row>
    <row r="89" spans="1:6" x14ac:dyDescent="0.25">
      <c r="A89">
        <v>37</v>
      </c>
      <c r="B89">
        <v>1930022263</v>
      </c>
      <c r="C89" t="s">
        <v>247</v>
      </c>
      <c r="D89" t="s">
        <v>108</v>
      </c>
      <c r="E89" t="s">
        <v>107</v>
      </c>
      <c r="F89" t="str">
        <f t="shared" si="1"/>
        <v>insert into Telefone(cliente_id, telefone) values(37,"1930022263");</v>
      </c>
    </row>
    <row r="90" spans="1:6" x14ac:dyDescent="0.25">
      <c r="A90">
        <v>37</v>
      </c>
      <c r="B90">
        <v>1930030446</v>
      </c>
      <c r="C90" t="s">
        <v>247</v>
      </c>
      <c r="D90" t="s">
        <v>108</v>
      </c>
      <c r="E90" t="s">
        <v>107</v>
      </c>
      <c r="F90" t="str">
        <f t="shared" si="1"/>
        <v>insert into Telefone(cliente_id, telefone) values(37,"1930030446");</v>
      </c>
    </row>
    <row r="91" spans="1:6" x14ac:dyDescent="0.25">
      <c r="A91">
        <v>37</v>
      </c>
      <c r="B91">
        <v>1930024362</v>
      </c>
      <c r="C91" t="s">
        <v>247</v>
      </c>
      <c r="D91" t="s">
        <v>108</v>
      </c>
      <c r="E91" t="s">
        <v>107</v>
      </c>
      <c r="F91" t="str">
        <f t="shared" si="1"/>
        <v>insert into Telefone(cliente_id, telefone) values(37,"1930024362");</v>
      </c>
    </row>
    <row r="92" spans="1:6" x14ac:dyDescent="0.25">
      <c r="A92">
        <v>38</v>
      </c>
      <c r="B92">
        <v>1930023400</v>
      </c>
      <c r="C92" t="s">
        <v>247</v>
      </c>
      <c r="D92" t="s">
        <v>108</v>
      </c>
      <c r="E92" t="s">
        <v>107</v>
      </c>
      <c r="F92" t="str">
        <f t="shared" si="1"/>
        <v>insert into Telefone(cliente_id, telefone) values(38,"1930023400");</v>
      </c>
    </row>
    <row r="93" spans="1:6" x14ac:dyDescent="0.25">
      <c r="A93">
        <v>38</v>
      </c>
      <c r="B93">
        <v>1930023013</v>
      </c>
      <c r="C93" t="s">
        <v>247</v>
      </c>
      <c r="D93" t="s">
        <v>108</v>
      </c>
      <c r="E93" t="s">
        <v>107</v>
      </c>
      <c r="F93" t="str">
        <f t="shared" si="1"/>
        <v>insert into Telefone(cliente_id, telefone) values(38,"1930023013");</v>
      </c>
    </row>
    <row r="94" spans="1:6" x14ac:dyDescent="0.25">
      <c r="A94">
        <v>38</v>
      </c>
      <c r="B94">
        <v>1930032090</v>
      </c>
      <c r="C94" t="s">
        <v>247</v>
      </c>
      <c r="D94" t="s">
        <v>108</v>
      </c>
      <c r="E94" t="s">
        <v>107</v>
      </c>
      <c r="F94" t="str">
        <f t="shared" si="1"/>
        <v>insert into Telefone(cliente_id, telefone) values(38,"1930032090");</v>
      </c>
    </row>
    <row r="95" spans="1:6" x14ac:dyDescent="0.25">
      <c r="A95">
        <v>39</v>
      </c>
      <c r="B95">
        <v>1930031783</v>
      </c>
      <c r="C95" t="s">
        <v>247</v>
      </c>
      <c r="D95" t="s">
        <v>108</v>
      </c>
      <c r="E95" t="s">
        <v>107</v>
      </c>
      <c r="F95" t="str">
        <f t="shared" si="1"/>
        <v>insert into Telefone(cliente_id, telefone) values(39,"1930031783");</v>
      </c>
    </row>
    <row r="96" spans="1:6" x14ac:dyDescent="0.25">
      <c r="A96">
        <v>39</v>
      </c>
      <c r="B96">
        <v>1930026009</v>
      </c>
      <c r="C96" t="s">
        <v>247</v>
      </c>
      <c r="D96" t="s">
        <v>108</v>
      </c>
      <c r="E96" t="s">
        <v>107</v>
      </c>
      <c r="F96" t="str">
        <f t="shared" si="1"/>
        <v>insert into Telefone(cliente_id, telefone) values(39,"1930026009");</v>
      </c>
    </row>
    <row r="97" spans="1:6" x14ac:dyDescent="0.25">
      <c r="A97">
        <v>39</v>
      </c>
      <c r="B97">
        <v>1930023440</v>
      </c>
      <c r="C97" t="s">
        <v>247</v>
      </c>
      <c r="D97" t="s">
        <v>108</v>
      </c>
      <c r="E97" t="s">
        <v>107</v>
      </c>
      <c r="F97" t="str">
        <f t="shared" si="1"/>
        <v>insert into Telefone(cliente_id, telefone) values(39,"1930023440");</v>
      </c>
    </row>
    <row r="98" spans="1:6" x14ac:dyDescent="0.25">
      <c r="A98">
        <v>40</v>
      </c>
      <c r="B98">
        <v>1930030951</v>
      </c>
      <c r="C98" t="s">
        <v>247</v>
      </c>
      <c r="D98" t="s">
        <v>108</v>
      </c>
      <c r="E98" t="s">
        <v>107</v>
      </c>
      <c r="F98" t="str">
        <f t="shared" si="1"/>
        <v>insert into Telefone(cliente_id, telefone) values(40,"1930030951");</v>
      </c>
    </row>
    <row r="99" spans="1:6" x14ac:dyDescent="0.25">
      <c r="A99">
        <v>40</v>
      </c>
      <c r="B99">
        <v>1930030265</v>
      </c>
      <c r="C99" t="s">
        <v>247</v>
      </c>
      <c r="D99" t="s">
        <v>108</v>
      </c>
      <c r="E99" t="s">
        <v>107</v>
      </c>
      <c r="F99" t="str">
        <f t="shared" si="1"/>
        <v>insert into Telefone(cliente_id, telefone) values(40,"1930030265");</v>
      </c>
    </row>
    <row r="100" spans="1:6" x14ac:dyDescent="0.25">
      <c r="A100">
        <v>40</v>
      </c>
      <c r="B100">
        <v>1930027160</v>
      </c>
      <c r="C100" t="s">
        <v>247</v>
      </c>
      <c r="D100" t="s">
        <v>108</v>
      </c>
      <c r="E100" t="s">
        <v>107</v>
      </c>
      <c r="F100" t="str">
        <f t="shared" si="1"/>
        <v>insert into Telefone(cliente_id, telefone) values(40,"1930027160");</v>
      </c>
    </row>
    <row r="101" spans="1:6" x14ac:dyDescent="0.25">
      <c r="A101">
        <v>40</v>
      </c>
      <c r="B101">
        <v>1930031588</v>
      </c>
      <c r="C101" t="s">
        <v>247</v>
      </c>
      <c r="D101" t="s">
        <v>108</v>
      </c>
      <c r="E101" t="s">
        <v>107</v>
      </c>
      <c r="F101" t="str">
        <f t="shared" si="1"/>
        <v>insert into Telefone(cliente_id, telefone) values(40,"1930031588");</v>
      </c>
    </row>
    <row r="102" spans="1:6" x14ac:dyDescent="0.25">
      <c r="A102">
        <v>40</v>
      </c>
      <c r="B102">
        <v>1930031532</v>
      </c>
      <c r="C102" t="s">
        <v>247</v>
      </c>
      <c r="D102" t="s">
        <v>108</v>
      </c>
      <c r="E102" t="s">
        <v>107</v>
      </c>
      <c r="F102" t="str">
        <f t="shared" si="1"/>
        <v>insert into Telefone(cliente_id, telefone) values(40,"1930031532");</v>
      </c>
    </row>
    <row r="103" spans="1:6" x14ac:dyDescent="0.25">
      <c r="A103">
        <v>41</v>
      </c>
      <c r="B103">
        <v>1930026115</v>
      </c>
      <c r="C103" t="s">
        <v>247</v>
      </c>
      <c r="D103" t="s">
        <v>108</v>
      </c>
      <c r="E103" t="s">
        <v>107</v>
      </c>
      <c r="F103" t="str">
        <f t="shared" si="1"/>
        <v>insert into Telefone(cliente_id, telefone) values(41,"1930026115");</v>
      </c>
    </row>
    <row r="104" spans="1:6" x14ac:dyDescent="0.25">
      <c r="A104">
        <v>41</v>
      </c>
      <c r="B104">
        <v>1930027073</v>
      </c>
      <c r="C104" t="s">
        <v>247</v>
      </c>
      <c r="D104" t="s">
        <v>108</v>
      </c>
      <c r="E104" t="s">
        <v>107</v>
      </c>
      <c r="F104" t="str">
        <f t="shared" si="1"/>
        <v>insert into Telefone(cliente_id, telefone) values(41,"1930027073");</v>
      </c>
    </row>
    <row r="105" spans="1:6" x14ac:dyDescent="0.25">
      <c r="A105">
        <v>41</v>
      </c>
      <c r="B105">
        <v>1930027676</v>
      </c>
      <c r="C105" t="s">
        <v>247</v>
      </c>
      <c r="D105" t="s">
        <v>108</v>
      </c>
      <c r="E105" t="s">
        <v>107</v>
      </c>
      <c r="F105" t="str">
        <f t="shared" si="1"/>
        <v>insert into Telefone(cliente_id, telefone) values(41,"1930027676");</v>
      </c>
    </row>
    <row r="106" spans="1:6" x14ac:dyDescent="0.25">
      <c r="A106">
        <v>42</v>
      </c>
      <c r="B106">
        <v>1930027725</v>
      </c>
      <c r="C106" t="s">
        <v>247</v>
      </c>
      <c r="D106" t="s">
        <v>108</v>
      </c>
      <c r="E106" t="s">
        <v>107</v>
      </c>
      <c r="F106" t="str">
        <f t="shared" si="1"/>
        <v>insert into Telefone(cliente_id, telefone) values(42,"1930027725");</v>
      </c>
    </row>
    <row r="107" spans="1:6" x14ac:dyDescent="0.25">
      <c r="A107">
        <v>42</v>
      </c>
      <c r="B107">
        <v>1930029158</v>
      </c>
      <c r="C107" t="s">
        <v>247</v>
      </c>
      <c r="D107" t="s">
        <v>108</v>
      </c>
      <c r="E107" t="s">
        <v>107</v>
      </c>
      <c r="F107" t="str">
        <f t="shared" si="1"/>
        <v>insert into Telefone(cliente_id, telefone) values(42,"1930029158");</v>
      </c>
    </row>
    <row r="108" spans="1:6" x14ac:dyDescent="0.25">
      <c r="A108">
        <v>42</v>
      </c>
      <c r="B108">
        <v>1930030541</v>
      </c>
      <c r="C108" t="s">
        <v>247</v>
      </c>
      <c r="D108" t="s">
        <v>108</v>
      </c>
      <c r="E108" t="s">
        <v>107</v>
      </c>
      <c r="F108" t="str">
        <f t="shared" si="1"/>
        <v>insert into Telefone(cliente_id, telefone) values(42,"1930030541");</v>
      </c>
    </row>
    <row r="109" spans="1:6" x14ac:dyDescent="0.25">
      <c r="A109">
        <v>43</v>
      </c>
      <c r="B109">
        <v>1930033179</v>
      </c>
      <c r="C109" t="s">
        <v>247</v>
      </c>
      <c r="D109" t="s">
        <v>108</v>
      </c>
      <c r="E109" t="s">
        <v>107</v>
      </c>
      <c r="F109" t="str">
        <f t="shared" si="1"/>
        <v>insert into Telefone(cliente_id, telefone) values(43,"1930033179");</v>
      </c>
    </row>
    <row r="110" spans="1:6" x14ac:dyDescent="0.25">
      <c r="A110">
        <v>43</v>
      </c>
      <c r="B110">
        <v>1930022927</v>
      </c>
      <c r="C110" t="s">
        <v>247</v>
      </c>
      <c r="D110" t="s">
        <v>108</v>
      </c>
      <c r="E110" t="s">
        <v>107</v>
      </c>
      <c r="F110" t="str">
        <f t="shared" si="1"/>
        <v>insert into Telefone(cliente_id, telefone) values(43,"1930022927");</v>
      </c>
    </row>
    <row r="111" spans="1:6" x14ac:dyDescent="0.25">
      <c r="A111">
        <v>43</v>
      </c>
      <c r="B111">
        <v>1930022783</v>
      </c>
      <c r="C111" t="s">
        <v>247</v>
      </c>
      <c r="D111" t="s">
        <v>108</v>
      </c>
      <c r="E111" t="s">
        <v>107</v>
      </c>
      <c r="F111" t="str">
        <f t="shared" si="1"/>
        <v>insert into Telefone(cliente_id, telefone) values(43,"1930022783");</v>
      </c>
    </row>
    <row r="112" spans="1:6" x14ac:dyDescent="0.25">
      <c r="A112">
        <v>44</v>
      </c>
      <c r="B112">
        <v>1930030621</v>
      </c>
      <c r="C112" t="s">
        <v>247</v>
      </c>
      <c r="D112" t="s">
        <v>108</v>
      </c>
      <c r="E112" t="s">
        <v>107</v>
      </c>
      <c r="F112" t="str">
        <f t="shared" si="1"/>
        <v>insert into Telefone(cliente_id, telefone) values(44,"1930030621");</v>
      </c>
    </row>
    <row r="113" spans="1:6" x14ac:dyDescent="0.25">
      <c r="A113">
        <v>44</v>
      </c>
      <c r="B113">
        <v>1930025970</v>
      </c>
      <c r="C113" t="s">
        <v>247</v>
      </c>
      <c r="D113" t="s">
        <v>108</v>
      </c>
      <c r="E113" t="s">
        <v>107</v>
      </c>
      <c r="F113" t="str">
        <f t="shared" si="1"/>
        <v>insert into Telefone(cliente_id, telefone) values(44,"1930025970");</v>
      </c>
    </row>
    <row r="114" spans="1:6" x14ac:dyDescent="0.25">
      <c r="A114">
        <v>44</v>
      </c>
      <c r="B114">
        <v>1930022592</v>
      </c>
      <c r="C114" t="s">
        <v>247</v>
      </c>
      <c r="D114" t="s">
        <v>108</v>
      </c>
      <c r="E114" t="s">
        <v>107</v>
      </c>
      <c r="F114" t="str">
        <f t="shared" si="1"/>
        <v>insert into Telefone(cliente_id, telefone) values(44,"1930022592");</v>
      </c>
    </row>
    <row r="115" spans="1:6" x14ac:dyDescent="0.25">
      <c r="A115">
        <v>45</v>
      </c>
      <c r="B115">
        <v>1930025200</v>
      </c>
      <c r="C115" t="s">
        <v>247</v>
      </c>
      <c r="D115" t="s">
        <v>108</v>
      </c>
      <c r="E115" t="s">
        <v>107</v>
      </c>
      <c r="F115" t="str">
        <f t="shared" si="1"/>
        <v>insert into Telefone(cliente_id, telefone) values(45,"1930025200");</v>
      </c>
    </row>
    <row r="116" spans="1:6" x14ac:dyDescent="0.25">
      <c r="A116">
        <v>45</v>
      </c>
      <c r="B116">
        <v>1930031980</v>
      </c>
      <c r="C116" t="s">
        <v>247</v>
      </c>
      <c r="D116" t="s">
        <v>108</v>
      </c>
      <c r="E116" t="s">
        <v>107</v>
      </c>
      <c r="F116" t="str">
        <f t="shared" si="1"/>
        <v>insert into Telefone(cliente_id, telefone) values(45,"1930031980");</v>
      </c>
    </row>
    <row r="117" spans="1:6" x14ac:dyDescent="0.25">
      <c r="A117">
        <v>45</v>
      </c>
      <c r="B117">
        <v>1930022167</v>
      </c>
      <c r="C117" t="s">
        <v>247</v>
      </c>
      <c r="D117" t="s">
        <v>108</v>
      </c>
      <c r="E117" t="s">
        <v>107</v>
      </c>
      <c r="F117" t="str">
        <f t="shared" si="1"/>
        <v>insert into Telefone(cliente_id, telefone) values(45,"1930022167");</v>
      </c>
    </row>
    <row r="118" spans="1:6" x14ac:dyDescent="0.25">
      <c r="A118">
        <v>46</v>
      </c>
      <c r="B118">
        <v>1930025803</v>
      </c>
      <c r="C118" t="s">
        <v>247</v>
      </c>
      <c r="D118" t="s">
        <v>108</v>
      </c>
      <c r="E118" t="s">
        <v>107</v>
      </c>
      <c r="F118" t="str">
        <f t="shared" si="1"/>
        <v>insert into Telefone(cliente_id, telefone) values(46,"1930025803");</v>
      </c>
    </row>
    <row r="119" spans="1:6" x14ac:dyDescent="0.25">
      <c r="A119">
        <v>46</v>
      </c>
      <c r="B119">
        <v>1930031305</v>
      </c>
      <c r="C119" t="s">
        <v>247</v>
      </c>
      <c r="D119" t="s">
        <v>108</v>
      </c>
      <c r="E119" t="s">
        <v>107</v>
      </c>
      <c r="F119" t="str">
        <f t="shared" si="1"/>
        <v>insert into Telefone(cliente_id, telefone) values(46,"1930031305");</v>
      </c>
    </row>
    <row r="120" spans="1:6" x14ac:dyDescent="0.25">
      <c r="A120">
        <v>46</v>
      </c>
      <c r="B120">
        <v>1930030584</v>
      </c>
      <c r="C120" t="s">
        <v>247</v>
      </c>
      <c r="D120" t="s">
        <v>108</v>
      </c>
      <c r="E120" t="s">
        <v>107</v>
      </c>
      <c r="F120" t="str">
        <f t="shared" si="1"/>
        <v>insert into Telefone(cliente_id, telefone) values(46,"1930030584");</v>
      </c>
    </row>
    <row r="121" spans="1:6" x14ac:dyDescent="0.25">
      <c r="A121">
        <v>47</v>
      </c>
      <c r="B121">
        <v>1930025281</v>
      </c>
      <c r="C121" t="s">
        <v>247</v>
      </c>
      <c r="D121" t="s">
        <v>108</v>
      </c>
      <c r="E121" t="s">
        <v>107</v>
      </c>
      <c r="F121" t="str">
        <f t="shared" si="1"/>
        <v>insert into Telefone(cliente_id, telefone) values(47,"1930025281");</v>
      </c>
    </row>
    <row r="122" spans="1:6" x14ac:dyDescent="0.25">
      <c r="A122">
        <v>47</v>
      </c>
      <c r="B122">
        <v>1930029896</v>
      </c>
      <c r="C122" t="s">
        <v>247</v>
      </c>
      <c r="D122" t="s">
        <v>108</v>
      </c>
      <c r="E122" t="s">
        <v>107</v>
      </c>
      <c r="F122" t="str">
        <f t="shared" si="1"/>
        <v>insert into Telefone(cliente_id, telefone) values(47,"1930029896");</v>
      </c>
    </row>
    <row r="123" spans="1:6" x14ac:dyDescent="0.25">
      <c r="A123">
        <v>47</v>
      </c>
      <c r="B123">
        <v>1930033039</v>
      </c>
      <c r="C123" t="s">
        <v>247</v>
      </c>
      <c r="D123" t="s">
        <v>108</v>
      </c>
      <c r="E123" t="s">
        <v>107</v>
      </c>
      <c r="F123" t="str">
        <f t="shared" si="1"/>
        <v>insert into Telefone(cliente_id, telefone) values(47,"1930033039");</v>
      </c>
    </row>
    <row r="124" spans="1:6" x14ac:dyDescent="0.25">
      <c r="A124">
        <v>48</v>
      </c>
      <c r="B124">
        <v>1930030804</v>
      </c>
      <c r="C124" t="s">
        <v>247</v>
      </c>
      <c r="D124" t="s">
        <v>108</v>
      </c>
      <c r="E124" t="s">
        <v>107</v>
      </c>
      <c r="F124" t="str">
        <f t="shared" si="1"/>
        <v>insert into Telefone(cliente_id, telefone) values(48,"1930030804");</v>
      </c>
    </row>
    <row r="125" spans="1:6" x14ac:dyDescent="0.25">
      <c r="A125">
        <v>48</v>
      </c>
      <c r="B125">
        <v>1930030014</v>
      </c>
      <c r="C125" t="s">
        <v>247</v>
      </c>
      <c r="D125" t="s">
        <v>108</v>
      </c>
      <c r="E125" t="s">
        <v>107</v>
      </c>
      <c r="F125" t="str">
        <f t="shared" si="1"/>
        <v>insert into Telefone(cliente_id, telefone) values(48,"1930030014");</v>
      </c>
    </row>
    <row r="126" spans="1:6" x14ac:dyDescent="0.25">
      <c r="A126">
        <v>48</v>
      </c>
      <c r="B126">
        <v>1930030042</v>
      </c>
      <c r="C126" t="s">
        <v>247</v>
      </c>
      <c r="D126" t="s">
        <v>108</v>
      </c>
      <c r="E126" t="s">
        <v>107</v>
      </c>
      <c r="F126" t="str">
        <f t="shared" si="1"/>
        <v>insert into Telefone(cliente_id, telefone) values(48,"1930030042");</v>
      </c>
    </row>
    <row r="127" spans="1:6" x14ac:dyDescent="0.25">
      <c r="A127">
        <v>49</v>
      </c>
      <c r="B127">
        <v>1930033143</v>
      </c>
      <c r="C127" t="s">
        <v>247</v>
      </c>
      <c r="D127" t="s">
        <v>108</v>
      </c>
      <c r="E127" t="s">
        <v>107</v>
      </c>
      <c r="F127" t="str">
        <f t="shared" si="1"/>
        <v>insert into Telefone(cliente_id, telefone) values(49,"1930033143");</v>
      </c>
    </row>
    <row r="128" spans="1:6" x14ac:dyDescent="0.25">
      <c r="A128">
        <v>49</v>
      </c>
      <c r="B128">
        <v>1930023803</v>
      </c>
      <c r="C128" t="s">
        <v>247</v>
      </c>
      <c r="D128" t="s">
        <v>108</v>
      </c>
      <c r="E128" t="s">
        <v>107</v>
      </c>
      <c r="F128" t="str">
        <f t="shared" si="1"/>
        <v>insert into Telefone(cliente_id, telefone) values(49,"1930023803");</v>
      </c>
    </row>
    <row r="129" spans="1:6" x14ac:dyDescent="0.25">
      <c r="A129">
        <v>49</v>
      </c>
      <c r="B129">
        <v>1930028526</v>
      </c>
      <c r="C129" t="s">
        <v>247</v>
      </c>
      <c r="D129" t="s">
        <v>108</v>
      </c>
      <c r="E129" t="s">
        <v>107</v>
      </c>
      <c r="F129" t="str">
        <f t="shared" si="1"/>
        <v>insert into Telefone(cliente_id, telefone) values(49,"1930028526");</v>
      </c>
    </row>
    <row r="130" spans="1:6" x14ac:dyDescent="0.25">
      <c r="A130">
        <v>50</v>
      </c>
      <c r="B130">
        <v>1930025254</v>
      </c>
      <c r="C130" t="s">
        <v>247</v>
      </c>
      <c r="D130" t="s">
        <v>108</v>
      </c>
      <c r="E130" t="s">
        <v>107</v>
      </c>
      <c r="F130" t="str">
        <f t="shared" si="1"/>
        <v>insert into Telefone(cliente_id, telefone) values(50,"1930025254");</v>
      </c>
    </row>
    <row r="131" spans="1:6" x14ac:dyDescent="0.25">
      <c r="A131">
        <v>50</v>
      </c>
      <c r="B131">
        <v>1930023498</v>
      </c>
      <c r="C131" t="s">
        <v>247</v>
      </c>
      <c r="D131" t="s">
        <v>108</v>
      </c>
      <c r="E131" t="s">
        <v>107</v>
      </c>
      <c r="F131" t="str">
        <f t="shared" ref="F131:F194" si="2">C131&amp;A131&amp;D131&amp;B131&amp;E131</f>
        <v>insert into Telefone(cliente_id, telefone) values(50,"1930023498");</v>
      </c>
    </row>
    <row r="132" spans="1:6" x14ac:dyDescent="0.25">
      <c r="A132">
        <v>50</v>
      </c>
      <c r="B132">
        <v>1930033557</v>
      </c>
      <c r="C132" t="s">
        <v>247</v>
      </c>
      <c r="D132" t="s">
        <v>108</v>
      </c>
      <c r="E132" t="s">
        <v>107</v>
      </c>
      <c r="F132" t="str">
        <f t="shared" si="2"/>
        <v>insert into Telefone(cliente_id, telefone) values(50,"1930033557");</v>
      </c>
    </row>
    <row r="133" spans="1:6" x14ac:dyDescent="0.25">
      <c r="A133">
        <v>51</v>
      </c>
      <c r="B133">
        <v>1930026504</v>
      </c>
      <c r="C133" t="s">
        <v>247</v>
      </c>
      <c r="D133" t="s">
        <v>108</v>
      </c>
      <c r="E133" t="s">
        <v>107</v>
      </c>
      <c r="F133" t="str">
        <f t="shared" si="2"/>
        <v>insert into Telefone(cliente_id, telefone) values(51,"1930026504");</v>
      </c>
    </row>
    <row r="134" spans="1:6" x14ac:dyDescent="0.25">
      <c r="A134">
        <v>51</v>
      </c>
      <c r="B134">
        <v>1930033397</v>
      </c>
      <c r="C134" t="s">
        <v>247</v>
      </c>
      <c r="D134" t="s">
        <v>108</v>
      </c>
      <c r="E134" t="s">
        <v>107</v>
      </c>
      <c r="F134" t="str">
        <f t="shared" si="2"/>
        <v>insert into Telefone(cliente_id, telefone) values(51,"1930033397");</v>
      </c>
    </row>
    <row r="135" spans="1:6" x14ac:dyDescent="0.25">
      <c r="A135">
        <v>51</v>
      </c>
      <c r="B135">
        <v>1930023781</v>
      </c>
      <c r="C135" t="s">
        <v>247</v>
      </c>
      <c r="D135" t="s">
        <v>108</v>
      </c>
      <c r="E135" t="s">
        <v>107</v>
      </c>
      <c r="F135" t="str">
        <f t="shared" si="2"/>
        <v>insert into Telefone(cliente_id, telefone) values(51,"1930023781");</v>
      </c>
    </row>
    <row r="136" spans="1:6" x14ac:dyDescent="0.25">
      <c r="A136">
        <v>52</v>
      </c>
      <c r="B136">
        <v>1930024260</v>
      </c>
      <c r="C136" t="s">
        <v>247</v>
      </c>
      <c r="D136" t="s">
        <v>108</v>
      </c>
      <c r="E136" t="s">
        <v>107</v>
      </c>
      <c r="F136" t="str">
        <f t="shared" si="2"/>
        <v>insert into Telefone(cliente_id, telefone) values(52,"1930024260");</v>
      </c>
    </row>
    <row r="137" spans="1:6" x14ac:dyDescent="0.25">
      <c r="A137">
        <v>52</v>
      </c>
      <c r="B137">
        <v>1930029023</v>
      </c>
      <c r="C137" t="s">
        <v>247</v>
      </c>
      <c r="D137" t="s">
        <v>108</v>
      </c>
      <c r="E137" t="s">
        <v>107</v>
      </c>
      <c r="F137" t="str">
        <f t="shared" si="2"/>
        <v>insert into Telefone(cliente_id, telefone) values(52,"1930029023");</v>
      </c>
    </row>
    <row r="138" spans="1:6" x14ac:dyDescent="0.25">
      <c r="A138">
        <v>52</v>
      </c>
      <c r="B138">
        <v>1930025432</v>
      </c>
      <c r="C138" t="s">
        <v>247</v>
      </c>
      <c r="D138" t="s">
        <v>108</v>
      </c>
      <c r="E138" t="s">
        <v>107</v>
      </c>
      <c r="F138" t="str">
        <f t="shared" si="2"/>
        <v>insert into Telefone(cliente_id, telefone) values(52,"1930025432");</v>
      </c>
    </row>
    <row r="139" spans="1:6" x14ac:dyDescent="0.25">
      <c r="A139">
        <v>53</v>
      </c>
      <c r="B139">
        <v>1930029910</v>
      </c>
      <c r="C139" t="s">
        <v>247</v>
      </c>
      <c r="D139" t="s">
        <v>108</v>
      </c>
      <c r="E139" t="s">
        <v>107</v>
      </c>
      <c r="F139" t="str">
        <f t="shared" si="2"/>
        <v>insert into Telefone(cliente_id, telefone) values(53,"1930029910");</v>
      </c>
    </row>
    <row r="140" spans="1:6" x14ac:dyDescent="0.25">
      <c r="A140">
        <v>53</v>
      </c>
      <c r="B140">
        <v>1930031207</v>
      </c>
      <c r="C140" t="s">
        <v>247</v>
      </c>
      <c r="D140" t="s">
        <v>108</v>
      </c>
      <c r="E140" t="s">
        <v>107</v>
      </c>
      <c r="F140" t="str">
        <f t="shared" si="2"/>
        <v>insert into Telefone(cliente_id, telefone) values(53,"1930031207");</v>
      </c>
    </row>
    <row r="141" spans="1:6" x14ac:dyDescent="0.25">
      <c r="A141">
        <v>53</v>
      </c>
      <c r="B141">
        <v>1930027217</v>
      </c>
      <c r="C141" t="s">
        <v>247</v>
      </c>
      <c r="D141" t="s">
        <v>108</v>
      </c>
      <c r="E141" t="s">
        <v>107</v>
      </c>
      <c r="F141" t="str">
        <f t="shared" si="2"/>
        <v>insert into Telefone(cliente_id, telefone) values(53,"1930027217");</v>
      </c>
    </row>
    <row r="142" spans="1:6" x14ac:dyDescent="0.25">
      <c r="A142">
        <v>54</v>
      </c>
      <c r="B142">
        <v>1930030606</v>
      </c>
      <c r="C142" t="s">
        <v>247</v>
      </c>
      <c r="D142" t="s">
        <v>108</v>
      </c>
      <c r="E142" t="s">
        <v>107</v>
      </c>
      <c r="F142" t="str">
        <f t="shared" si="2"/>
        <v>insert into Telefone(cliente_id, telefone) values(54,"1930030606");</v>
      </c>
    </row>
    <row r="143" spans="1:6" x14ac:dyDescent="0.25">
      <c r="A143">
        <v>54</v>
      </c>
      <c r="B143">
        <v>1930026080</v>
      </c>
      <c r="C143" t="s">
        <v>247</v>
      </c>
      <c r="D143" t="s">
        <v>108</v>
      </c>
      <c r="E143" t="s">
        <v>107</v>
      </c>
      <c r="F143" t="str">
        <f t="shared" si="2"/>
        <v>insert into Telefone(cliente_id, telefone) values(54,"1930026080");</v>
      </c>
    </row>
    <row r="144" spans="1:6" x14ac:dyDescent="0.25">
      <c r="A144">
        <v>54</v>
      </c>
      <c r="B144">
        <v>1930030827</v>
      </c>
      <c r="C144" t="s">
        <v>247</v>
      </c>
      <c r="D144" t="s">
        <v>108</v>
      </c>
      <c r="E144" t="s">
        <v>107</v>
      </c>
      <c r="F144" t="str">
        <f t="shared" si="2"/>
        <v>insert into Telefone(cliente_id, telefone) values(54,"1930030827");</v>
      </c>
    </row>
    <row r="145" spans="1:6" x14ac:dyDescent="0.25">
      <c r="A145">
        <v>55</v>
      </c>
      <c r="B145">
        <v>1930027992</v>
      </c>
      <c r="C145" t="s">
        <v>247</v>
      </c>
      <c r="D145" t="s">
        <v>108</v>
      </c>
      <c r="E145" t="s">
        <v>107</v>
      </c>
      <c r="F145" t="str">
        <f t="shared" si="2"/>
        <v>insert into Telefone(cliente_id, telefone) values(55,"1930027992");</v>
      </c>
    </row>
    <row r="146" spans="1:6" x14ac:dyDescent="0.25">
      <c r="A146">
        <v>55</v>
      </c>
      <c r="B146">
        <v>1930031715</v>
      </c>
      <c r="C146" t="s">
        <v>247</v>
      </c>
      <c r="D146" t="s">
        <v>108</v>
      </c>
      <c r="E146" t="s">
        <v>107</v>
      </c>
      <c r="F146" t="str">
        <f t="shared" si="2"/>
        <v>insert into Telefone(cliente_id, telefone) values(55,"1930031715");</v>
      </c>
    </row>
    <row r="147" spans="1:6" x14ac:dyDescent="0.25">
      <c r="A147">
        <v>55</v>
      </c>
      <c r="B147">
        <v>1930029165</v>
      </c>
      <c r="C147" t="s">
        <v>247</v>
      </c>
      <c r="D147" t="s">
        <v>108</v>
      </c>
      <c r="E147" t="s">
        <v>107</v>
      </c>
      <c r="F147" t="str">
        <f t="shared" si="2"/>
        <v>insert into Telefone(cliente_id, telefone) values(55,"1930029165");</v>
      </c>
    </row>
    <row r="148" spans="1:6" x14ac:dyDescent="0.25">
      <c r="A148">
        <v>56</v>
      </c>
      <c r="B148">
        <v>1930032888</v>
      </c>
      <c r="C148" t="s">
        <v>247</v>
      </c>
      <c r="D148" t="s">
        <v>108</v>
      </c>
      <c r="E148" t="s">
        <v>107</v>
      </c>
      <c r="F148" t="str">
        <f t="shared" si="2"/>
        <v>insert into Telefone(cliente_id, telefone) values(56,"1930032888");</v>
      </c>
    </row>
    <row r="149" spans="1:6" x14ac:dyDescent="0.25">
      <c r="A149">
        <v>56</v>
      </c>
      <c r="B149">
        <v>1930023794</v>
      </c>
      <c r="C149" t="s">
        <v>247</v>
      </c>
      <c r="D149" t="s">
        <v>108</v>
      </c>
      <c r="E149" t="s">
        <v>107</v>
      </c>
      <c r="F149" t="str">
        <f t="shared" si="2"/>
        <v>insert into Telefone(cliente_id, telefone) values(56,"1930023794");</v>
      </c>
    </row>
    <row r="150" spans="1:6" x14ac:dyDescent="0.25">
      <c r="A150">
        <v>56</v>
      </c>
      <c r="B150">
        <v>1930023163</v>
      </c>
      <c r="C150" t="s">
        <v>247</v>
      </c>
      <c r="D150" t="s">
        <v>108</v>
      </c>
      <c r="E150" t="s">
        <v>107</v>
      </c>
      <c r="F150" t="str">
        <f t="shared" si="2"/>
        <v>insert into Telefone(cliente_id, telefone) values(56,"1930023163");</v>
      </c>
    </row>
    <row r="151" spans="1:6" x14ac:dyDescent="0.25">
      <c r="A151">
        <v>57</v>
      </c>
      <c r="B151">
        <v>1930033292</v>
      </c>
      <c r="C151" t="s">
        <v>247</v>
      </c>
      <c r="D151" t="s">
        <v>108</v>
      </c>
      <c r="E151" t="s">
        <v>107</v>
      </c>
      <c r="F151" t="str">
        <f t="shared" si="2"/>
        <v>insert into Telefone(cliente_id, telefone) values(57,"1930033292");</v>
      </c>
    </row>
    <row r="152" spans="1:6" x14ac:dyDescent="0.25">
      <c r="A152">
        <v>57</v>
      </c>
      <c r="B152">
        <v>1930029582</v>
      </c>
      <c r="C152" t="s">
        <v>247</v>
      </c>
      <c r="D152" t="s">
        <v>108</v>
      </c>
      <c r="E152" t="s">
        <v>107</v>
      </c>
      <c r="F152" t="str">
        <f t="shared" si="2"/>
        <v>insert into Telefone(cliente_id, telefone) values(57,"1930029582");</v>
      </c>
    </row>
    <row r="153" spans="1:6" x14ac:dyDescent="0.25">
      <c r="A153">
        <v>57</v>
      </c>
      <c r="B153">
        <v>1930027265</v>
      </c>
      <c r="C153" t="s">
        <v>247</v>
      </c>
      <c r="D153" t="s">
        <v>108</v>
      </c>
      <c r="E153" t="s">
        <v>107</v>
      </c>
      <c r="F153" t="str">
        <f t="shared" si="2"/>
        <v>insert into Telefone(cliente_id, telefone) values(57,"1930027265");</v>
      </c>
    </row>
    <row r="154" spans="1:6" x14ac:dyDescent="0.25">
      <c r="A154">
        <v>58</v>
      </c>
      <c r="B154">
        <v>1930028115</v>
      </c>
      <c r="C154" t="s">
        <v>247</v>
      </c>
      <c r="D154" t="s">
        <v>108</v>
      </c>
      <c r="E154" t="s">
        <v>107</v>
      </c>
      <c r="F154" t="str">
        <f t="shared" si="2"/>
        <v>insert into Telefone(cliente_id, telefone) values(58,"1930028115");</v>
      </c>
    </row>
    <row r="155" spans="1:6" x14ac:dyDescent="0.25">
      <c r="A155">
        <v>58</v>
      </c>
      <c r="B155">
        <v>1930022966</v>
      </c>
      <c r="C155" t="s">
        <v>247</v>
      </c>
      <c r="D155" t="s">
        <v>108</v>
      </c>
      <c r="E155" t="s">
        <v>107</v>
      </c>
      <c r="F155" t="str">
        <f t="shared" si="2"/>
        <v>insert into Telefone(cliente_id, telefone) values(58,"1930022966");</v>
      </c>
    </row>
    <row r="156" spans="1:6" x14ac:dyDescent="0.25">
      <c r="A156">
        <v>58</v>
      </c>
      <c r="B156">
        <v>1930024299</v>
      </c>
      <c r="C156" t="s">
        <v>247</v>
      </c>
      <c r="D156" t="s">
        <v>108</v>
      </c>
      <c r="E156" t="s">
        <v>107</v>
      </c>
      <c r="F156" t="str">
        <f t="shared" si="2"/>
        <v>insert into Telefone(cliente_id, telefone) values(58,"1930024299");</v>
      </c>
    </row>
    <row r="157" spans="1:6" x14ac:dyDescent="0.25">
      <c r="A157">
        <v>59</v>
      </c>
      <c r="B157">
        <v>1930025357</v>
      </c>
      <c r="C157" t="s">
        <v>247</v>
      </c>
      <c r="D157" t="s">
        <v>108</v>
      </c>
      <c r="E157" t="s">
        <v>107</v>
      </c>
      <c r="F157" t="str">
        <f t="shared" si="2"/>
        <v>insert into Telefone(cliente_id, telefone) values(59,"1930025357");</v>
      </c>
    </row>
    <row r="158" spans="1:6" x14ac:dyDescent="0.25">
      <c r="A158">
        <v>59</v>
      </c>
      <c r="B158">
        <v>1930025619</v>
      </c>
      <c r="C158" t="s">
        <v>247</v>
      </c>
      <c r="D158" t="s">
        <v>108</v>
      </c>
      <c r="E158" t="s">
        <v>107</v>
      </c>
      <c r="F158" t="str">
        <f t="shared" si="2"/>
        <v>insert into Telefone(cliente_id, telefone) values(59,"1930025619");</v>
      </c>
    </row>
    <row r="159" spans="1:6" x14ac:dyDescent="0.25">
      <c r="A159">
        <v>59</v>
      </c>
      <c r="B159">
        <v>1930028621</v>
      </c>
      <c r="C159" t="s">
        <v>247</v>
      </c>
      <c r="D159" t="s">
        <v>108</v>
      </c>
      <c r="E159" t="s">
        <v>107</v>
      </c>
      <c r="F159" t="str">
        <f t="shared" si="2"/>
        <v>insert into Telefone(cliente_id, telefone) values(59,"1930028621");</v>
      </c>
    </row>
    <row r="160" spans="1:6" x14ac:dyDescent="0.25">
      <c r="A160">
        <v>60</v>
      </c>
      <c r="B160">
        <v>1930030980</v>
      </c>
      <c r="C160" t="s">
        <v>247</v>
      </c>
      <c r="D160" t="s">
        <v>108</v>
      </c>
      <c r="E160" t="s">
        <v>107</v>
      </c>
      <c r="F160" t="str">
        <f t="shared" si="2"/>
        <v>insert into Telefone(cliente_id, telefone) values(60,"1930030980");</v>
      </c>
    </row>
    <row r="161" spans="1:6" x14ac:dyDescent="0.25">
      <c r="A161">
        <v>60</v>
      </c>
      <c r="B161">
        <v>1930033493</v>
      </c>
      <c r="C161" t="s">
        <v>247</v>
      </c>
      <c r="D161" t="s">
        <v>108</v>
      </c>
      <c r="E161" t="s">
        <v>107</v>
      </c>
      <c r="F161" t="str">
        <f t="shared" si="2"/>
        <v>insert into Telefone(cliente_id, telefone) values(60,"1930033493");</v>
      </c>
    </row>
    <row r="162" spans="1:6" x14ac:dyDescent="0.25">
      <c r="A162">
        <v>60</v>
      </c>
      <c r="B162">
        <v>1930027537</v>
      </c>
      <c r="C162" t="s">
        <v>247</v>
      </c>
      <c r="D162" t="s">
        <v>108</v>
      </c>
      <c r="E162" t="s">
        <v>107</v>
      </c>
      <c r="F162" t="str">
        <f t="shared" si="2"/>
        <v>insert into Telefone(cliente_id, telefone) values(60,"1930027537");</v>
      </c>
    </row>
    <row r="163" spans="1:6" x14ac:dyDescent="0.25">
      <c r="A163">
        <v>61</v>
      </c>
      <c r="B163">
        <v>1930032948</v>
      </c>
      <c r="C163" t="s">
        <v>247</v>
      </c>
      <c r="D163" t="s">
        <v>108</v>
      </c>
      <c r="E163" t="s">
        <v>107</v>
      </c>
      <c r="F163" t="str">
        <f t="shared" si="2"/>
        <v>insert into Telefone(cliente_id, telefone) values(61,"1930032948");</v>
      </c>
    </row>
    <row r="164" spans="1:6" x14ac:dyDescent="0.25">
      <c r="A164">
        <v>61</v>
      </c>
      <c r="B164">
        <v>1930024675</v>
      </c>
      <c r="C164" t="s">
        <v>247</v>
      </c>
      <c r="D164" t="s">
        <v>108</v>
      </c>
      <c r="E164" t="s">
        <v>107</v>
      </c>
      <c r="F164" t="str">
        <f t="shared" si="2"/>
        <v>insert into Telefone(cliente_id, telefone) values(61,"1930024675");</v>
      </c>
    </row>
    <row r="165" spans="1:6" x14ac:dyDescent="0.25">
      <c r="A165">
        <v>61</v>
      </c>
      <c r="B165">
        <v>1930030659</v>
      </c>
      <c r="C165" t="s">
        <v>247</v>
      </c>
      <c r="D165" t="s">
        <v>108</v>
      </c>
      <c r="E165" t="s">
        <v>107</v>
      </c>
      <c r="F165" t="str">
        <f t="shared" si="2"/>
        <v>insert into Telefone(cliente_id, telefone) values(61,"1930030659");</v>
      </c>
    </row>
    <row r="166" spans="1:6" x14ac:dyDescent="0.25">
      <c r="A166">
        <v>62</v>
      </c>
      <c r="B166">
        <v>1930022495</v>
      </c>
      <c r="C166" t="s">
        <v>247</v>
      </c>
      <c r="D166" t="s">
        <v>108</v>
      </c>
      <c r="E166" t="s">
        <v>107</v>
      </c>
      <c r="F166" t="str">
        <f t="shared" si="2"/>
        <v>insert into Telefone(cliente_id, telefone) values(62,"1930022495");</v>
      </c>
    </row>
    <row r="167" spans="1:6" x14ac:dyDescent="0.25">
      <c r="A167">
        <v>62</v>
      </c>
      <c r="B167">
        <v>1930033151</v>
      </c>
      <c r="C167" t="s">
        <v>247</v>
      </c>
      <c r="D167" t="s">
        <v>108</v>
      </c>
      <c r="E167" t="s">
        <v>107</v>
      </c>
      <c r="F167" t="str">
        <f t="shared" si="2"/>
        <v>insert into Telefone(cliente_id, telefone) values(62,"1930033151");</v>
      </c>
    </row>
    <row r="168" spans="1:6" x14ac:dyDescent="0.25">
      <c r="A168">
        <v>62</v>
      </c>
      <c r="B168">
        <v>1930024627</v>
      </c>
      <c r="C168" t="s">
        <v>247</v>
      </c>
      <c r="D168" t="s">
        <v>108</v>
      </c>
      <c r="E168" t="s">
        <v>107</v>
      </c>
      <c r="F168" t="str">
        <f t="shared" si="2"/>
        <v>insert into Telefone(cliente_id, telefone) values(62,"1930024627");</v>
      </c>
    </row>
    <row r="169" spans="1:6" x14ac:dyDescent="0.25">
      <c r="A169">
        <v>63</v>
      </c>
      <c r="B169">
        <v>1930032391</v>
      </c>
      <c r="C169" t="s">
        <v>247</v>
      </c>
      <c r="D169" t="s">
        <v>108</v>
      </c>
      <c r="E169" t="s">
        <v>107</v>
      </c>
      <c r="F169" t="str">
        <f t="shared" si="2"/>
        <v>insert into Telefone(cliente_id, telefone) values(63,"1930032391");</v>
      </c>
    </row>
    <row r="170" spans="1:6" x14ac:dyDescent="0.25">
      <c r="A170">
        <v>63</v>
      </c>
      <c r="B170">
        <v>1930027831</v>
      </c>
      <c r="C170" t="s">
        <v>247</v>
      </c>
      <c r="D170" t="s">
        <v>108</v>
      </c>
      <c r="E170" t="s">
        <v>107</v>
      </c>
      <c r="F170" t="str">
        <f t="shared" si="2"/>
        <v>insert into Telefone(cliente_id, telefone) values(63,"1930027831");</v>
      </c>
    </row>
    <row r="171" spans="1:6" x14ac:dyDescent="0.25">
      <c r="A171">
        <v>63</v>
      </c>
      <c r="B171">
        <v>1930029803</v>
      </c>
      <c r="C171" t="s">
        <v>247</v>
      </c>
      <c r="D171" t="s">
        <v>108</v>
      </c>
      <c r="E171" t="s">
        <v>107</v>
      </c>
      <c r="F171" t="str">
        <f t="shared" si="2"/>
        <v>insert into Telefone(cliente_id, telefone) values(63,"1930029803");</v>
      </c>
    </row>
    <row r="172" spans="1:6" x14ac:dyDescent="0.25">
      <c r="A172">
        <v>64</v>
      </c>
      <c r="B172">
        <v>1930032594</v>
      </c>
      <c r="C172" t="s">
        <v>247</v>
      </c>
      <c r="D172" t="s">
        <v>108</v>
      </c>
      <c r="E172" t="s">
        <v>107</v>
      </c>
      <c r="F172" t="str">
        <f t="shared" si="2"/>
        <v>insert into Telefone(cliente_id, telefone) values(64,"1930032594");</v>
      </c>
    </row>
    <row r="173" spans="1:6" x14ac:dyDescent="0.25">
      <c r="A173">
        <v>64</v>
      </c>
      <c r="B173">
        <v>1930028089</v>
      </c>
      <c r="C173" t="s">
        <v>247</v>
      </c>
      <c r="D173" t="s">
        <v>108</v>
      </c>
      <c r="E173" t="s">
        <v>107</v>
      </c>
      <c r="F173" t="str">
        <f t="shared" si="2"/>
        <v>insert into Telefone(cliente_id, telefone) values(64,"1930028089");</v>
      </c>
    </row>
    <row r="174" spans="1:6" x14ac:dyDescent="0.25">
      <c r="A174">
        <v>64</v>
      </c>
      <c r="B174">
        <v>1930028909</v>
      </c>
      <c r="C174" t="s">
        <v>247</v>
      </c>
      <c r="D174" t="s">
        <v>108</v>
      </c>
      <c r="E174" t="s">
        <v>107</v>
      </c>
      <c r="F174" t="str">
        <f t="shared" si="2"/>
        <v>insert into Telefone(cliente_id, telefone) values(64,"1930028909");</v>
      </c>
    </row>
    <row r="175" spans="1:6" x14ac:dyDescent="0.25">
      <c r="A175">
        <v>65</v>
      </c>
      <c r="B175">
        <v>1930022114</v>
      </c>
      <c r="C175" t="s">
        <v>247</v>
      </c>
      <c r="D175" t="s">
        <v>108</v>
      </c>
      <c r="E175" t="s">
        <v>107</v>
      </c>
      <c r="F175" t="str">
        <f t="shared" si="2"/>
        <v>insert into Telefone(cliente_id, telefone) values(65,"1930022114");</v>
      </c>
    </row>
    <row r="176" spans="1:6" x14ac:dyDescent="0.25">
      <c r="A176">
        <v>65</v>
      </c>
      <c r="B176">
        <v>1930022824</v>
      </c>
      <c r="C176" t="s">
        <v>247</v>
      </c>
      <c r="D176" t="s">
        <v>108</v>
      </c>
      <c r="E176" t="s">
        <v>107</v>
      </c>
      <c r="F176" t="str">
        <f t="shared" si="2"/>
        <v>insert into Telefone(cliente_id, telefone) values(65,"1930022824");</v>
      </c>
    </row>
    <row r="177" spans="1:6" x14ac:dyDescent="0.25">
      <c r="A177">
        <v>65</v>
      </c>
      <c r="B177">
        <v>1930032338</v>
      </c>
      <c r="C177" t="s">
        <v>247</v>
      </c>
      <c r="D177" t="s">
        <v>108</v>
      </c>
      <c r="E177" t="s">
        <v>107</v>
      </c>
      <c r="F177" t="str">
        <f t="shared" si="2"/>
        <v>insert into Telefone(cliente_id, telefone) values(65,"1930032338");</v>
      </c>
    </row>
    <row r="178" spans="1:6" x14ac:dyDescent="0.25">
      <c r="A178">
        <v>66</v>
      </c>
      <c r="B178">
        <v>1930022353</v>
      </c>
      <c r="C178" t="s">
        <v>247</v>
      </c>
      <c r="D178" t="s">
        <v>108</v>
      </c>
      <c r="E178" t="s">
        <v>107</v>
      </c>
      <c r="F178" t="str">
        <f t="shared" si="2"/>
        <v>insert into Telefone(cliente_id, telefone) values(66,"1930022353");</v>
      </c>
    </row>
    <row r="179" spans="1:6" x14ac:dyDescent="0.25">
      <c r="A179">
        <v>66</v>
      </c>
      <c r="B179">
        <v>1930031340</v>
      </c>
      <c r="C179" t="s">
        <v>247</v>
      </c>
      <c r="D179" t="s">
        <v>108</v>
      </c>
      <c r="E179" t="s">
        <v>107</v>
      </c>
      <c r="F179" t="str">
        <f t="shared" si="2"/>
        <v>insert into Telefone(cliente_id, telefone) values(66,"1930031340");</v>
      </c>
    </row>
    <row r="180" spans="1:6" x14ac:dyDescent="0.25">
      <c r="A180">
        <v>66</v>
      </c>
      <c r="B180">
        <v>1930028258</v>
      </c>
      <c r="C180" t="s">
        <v>247</v>
      </c>
      <c r="D180" t="s">
        <v>108</v>
      </c>
      <c r="E180" t="s">
        <v>107</v>
      </c>
      <c r="F180" t="str">
        <f t="shared" si="2"/>
        <v>insert into Telefone(cliente_id, telefone) values(66,"1930028258");</v>
      </c>
    </row>
    <row r="181" spans="1:6" x14ac:dyDescent="0.25">
      <c r="A181">
        <v>67</v>
      </c>
      <c r="B181">
        <v>1930031036</v>
      </c>
      <c r="C181" t="s">
        <v>247</v>
      </c>
      <c r="D181" t="s">
        <v>108</v>
      </c>
      <c r="E181" t="s">
        <v>107</v>
      </c>
      <c r="F181" t="str">
        <f t="shared" si="2"/>
        <v>insert into Telefone(cliente_id, telefone) values(67,"1930031036");</v>
      </c>
    </row>
    <row r="182" spans="1:6" x14ac:dyDescent="0.25">
      <c r="A182">
        <v>67</v>
      </c>
      <c r="B182">
        <v>1930025274</v>
      </c>
      <c r="C182" t="s">
        <v>247</v>
      </c>
      <c r="D182" t="s">
        <v>108</v>
      </c>
      <c r="E182" t="s">
        <v>107</v>
      </c>
      <c r="F182" t="str">
        <f t="shared" si="2"/>
        <v>insert into Telefone(cliente_id, telefone) values(67,"1930025274");</v>
      </c>
    </row>
    <row r="183" spans="1:6" x14ac:dyDescent="0.25">
      <c r="A183">
        <v>67</v>
      </c>
      <c r="B183">
        <v>1930023273</v>
      </c>
      <c r="C183" t="s">
        <v>247</v>
      </c>
      <c r="D183" t="s">
        <v>108</v>
      </c>
      <c r="E183" t="s">
        <v>107</v>
      </c>
      <c r="F183" t="str">
        <f t="shared" si="2"/>
        <v>insert into Telefone(cliente_id, telefone) values(67,"1930023273");</v>
      </c>
    </row>
    <row r="184" spans="1:6" x14ac:dyDescent="0.25">
      <c r="A184">
        <v>68</v>
      </c>
      <c r="B184">
        <v>1930030921</v>
      </c>
      <c r="C184" t="s">
        <v>247</v>
      </c>
      <c r="D184" t="s">
        <v>108</v>
      </c>
      <c r="E184" t="s">
        <v>107</v>
      </c>
      <c r="F184" t="str">
        <f t="shared" si="2"/>
        <v>insert into Telefone(cliente_id, telefone) values(68,"1930030921");</v>
      </c>
    </row>
    <row r="185" spans="1:6" x14ac:dyDescent="0.25">
      <c r="A185">
        <v>68</v>
      </c>
      <c r="B185">
        <v>1930027790</v>
      </c>
      <c r="C185" t="s">
        <v>247</v>
      </c>
      <c r="D185" t="s">
        <v>108</v>
      </c>
      <c r="E185" t="s">
        <v>107</v>
      </c>
      <c r="F185" t="str">
        <f t="shared" si="2"/>
        <v>insert into Telefone(cliente_id, telefone) values(68,"1930027790");</v>
      </c>
    </row>
    <row r="186" spans="1:6" x14ac:dyDescent="0.25">
      <c r="A186">
        <v>68</v>
      </c>
      <c r="B186">
        <v>1930030727</v>
      </c>
      <c r="C186" t="s">
        <v>247</v>
      </c>
      <c r="D186" t="s">
        <v>108</v>
      </c>
      <c r="E186" t="s">
        <v>107</v>
      </c>
      <c r="F186" t="str">
        <f t="shared" si="2"/>
        <v>insert into Telefone(cliente_id, telefone) values(68,"1930030727");</v>
      </c>
    </row>
    <row r="187" spans="1:6" x14ac:dyDescent="0.25">
      <c r="A187">
        <v>69</v>
      </c>
      <c r="B187">
        <v>1930022156</v>
      </c>
      <c r="C187" t="s">
        <v>247</v>
      </c>
      <c r="D187" t="s">
        <v>108</v>
      </c>
      <c r="E187" t="s">
        <v>107</v>
      </c>
      <c r="F187" t="str">
        <f t="shared" si="2"/>
        <v>insert into Telefone(cliente_id, telefone) values(69,"1930022156");</v>
      </c>
    </row>
    <row r="188" spans="1:6" x14ac:dyDescent="0.25">
      <c r="A188">
        <v>69</v>
      </c>
      <c r="B188">
        <v>1930030296</v>
      </c>
      <c r="C188" t="s">
        <v>247</v>
      </c>
      <c r="D188" t="s">
        <v>108</v>
      </c>
      <c r="E188" t="s">
        <v>107</v>
      </c>
      <c r="F188" t="str">
        <f t="shared" si="2"/>
        <v>insert into Telefone(cliente_id, telefone) values(69,"1930030296");</v>
      </c>
    </row>
    <row r="189" spans="1:6" x14ac:dyDescent="0.25">
      <c r="A189">
        <v>69</v>
      </c>
      <c r="B189">
        <v>1930023616</v>
      </c>
      <c r="C189" t="s">
        <v>247</v>
      </c>
      <c r="D189" t="s">
        <v>108</v>
      </c>
      <c r="E189" t="s">
        <v>107</v>
      </c>
      <c r="F189" t="str">
        <f t="shared" si="2"/>
        <v>insert into Telefone(cliente_id, telefone) values(69,"1930023616");</v>
      </c>
    </row>
    <row r="190" spans="1:6" x14ac:dyDescent="0.25">
      <c r="A190">
        <v>70</v>
      </c>
      <c r="B190">
        <v>1930029318</v>
      </c>
      <c r="C190" t="s">
        <v>247</v>
      </c>
      <c r="D190" t="s">
        <v>108</v>
      </c>
      <c r="E190" t="s">
        <v>107</v>
      </c>
      <c r="F190" t="str">
        <f t="shared" si="2"/>
        <v>insert into Telefone(cliente_id, telefone) values(70,"1930029318");</v>
      </c>
    </row>
    <row r="191" spans="1:6" x14ac:dyDescent="0.25">
      <c r="A191">
        <v>70</v>
      </c>
      <c r="B191">
        <v>1930025861</v>
      </c>
      <c r="C191" t="s">
        <v>247</v>
      </c>
      <c r="D191" t="s">
        <v>108</v>
      </c>
      <c r="E191" t="s">
        <v>107</v>
      </c>
      <c r="F191" t="str">
        <f t="shared" si="2"/>
        <v>insert into Telefone(cliente_id, telefone) values(70,"1930025861");</v>
      </c>
    </row>
    <row r="192" spans="1:6" x14ac:dyDescent="0.25">
      <c r="A192">
        <v>70</v>
      </c>
      <c r="B192">
        <v>1930022318</v>
      </c>
      <c r="C192" t="s">
        <v>247</v>
      </c>
      <c r="D192" t="s">
        <v>108</v>
      </c>
      <c r="E192" t="s">
        <v>107</v>
      </c>
      <c r="F192" t="str">
        <f t="shared" si="2"/>
        <v>insert into Telefone(cliente_id, telefone) values(70,"1930022318");</v>
      </c>
    </row>
    <row r="193" spans="1:6" x14ac:dyDescent="0.25">
      <c r="A193">
        <v>71</v>
      </c>
      <c r="B193">
        <v>1930031543</v>
      </c>
      <c r="C193" t="s">
        <v>247</v>
      </c>
      <c r="D193" t="s">
        <v>108</v>
      </c>
      <c r="E193" t="s">
        <v>107</v>
      </c>
      <c r="F193" t="str">
        <f t="shared" si="2"/>
        <v>insert into Telefone(cliente_id, telefone) values(71,"1930031543");</v>
      </c>
    </row>
    <row r="194" spans="1:6" x14ac:dyDescent="0.25">
      <c r="A194">
        <v>71</v>
      </c>
      <c r="B194">
        <v>1930027053</v>
      </c>
      <c r="C194" t="s">
        <v>247</v>
      </c>
      <c r="D194" t="s">
        <v>108</v>
      </c>
      <c r="E194" t="s">
        <v>107</v>
      </c>
      <c r="F194" t="str">
        <f t="shared" si="2"/>
        <v>insert into Telefone(cliente_id, telefone) values(71,"1930027053");</v>
      </c>
    </row>
    <row r="195" spans="1:6" x14ac:dyDescent="0.25">
      <c r="A195">
        <v>71</v>
      </c>
      <c r="B195">
        <v>1930029024</v>
      </c>
      <c r="C195" t="s">
        <v>247</v>
      </c>
      <c r="D195" t="s">
        <v>108</v>
      </c>
      <c r="E195" t="s">
        <v>107</v>
      </c>
      <c r="F195" t="str">
        <f t="shared" ref="F195:F258" si="3">C195&amp;A195&amp;D195&amp;B195&amp;E195</f>
        <v>insert into Telefone(cliente_id, telefone) values(71,"1930029024");</v>
      </c>
    </row>
    <row r="196" spans="1:6" x14ac:dyDescent="0.25">
      <c r="A196">
        <v>72</v>
      </c>
      <c r="B196">
        <v>1930032892</v>
      </c>
      <c r="C196" t="s">
        <v>247</v>
      </c>
      <c r="D196" t="s">
        <v>108</v>
      </c>
      <c r="E196" t="s">
        <v>107</v>
      </c>
      <c r="F196" t="str">
        <f t="shared" si="3"/>
        <v>insert into Telefone(cliente_id, telefone) values(72,"1930032892");</v>
      </c>
    </row>
    <row r="197" spans="1:6" x14ac:dyDescent="0.25">
      <c r="A197">
        <v>72</v>
      </c>
      <c r="B197">
        <v>1930028595</v>
      </c>
      <c r="C197" t="s">
        <v>247</v>
      </c>
      <c r="D197" t="s">
        <v>108</v>
      </c>
      <c r="E197" t="s">
        <v>107</v>
      </c>
      <c r="F197" t="str">
        <f t="shared" si="3"/>
        <v>insert into Telefone(cliente_id, telefone) values(72,"1930028595");</v>
      </c>
    </row>
    <row r="198" spans="1:6" x14ac:dyDescent="0.25">
      <c r="A198">
        <v>72</v>
      </c>
      <c r="B198">
        <v>1930029775</v>
      </c>
      <c r="C198" t="s">
        <v>247</v>
      </c>
      <c r="D198" t="s">
        <v>108</v>
      </c>
      <c r="E198" t="s">
        <v>107</v>
      </c>
      <c r="F198" t="str">
        <f t="shared" si="3"/>
        <v>insert into Telefone(cliente_id, telefone) values(72,"1930029775");</v>
      </c>
    </row>
    <row r="199" spans="1:6" x14ac:dyDescent="0.25">
      <c r="A199">
        <v>73</v>
      </c>
      <c r="B199">
        <v>1930033374</v>
      </c>
      <c r="C199" t="s">
        <v>247</v>
      </c>
      <c r="D199" t="s">
        <v>108</v>
      </c>
      <c r="E199" t="s">
        <v>107</v>
      </c>
      <c r="F199" t="str">
        <f t="shared" si="3"/>
        <v>insert into Telefone(cliente_id, telefone) values(73,"1930033374");</v>
      </c>
    </row>
    <row r="200" spans="1:6" x14ac:dyDescent="0.25">
      <c r="A200">
        <v>73</v>
      </c>
      <c r="B200">
        <v>1930031704</v>
      </c>
      <c r="C200" t="s">
        <v>247</v>
      </c>
      <c r="D200" t="s">
        <v>108</v>
      </c>
      <c r="E200" t="s">
        <v>107</v>
      </c>
      <c r="F200" t="str">
        <f t="shared" si="3"/>
        <v>insert into Telefone(cliente_id, telefone) values(73,"1930031704");</v>
      </c>
    </row>
    <row r="201" spans="1:6" x14ac:dyDescent="0.25">
      <c r="A201">
        <v>73</v>
      </c>
      <c r="B201">
        <v>1930025889</v>
      </c>
      <c r="C201" t="s">
        <v>247</v>
      </c>
      <c r="D201" t="s">
        <v>108</v>
      </c>
      <c r="E201" t="s">
        <v>107</v>
      </c>
      <c r="F201" t="str">
        <f t="shared" si="3"/>
        <v>insert into Telefone(cliente_id, telefone) values(73,"1930025889");</v>
      </c>
    </row>
    <row r="202" spans="1:6" x14ac:dyDescent="0.25">
      <c r="A202">
        <v>74</v>
      </c>
      <c r="B202">
        <v>1930031385</v>
      </c>
      <c r="C202" t="s">
        <v>247</v>
      </c>
      <c r="D202" t="s">
        <v>108</v>
      </c>
      <c r="E202" t="s">
        <v>107</v>
      </c>
      <c r="F202" t="str">
        <f t="shared" si="3"/>
        <v>insert into Telefone(cliente_id, telefone) values(74,"1930031385");</v>
      </c>
    </row>
    <row r="203" spans="1:6" x14ac:dyDescent="0.25">
      <c r="A203">
        <v>74</v>
      </c>
      <c r="B203">
        <v>1930028300</v>
      </c>
      <c r="C203" t="s">
        <v>247</v>
      </c>
      <c r="D203" t="s">
        <v>108</v>
      </c>
      <c r="E203" t="s">
        <v>107</v>
      </c>
      <c r="F203" t="str">
        <f t="shared" si="3"/>
        <v>insert into Telefone(cliente_id, telefone) values(74,"1930028300");</v>
      </c>
    </row>
    <row r="204" spans="1:6" x14ac:dyDescent="0.25">
      <c r="A204">
        <v>75</v>
      </c>
      <c r="B204">
        <v>1930026091</v>
      </c>
      <c r="C204" t="s">
        <v>247</v>
      </c>
      <c r="D204" t="s">
        <v>108</v>
      </c>
      <c r="E204" t="s">
        <v>107</v>
      </c>
      <c r="F204" t="str">
        <f t="shared" si="3"/>
        <v>insert into Telefone(cliente_id, telefone) values(75,"1930026091");</v>
      </c>
    </row>
    <row r="205" spans="1:6" x14ac:dyDescent="0.25">
      <c r="A205">
        <v>75</v>
      </c>
      <c r="B205">
        <v>1930029355</v>
      </c>
      <c r="C205" t="s">
        <v>247</v>
      </c>
      <c r="D205" t="s">
        <v>108</v>
      </c>
      <c r="E205" t="s">
        <v>107</v>
      </c>
      <c r="F205" t="str">
        <f t="shared" si="3"/>
        <v>insert into Telefone(cliente_id, telefone) values(75,"1930029355");</v>
      </c>
    </row>
    <row r="206" spans="1:6" x14ac:dyDescent="0.25">
      <c r="A206">
        <v>76</v>
      </c>
      <c r="B206">
        <v>1930025087</v>
      </c>
      <c r="C206" t="s">
        <v>247</v>
      </c>
      <c r="D206" t="s">
        <v>108</v>
      </c>
      <c r="E206" t="s">
        <v>107</v>
      </c>
      <c r="F206" t="str">
        <f t="shared" si="3"/>
        <v>insert into Telefone(cliente_id, telefone) values(76,"1930025087");</v>
      </c>
    </row>
    <row r="207" spans="1:6" x14ac:dyDescent="0.25">
      <c r="A207">
        <v>76</v>
      </c>
      <c r="B207">
        <v>1930026917</v>
      </c>
      <c r="C207" t="s">
        <v>247</v>
      </c>
      <c r="D207" t="s">
        <v>108</v>
      </c>
      <c r="E207" t="s">
        <v>107</v>
      </c>
      <c r="F207" t="str">
        <f t="shared" si="3"/>
        <v>insert into Telefone(cliente_id, telefone) values(76,"1930026917");</v>
      </c>
    </row>
    <row r="208" spans="1:6" x14ac:dyDescent="0.25">
      <c r="A208">
        <v>77</v>
      </c>
      <c r="B208">
        <v>1930028831</v>
      </c>
      <c r="C208" t="s">
        <v>247</v>
      </c>
      <c r="D208" t="s">
        <v>108</v>
      </c>
      <c r="E208" t="s">
        <v>107</v>
      </c>
      <c r="F208" t="str">
        <f t="shared" si="3"/>
        <v>insert into Telefone(cliente_id, telefone) values(77,"1930028831");</v>
      </c>
    </row>
    <row r="209" spans="1:6" x14ac:dyDescent="0.25">
      <c r="A209">
        <v>77</v>
      </c>
      <c r="B209">
        <v>1930023821</v>
      </c>
      <c r="C209" t="s">
        <v>247</v>
      </c>
      <c r="D209" t="s">
        <v>108</v>
      </c>
      <c r="E209" t="s">
        <v>107</v>
      </c>
      <c r="F209" t="str">
        <f t="shared" si="3"/>
        <v>insert into Telefone(cliente_id, telefone) values(77,"1930023821");</v>
      </c>
    </row>
    <row r="210" spans="1:6" x14ac:dyDescent="0.25">
      <c r="A210">
        <v>78</v>
      </c>
      <c r="B210">
        <v>1930030021</v>
      </c>
      <c r="C210" t="s">
        <v>247</v>
      </c>
      <c r="D210" t="s">
        <v>108</v>
      </c>
      <c r="E210" t="s">
        <v>107</v>
      </c>
      <c r="F210" t="str">
        <f t="shared" si="3"/>
        <v>insert into Telefone(cliente_id, telefone) values(78,"1930030021");</v>
      </c>
    </row>
    <row r="211" spans="1:6" x14ac:dyDescent="0.25">
      <c r="A211">
        <v>78</v>
      </c>
      <c r="B211">
        <v>1930027324</v>
      </c>
      <c r="C211" t="s">
        <v>247</v>
      </c>
      <c r="D211" t="s">
        <v>108</v>
      </c>
      <c r="E211" t="s">
        <v>107</v>
      </c>
      <c r="F211" t="str">
        <f t="shared" si="3"/>
        <v>insert into Telefone(cliente_id, telefone) values(78,"1930027324");</v>
      </c>
    </row>
    <row r="212" spans="1:6" x14ac:dyDescent="0.25">
      <c r="A212">
        <v>79</v>
      </c>
      <c r="B212">
        <v>1930026076</v>
      </c>
      <c r="C212" t="s">
        <v>247</v>
      </c>
      <c r="D212" t="s">
        <v>108</v>
      </c>
      <c r="E212" t="s">
        <v>107</v>
      </c>
      <c r="F212" t="str">
        <f t="shared" si="3"/>
        <v>insert into Telefone(cliente_id, telefone) values(79,"1930026076");</v>
      </c>
    </row>
    <row r="213" spans="1:6" x14ac:dyDescent="0.25">
      <c r="A213">
        <v>79</v>
      </c>
      <c r="B213">
        <v>1930033524</v>
      </c>
      <c r="C213" t="s">
        <v>247</v>
      </c>
      <c r="D213" t="s">
        <v>108</v>
      </c>
      <c r="E213" t="s">
        <v>107</v>
      </c>
      <c r="F213" t="str">
        <f t="shared" si="3"/>
        <v>insert into Telefone(cliente_id, telefone) values(79,"1930033524");</v>
      </c>
    </row>
    <row r="214" spans="1:6" x14ac:dyDescent="0.25">
      <c r="A214">
        <v>80</v>
      </c>
      <c r="B214">
        <v>1930027232</v>
      </c>
      <c r="C214" t="s">
        <v>247</v>
      </c>
      <c r="D214" t="s">
        <v>108</v>
      </c>
      <c r="E214" t="s">
        <v>107</v>
      </c>
      <c r="F214" t="str">
        <f t="shared" si="3"/>
        <v>insert into Telefone(cliente_id, telefone) values(80,"1930027232");</v>
      </c>
    </row>
    <row r="215" spans="1:6" x14ac:dyDescent="0.25">
      <c r="A215">
        <v>80</v>
      </c>
      <c r="B215">
        <v>1930025728</v>
      </c>
      <c r="C215" t="s">
        <v>247</v>
      </c>
      <c r="D215" t="s">
        <v>108</v>
      </c>
      <c r="E215" t="s">
        <v>107</v>
      </c>
      <c r="F215" t="str">
        <f t="shared" si="3"/>
        <v>insert into Telefone(cliente_id, telefone) values(80,"1930025728");</v>
      </c>
    </row>
    <row r="216" spans="1:6" x14ac:dyDescent="0.25">
      <c r="A216">
        <v>81</v>
      </c>
      <c r="B216">
        <v>1930027461</v>
      </c>
      <c r="C216" t="s">
        <v>247</v>
      </c>
      <c r="D216" t="s">
        <v>108</v>
      </c>
      <c r="E216" t="s">
        <v>107</v>
      </c>
      <c r="F216" t="str">
        <f t="shared" si="3"/>
        <v>insert into Telefone(cliente_id, telefone) values(81,"1930027461");</v>
      </c>
    </row>
    <row r="217" spans="1:6" x14ac:dyDescent="0.25">
      <c r="A217">
        <v>81</v>
      </c>
      <c r="B217">
        <v>1930024606</v>
      </c>
      <c r="C217" t="s">
        <v>247</v>
      </c>
      <c r="D217" t="s">
        <v>108</v>
      </c>
      <c r="E217" t="s">
        <v>107</v>
      </c>
      <c r="F217" t="str">
        <f t="shared" si="3"/>
        <v>insert into Telefone(cliente_id, telefone) values(81,"1930024606");</v>
      </c>
    </row>
    <row r="218" spans="1:6" x14ac:dyDescent="0.25">
      <c r="A218">
        <v>82</v>
      </c>
      <c r="B218">
        <v>1930022991</v>
      </c>
      <c r="C218" t="s">
        <v>247</v>
      </c>
      <c r="D218" t="s">
        <v>108</v>
      </c>
      <c r="E218" t="s">
        <v>107</v>
      </c>
      <c r="F218" t="str">
        <f t="shared" si="3"/>
        <v>insert into Telefone(cliente_id, telefone) values(82,"1930022991");</v>
      </c>
    </row>
    <row r="219" spans="1:6" x14ac:dyDescent="0.25">
      <c r="A219">
        <v>82</v>
      </c>
      <c r="B219">
        <v>1930025648</v>
      </c>
      <c r="C219" t="s">
        <v>247</v>
      </c>
      <c r="D219" t="s">
        <v>108</v>
      </c>
      <c r="E219" t="s">
        <v>107</v>
      </c>
      <c r="F219" t="str">
        <f t="shared" si="3"/>
        <v>insert into Telefone(cliente_id, telefone) values(82,"1930025648");</v>
      </c>
    </row>
    <row r="220" spans="1:6" x14ac:dyDescent="0.25">
      <c r="A220">
        <v>83</v>
      </c>
      <c r="B220">
        <v>1930029675</v>
      </c>
      <c r="C220" t="s">
        <v>247</v>
      </c>
      <c r="D220" t="s">
        <v>108</v>
      </c>
      <c r="E220" t="s">
        <v>107</v>
      </c>
      <c r="F220" t="str">
        <f t="shared" si="3"/>
        <v>insert into Telefone(cliente_id, telefone) values(83,"1930029675");</v>
      </c>
    </row>
    <row r="221" spans="1:6" x14ac:dyDescent="0.25">
      <c r="A221">
        <v>83</v>
      </c>
      <c r="B221">
        <v>1930032398</v>
      </c>
      <c r="C221" t="s">
        <v>247</v>
      </c>
      <c r="D221" t="s">
        <v>108</v>
      </c>
      <c r="E221" t="s">
        <v>107</v>
      </c>
      <c r="F221" t="str">
        <f t="shared" si="3"/>
        <v>insert into Telefone(cliente_id, telefone) values(83,"1930032398");</v>
      </c>
    </row>
    <row r="222" spans="1:6" x14ac:dyDescent="0.25">
      <c r="A222">
        <v>84</v>
      </c>
      <c r="B222">
        <v>1930030326</v>
      </c>
      <c r="C222" t="s">
        <v>247</v>
      </c>
      <c r="D222" t="s">
        <v>108</v>
      </c>
      <c r="E222" t="s">
        <v>107</v>
      </c>
      <c r="F222" t="str">
        <f t="shared" si="3"/>
        <v>insert into Telefone(cliente_id, telefone) values(84,"1930030326");</v>
      </c>
    </row>
    <row r="223" spans="1:6" x14ac:dyDescent="0.25">
      <c r="A223">
        <v>84</v>
      </c>
      <c r="B223">
        <v>1930030117</v>
      </c>
      <c r="C223" t="s">
        <v>247</v>
      </c>
      <c r="D223" t="s">
        <v>108</v>
      </c>
      <c r="E223" t="s">
        <v>107</v>
      </c>
      <c r="F223" t="str">
        <f t="shared" si="3"/>
        <v>insert into Telefone(cliente_id, telefone) values(84,"1930030117");</v>
      </c>
    </row>
    <row r="224" spans="1:6" x14ac:dyDescent="0.25">
      <c r="A224">
        <v>85</v>
      </c>
      <c r="B224">
        <v>1930026338</v>
      </c>
      <c r="C224" t="s">
        <v>247</v>
      </c>
      <c r="D224" t="s">
        <v>108</v>
      </c>
      <c r="E224" t="s">
        <v>107</v>
      </c>
      <c r="F224" t="str">
        <f t="shared" si="3"/>
        <v>insert into Telefone(cliente_id, telefone) values(85,"1930026338");</v>
      </c>
    </row>
    <row r="225" spans="1:6" x14ac:dyDescent="0.25">
      <c r="A225">
        <v>85</v>
      </c>
      <c r="B225">
        <v>1930026927</v>
      </c>
      <c r="C225" t="s">
        <v>247</v>
      </c>
      <c r="D225" t="s">
        <v>108</v>
      </c>
      <c r="E225" t="s">
        <v>107</v>
      </c>
      <c r="F225" t="str">
        <f t="shared" si="3"/>
        <v>insert into Telefone(cliente_id, telefone) values(85,"1930026927");</v>
      </c>
    </row>
    <row r="226" spans="1:6" x14ac:dyDescent="0.25">
      <c r="A226">
        <v>86</v>
      </c>
      <c r="B226">
        <v>1930022281</v>
      </c>
      <c r="C226" t="s">
        <v>247</v>
      </c>
      <c r="D226" t="s">
        <v>108</v>
      </c>
      <c r="E226" t="s">
        <v>107</v>
      </c>
      <c r="F226" t="str">
        <f t="shared" si="3"/>
        <v>insert into Telefone(cliente_id, telefone) values(86,"1930022281");</v>
      </c>
    </row>
    <row r="227" spans="1:6" x14ac:dyDescent="0.25">
      <c r="A227">
        <v>86</v>
      </c>
      <c r="B227">
        <v>1930022359</v>
      </c>
      <c r="C227" t="s">
        <v>247</v>
      </c>
      <c r="D227" t="s">
        <v>108</v>
      </c>
      <c r="E227" t="s">
        <v>107</v>
      </c>
      <c r="F227" t="str">
        <f t="shared" si="3"/>
        <v>insert into Telefone(cliente_id, telefone) values(86,"1930022359");</v>
      </c>
    </row>
    <row r="228" spans="1:6" x14ac:dyDescent="0.25">
      <c r="A228">
        <v>87</v>
      </c>
      <c r="B228">
        <v>1930027774</v>
      </c>
      <c r="C228" t="s">
        <v>247</v>
      </c>
      <c r="D228" t="s">
        <v>108</v>
      </c>
      <c r="E228" t="s">
        <v>107</v>
      </c>
      <c r="F228" t="str">
        <f t="shared" si="3"/>
        <v>insert into Telefone(cliente_id, telefone) values(87,"1930027774");</v>
      </c>
    </row>
    <row r="229" spans="1:6" x14ac:dyDescent="0.25">
      <c r="A229">
        <v>87</v>
      </c>
      <c r="B229">
        <v>1930029138</v>
      </c>
      <c r="C229" t="s">
        <v>247</v>
      </c>
      <c r="D229" t="s">
        <v>108</v>
      </c>
      <c r="E229" t="s">
        <v>107</v>
      </c>
      <c r="F229" t="str">
        <f t="shared" si="3"/>
        <v>insert into Telefone(cliente_id, telefone) values(87,"1930029138");</v>
      </c>
    </row>
    <row r="230" spans="1:6" x14ac:dyDescent="0.25">
      <c r="A230">
        <v>88</v>
      </c>
      <c r="B230">
        <v>1930023218</v>
      </c>
      <c r="C230" t="s">
        <v>247</v>
      </c>
      <c r="D230" t="s">
        <v>108</v>
      </c>
      <c r="E230" t="s">
        <v>107</v>
      </c>
      <c r="F230" t="str">
        <f t="shared" si="3"/>
        <v>insert into Telefone(cliente_id, telefone) values(88,"1930023218");</v>
      </c>
    </row>
    <row r="231" spans="1:6" x14ac:dyDescent="0.25">
      <c r="A231">
        <v>88</v>
      </c>
      <c r="B231">
        <v>1930024003</v>
      </c>
      <c r="C231" t="s">
        <v>247</v>
      </c>
      <c r="D231" t="s">
        <v>108</v>
      </c>
      <c r="E231" t="s">
        <v>107</v>
      </c>
      <c r="F231" t="str">
        <f t="shared" si="3"/>
        <v>insert into Telefone(cliente_id, telefone) values(88,"1930024003");</v>
      </c>
    </row>
    <row r="232" spans="1:6" x14ac:dyDescent="0.25">
      <c r="A232">
        <v>89</v>
      </c>
      <c r="B232">
        <v>1930023323</v>
      </c>
      <c r="C232" t="s">
        <v>247</v>
      </c>
      <c r="D232" t="s">
        <v>108</v>
      </c>
      <c r="E232" t="s">
        <v>107</v>
      </c>
      <c r="F232" t="str">
        <f t="shared" si="3"/>
        <v>insert into Telefone(cliente_id, telefone) values(89,"1930023323");</v>
      </c>
    </row>
    <row r="233" spans="1:6" x14ac:dyDescent="0.25">
      <c r="A233">
        <v>89</v>
      </c>
      <c r="B233">
        <v>1930029876</v>
      </c>
      <c r="C233" t="s">
        <v>247</v>
      </c>
      <c r="D233" t="s">
        <v>108</v>
      </c>
      <c r="E233" t="s">
        <v>107</v>
      </c>
      <c r="F233" t="str">
        <f t="shared" si="3"/>
        <v>insert into Telefone(cliente_id, telefone) values(89,"1930029876");</v>
      </c>
    </row>
    <row r="234" spans="1:6" x14ac:dyDescent="0.25">
      <c r="A234">
        <v>90</v>
      </c>
      <c r="B234">
        <v>1930024962</v>
      </c>
      <c r="C234" t="s">
        <v>247</v>
      </c>
      <c r="D234" t="s">
        <v>108</v>
      </c>
      <c r="E234" t="s">
        <v>107</v>
      </c>
      <c r="F234" t="str">
        <f t="shared" si="3"/>
        <v>insert into Telefone(cliente_id, telefone) values(90,"1930024962");</v>
      </c>
    </row>
    <row r="235" spans="1:6" x14ac:dyDescent="0.25">
      <c r="A235">
        <v>90</v>
      </c>
      <c r="B235">
        <v>1930032556</v>
      </c>
      <c r="C235" t="s">
        <v>247</v>
      </c>
      <c r="D235" t="s">
        <v>108</v>
      </c>
      <c r="E235" t="s">
        <v>107</v>
      </c>
      <c r="F235" t="str">
        <f t="shared" si="3"/>
        <v>insert into Telefone(cliente_id, telefone) values(90,"1930032556");</v>
      </c>
    </row>
    <row r="236" spans="1:6" x14ac:dyDescent="0.25">
      <c r="A236">
        <v>91</v>
      </c>
      <c r="B236">
        <v>1930029315</v>
      </c>
      <c r="C236" t="s">
        <v>247</v>
      </c>
      <c r="D236" t="s">
        <v>108</v>
      </c>
      <c r="E236" t="s">
        <v>107</v>
      </c>
      <c r="F236" t="str">
        <f t="shared" si="3"/>
        <v>insert into Telefone(cliente_id, telefone) values(91,"1930029315");</v>
      </c>
    </row>
    <row r="237" spans="1:6" x14ac:dyDescent="0.25">
      <c r="A237">
        <v>91</v>
      </c>
      <c r="B237">
        <v>1930029889</v>
      </c>
      <c r="C237" t="s">
        <v>247</v>
      </c>
      <c r="D237" t="s">
        <v>108</v>
      </c>
      <c r="E237" t="s">
        <v>107</v>
      </c>
      <c r="F237" t="str">
        <f t="shared" si="3"/>
        <v>insert into Telefone(cliente_id, telefone) values(91,"1930029889");</v>
      </c>
    </row>
    <row r="238" spans="1:6" x14ac:dyDescent="0.25">
      <c r="A238">
        <v>91</v>
      </c>
      <c r="B238">
        <v>1930022120</v>
      </c>
      <c r="C238" t="s">
        <v>247</v>
      </c>
      <c r="D238" t="s">
        <v>108</v>
      </c>
      <c r="E238" t="s">
        <v>107</v>
      </c>
      <c r="F238" t="str">
        <f t="shared" si="3"/>
        <v>insert into Telefone(cliente_id, telefone) values(91,"1930022120");</v>
      </c>
    </row>
    <row r="239" spans="1:6" x14ac:dyDescent="0.25">
      <c r="A239">
        <v>92</v>
      </c>
      <c r="B239">
        <v>1930032517</v>
      </c>
      <c r="C239" t="s">
        <v>247</v>
      </c>
      <c r="D239" t="s">
        <v>108</v>
      </c>
      <c r="E239" t="s">
        <v>107</v>
      </c>
      <c r="F239" t="str">
        <f t="shared" si="3"/>
        <v>insert into Telefone(cliente_id, telefone) values(92,"1930032517");</v>
      </c>
    </row>
    <row r="240" spans="1:6" x14ac:dyDescent="0.25">
      <c r="A240">
        <v>92</v>
      </c>
      <c r="B240">
        <v>1930032298</v>
      </c>
      <c r="C240" t="s">
        <v>247</v>
      </c>
      <c r="D240" t="s">
        <v>108</v>
      </c>
      <c r="E240" t="s">
        <v>107</v>
      </c>
      <c r="F240" t="str">
        <f t="shared" si="3"/>
        <v>insert into Telefone(cliente_id, telefone) values(92,"1930032298");</v>
      </c>
    </row>
    <row r="241" spans="1:6" x14ac:dyDescent="0.25">
      <c r="A241">
        <v>92</v>
      </c>
      <c r="B241">
        <v>1930027798</v>
      </c>
      <c r="C241" t="s">
        <v>247</v>
      </c>
      <c r="D241" t="s">
        <v>108</v>
      </c>
      <c r="E241" t="s">
        <v>107</v>
      </c>
      <c r="F241" t="str">
        <f t="shared" si="3"/>
        <v>insert into Telefone(cliente_id, telefone) values(92,"1930027798");</v>
      </c>
    </row>
    <row r="242" spans="1:6" x14ac:dyDescent="0.25">
      <c r="A242">
        <v>93</v>
      </c>
      <c r="B242">
        <v>1930032091</v>
      </c>
      <c r="C242" t="s">
        <v>247</v>
      </c>
      <c r="D242" t="s">
        <v>108</v>
      </c>
      <c r="E242" t="s">
        <v>107</v>
      </c>
      <c r="F242" t="str">
        <f t="shared" si="3"/>
        <v>insert into Telefone(cliente_id, telefone) values(93,"1930032091");</v>
      </c>
    </row>
    <row r="243" spans="1:6" x14ac:dyDescent="0.25">
      <c r="A243">
        <v>93</v>
      </c>
      <c r="B243">
        <v>1930023111</v>
      </c>
      <c r="C243" t="s">
        <v>247</v>
      </c>
      <c r="D243" t="s">
        <v>108</v>
      </c>
      <c r="E243" t="s">
        <v>107</v>
      </c>
      <c r="F243" t="str">
        <f t="shared" si="3"/>
        <v>insert into Telefone(cliente_id, telefone) values(93,"1930023111");</v>
      </c>
    </row>
    <row r="244" spans="1:6" x14ac:dyDescent="0.25">
      <c r="A244">
        <v>93</v>
      </c>
      <c r="B244">
        <v>1930030646</v>
      </c>
      <c r="C244" t="s">
        <v>247</v>
      </c>
      <c r="D244" t="s">
        <v>108</v>
      </c>
      <c r="E244" t="s">
        <v>107</v>
      </c>
      <c r="F244" t="str">
        <f t="shared" si="3"/>
        <v>insert into Telefone(cliente_id, telefone) values(93,"1930030646");</v>
      </c>
    </row>
    <row r="245" spans="1:6" x14ac:dyDescent="0.25">
      <c r="A245">
        <v>94</v>
      </c>
      <c r="B245">
        <v>1930025140</v>
      </c>
      <c r="C245" t="s">
        <v>247</v>
      </c>
      <c r="D245" t="s">
        <v>108</v>
      </c>
      <c r="E245" t="s">
        <v>107</v>
      </c>
      <c r="F245" t="str">
        <f t="shared" si="3"/>
        <v>insert into Telefone(cliente_id, telefone) values(94,"1930025140");</v>
      </c>
    </row>
    <row r="246" spans="1:6" x14ac:dyDescent="0.25">
      <c r="A246">
        <v>94</v>
      </c>
      <c r="B246">
        <v>1930025035</v>
      </c>
      <c r="C246" t="s">
        <v>247</v>
      </c>
      <c r="D246" t="s">
        <v>108</v>
      </c>
      <c r="E246" t="s">
        <v>107</v>
      </c>
      <c r="F246" t="str">
        <f t="shared" si="3"/>
        <v>insert into Telefone(cliente_id, telefone) values(94,"1930025035");</v>
      </c>
    </row>
    <row r="247" spans="1:6" x14ac:dyDescent="0.25">
      <c r="A247">
        <v>95</v>
      </c>
      <c r="B247">
        <v>1930022168</v>
      </c>
      <c r="C247" t="s">
        <v>247</v>
      </c>
      <c r="D247" t="s">
        <v>108</v>
      </c>
      <c r="E247" t="s">
        <v>107</v>
      </c>
      <c r="F247" t="str">
        <f t="shared" si="3"/>
        <v>insert into Telefone(cliente_id, telefone) values(95,"1930022168");</v>
      </c>
    </row>
    <row r="248" spans="1:6" x14ac:dyDescent="0.25">
      <c r="A248">
        <v>95</v>
      </c>
      <c r="B248">
        <v>1930028731</v>
      </c>
      <c r="C248" t="s">
        <v>247</v>
      </c>
      <c r="D248" t="s">
        <v>108</v>
      </c>
      <c r="E248" t="s">
        <v>107</v>
      </c>
      <c r="F248" t="str">
        <f t="shared" si="3"/>
        <v>insert into Telefone(cliente_id, telefone) values(95,"1930028731");</v>
      </c>
    </row>
    <row r="249" spans="1:6" x14ac:dyDescent="0.25">
      <c r="A249">
        <v>96</v>
      </c>
      <c r="B249">
        <v>1930022427</v>
      </c>
      <c r="C249" t="s">
        <v>247</v>
      </c>
      <c r="D249" t="s">
        <v>108</v>
      </c>
      <c r="E249" t="s">
        <v>107</v>
      </c>
      <c r="F249" t="str">
        <f t="shared" si="3"/>
        <v>insert into Telefone(cliente_id, telefone) values(96,"1930022427");</v>
      </c>
    </row>
    <row r="250" spans="1:6" x14ac:dyDescent="0.25">
      <c r="A250">
        <v>96</v>
      </c>
      <c r="B250">
        <v>1930023230</v>
      </c>
      <c r="C250" t="s">
        <v>247</v>
      </c>
      <c r="D250" t="s">
        <v>108</v>
      </c>
      <c r="E250" t="s">
        <v>107</v>
      </c>
      <c r="F250" t="str">
        <f t="shared" si="3"/>
        <v>insert into Telefone(cliente_id, telefone) values(96,"1930023230");</v>
      </c>
    </row>
    <row r="251" spans="1:6" x14ac:dyDescent="0.25">
      <c r="A251">
        <v>97</v>
      </c>
      <c r="B251">
        <v>1930027169</v>
      </c>
      <c r="C251" t="s">
        <v>247</v>
      </c>
      <c r="D251" t="s">
        <v>108</v>
      </c>
      <c r="E251" t="s">
        <v>107</v>
      </c>
      <c r="F251" t="str">
        <f t="shared" si="3"/>
        <v>insert into Telefone(cliente_id, telefone) values(97,"1930027169");</v>
      </c>
    </row>
    <row r="252" spans="1:6" x14ac:dyDescent="0.25">
      <c r="A252">
        <v>97</v>
      </c>
      <c r="B252">
        <v>1930030528</v>
      </c>
      <c r="C252" t="s">
        <v>247</v>
      </c>
      <c r="D252" t="s">
        <v>108</v>
      </c>
      <c r="E252" t="s">
        <v>107</v>
      </c>
      <c r="F252" t="str">
        <f t="shared" si="3"/>
        <v>insert into Telefone(cliente_id, telefone) values(97,"1930030528");</v>
      </c>
    </row>
    <row r="253" spans="1:6" x14ac:dyDescent="0.25">
      <c r="A253">
        <v>98</v>
      </c>
      <c r="B253">
        <v>1930030627</v>
      </c>
      <c r="C253" t="s">
        <v>247</v>
      </c>
      <c r="D253" t="s">
        <v>108</v>
      </c>
      <c r="E253" t="s">
        <v>107</v>
      </c>
      <c r="F253" t="str">
        <f t="shared" si="3"/>
        <v>insert into Telefone(cliente_id, telefone) values(98,"1930030627");</v>
      </c>
    </row>
    <row r="254" spans="1:6" x14ac:dyDescent="0.25">
      <c r="A254">
        <v>98</v>
      </c>
      <c r="B254">
        <v>1930025580</v>
      </c>
      <c r="C254" t="s">
        <v>247</v>
      </c>
      <c r="D254" t="s">
        <v>108</v>
      </c>
      <c r="E254" t="s">
        <v>107</v>
      </c>
      <c r="F254" t="str">
        <f t="shared" si="3"/>
        <v>insert into Telefone(cliente_id, telefone) values(98,"1930025580");</v>
      </c>
    </row>
    <row r="255" spans="1:6" x14ac:dyDescent="0.25">
      <c r="A255">
        <v>99</v>
      </c>
      <c r="B255">
        <v>1930033290</v>
      </c>
      <c r="C255" t="s">
        <v>247</v>
      </c>
      <c r="D255" t="s">
        <v>108</v>
      </c>
      <c r="E255" t="s">
        <v>107</v>
      </c>
      <c r="F255" t="str">
        <f t="shared" si="3"/>
        <v>insert into Telefone(cliente_id, telefone) values(99,"1930033290");</v>
      </c>
    </row>
    <row r="256" spans="1:6" x14ac:dyDescent="0.25">
      <c r="A256">
        <v>99</v>
      </c>
      <c r="B256">
        <v>1930022106</v>
      </c>
      <c r="C256" t="s">
        <v>247</v>
      </c>
      <c r="D256" t="s">
        <v>108</v>
      </c>
      <c r="E256" t="s">
        <v>107</v>
      </c>
      <c r="F256" t="str">
        <f t="shared" si="3"/>
        <v>insert into Telefone(cliente_id, telefone) values(99,"1930022106");</v>
      </c>
    </row>
    <row r="257" spans="1:6" x14ac:dyDescent="0.25">
      <c r="A257">
        <v>100</v>
      </c>
      <c r="B257">
        <v>1930025251</v>
      </c>
      <c r="C257" t="s">
        <v>247</v>
      </c>
      <c r="D257" t="s">
        <v>108</v>
      </c>
      <c r="E257" t="s">
        <v>107</v>
      </c>
      <c r="F257" t="str">
        <f t="shared" si="3"/>
        <v>insert into Telefone(cliente_id, telefone) values(100,"1930025251");</v>
      </c>
    </row>
    <row r="258" spans="1:6" x14ac:dyDescent="0.25">
      <c r="A258">
        <v>100</v>
      </c>
      <c r="B258">
        <v>1930025721</v>
      </c>
      <c r="C258" t="s">
        <v>247</v>
      </c>
      <c r="D258" t="s">
        <v>108</v>
      </c>
      <c r="E258" t="s">
        <v>107</v>
      </c>
      <c r="F258" t="str">
        <f t="shared" si="3"/>
        <v>insert into Telefone(cliente_id, telefone) values(100,"1930025721");</v>
      </c>
    </row>
    <row r="259" spans="1:6" x14ac:dyDescent="0.25">
      <c r="A259">
        <v>101</v>
      </c>
      <c r="B259">
        <v>1930030392</v>
      </c>
      <c r="C259" t="s">
        <v>247</v>
      </c>
      <c r="D259" t="s">
        <v>108</v>
      </c>
      <c r="E259" t="s">
        <v>107</v>
      </c>
      <c r="F259" t="str">
        <f t="shared" ref="F259:F271" si="4">C259&amp;A259&amp;D259&amp;B259&amp;E259</f>
        <v>insert into Telefone(cliente_id, telefone) values(101,"1930030392");</v>
      </c>
    </row>
    <row r="260" spans="1:6" x14ac:dyDescent="0.25">
      <c r="A260">
        <v>101</v>
      </c>
      <c r="B260">
        <v>1930028227</v>
      </c>
      <c r="C260" t="s">
        <v>247</v>
      </c>
      <c r="D260" t="s">
        <v>108</v>
      </c>
      <c r="E260" t="s">
        <v>107</v>
      </c>
      <c r="F260" t="str">
        <f t="shared" si="4"/>
        <v>insert into Telefone(cliente_id, telefone) values(101,"1930028227");</v>
      </c>
    </row>
    <row r="261" spans="1:6" x14ac:dyDescent="0.25">
      <c r="A261">
        <v>102</v>
      </c>
      <c r="B261">
        <v>1930030490</v>
      </c>
      <c r="C261" t="s">
        <v>247</v>
      </c>
      <c r="D261" t="s">
        <v>108</v>
      </c>
      <c r="E261" t="s">
        <v>107</v>
      </c>
      <c r="F261" t="str">
        <f t="shared" si="4"/>
        <v>insert into Telefone(cliente_id, telefone) values(102,"1930030490");</v>
      </c>
    </row>
    <row r="262" spans="1:6" x14ac:dyDescent="0.25">
      <c r="A262">
        <v>102</v>
      </c>
      <c r="B262">
        <v>1930029085</v>
      </c>
      <c r="C262" t="s">
        <v>247</v>
      </c>
      <c r="D262" t="s">
        <v>108</v>
      </c>
      <c r="E262" t="s">
        <v>107</v>
      </c>
      <c r="F262" t="str">
        <f t="shared" si="4"/>
        <v>insert into Telefone(cliente_id, telefone) values(102,"1930029085");</v>
      </c>
    </row>
    <row r="263" spans="1:6" x14ac:dyDescent="0.25">
      <c r="A263">
        <v>103</v>
      </c>
      <c r="B263">
        <v>19994556355</v>
      </c>
      <c r="C263" t="s">
        <v>247</v>
      </c>
      <c r="D263" t="s">
        <v>108</v>
      </c>
      <c r="E263" t="s">
        <v>107</v>
      </c>
      <c r="F263" t="str">
        <f t="shared" si="4"/>
        <v>insert into Telefone(cliente_id, telefone) values(103,"19994556355");</v>
      </c>
    </row>
    <row r="264" spans="1:6" x14ac:dyDescent="0.25">
      <c r="A264">
        <v>103</v>
      </c>
      <c r="B264">
        <v>1930029049</v>
      </c>
      <c r="C264" t="s">
        <v>247</v>
      </c>
      <c r="D264" t="s">
        <v>108</v>
      </c>
      <c r="E264" t="s">
        <v>107</v>
      </c>
      <c r="F264" t="str">
        <f t="shared" si="4"/>
        <v>insert into Telefone(cliente_id, telefone) values(103,"1930029049");</v>
      </c>
    </row>
    <row r="265" spans="1:6" x14ac:dyDescent="0.25">
      <c r="A265">
        <v>103</v>
      </c>
      <c r="B265">
        <v>1930031157</v>
      </c>
      <c r="C265" t="s">
        <v>247</v>
      </c>
      <c r="D265" t="s">
        <v>108</v>
      </c>
      <c r="E265" t="s">
        <v>107</v>
      </c>
      <c r="F265" t="str">
        <f t="shared" si="4"/>
        <v>insert into Telefone(cliente_id, telefone) values(103,"1930031157");</v>
      </c>
    </row>
    <row r="266" spans="1:6" x14ac:dyDescent="0.25">
      <c r="A266">
        <v>104</v>
      </c>
      <c r="B266">
        <v>1930027393</v>
      </c>
      <c r="C266" t="s">
        <v>247</v>
      </c>
      <c r="D266" t="s">
        <v>108</v>
      </c>
      <c r="E266" t="s">
        <v>107</v>
      </c>
      <c r="F266" t="str">
        <f t="shared" si="4"/>
        <v>insert into Telefone(cliente_id, telefone) values(104,"1930027393");</v>
      </c>
    </row>
    <row r="267" spans="1:6" x14ac:dyDescent="0.25">
      <c r="A267">
        <v>104</v>
      </c>
      <c r="B267">
        <v>1930028172</v>
      </c>
      <c r="C267" t="s">
        <v>247</v>
      </c>
      <c r="D267" t="s">
        <v>108</v>
      </c>
      <c r="E267" t="s">
        <v>107</v>
      </c>
      <c r="F267" t="str">
        <f t="shared" si="4"/>
        <v>insert into Telefone(cliente_id, telefone) values(104,"1930028172");</v>
      </c>
    </row>
    <row r="268" spans="1:6" x14ac:dyDescent="0.25">
      <c r="A268">
        <v>104</v>
      </c>
      <c r="B268">
        <v>1930028796</v>
      </c>
      <c r="C268" t="s">
        <v>247</v>
      </c>
      <c r="D268" t="s">
        <v>108</v>
      </c>
      <c r="E268" t="s">
        <v>107</v>
      </c>
      <c r="F268" t="str">
        <f t="shared" si="4"/>
        <v>insert into Telefone(cliente_id, telefone) values(104,"1930028796");</v>
      </c>
    </row>
    <row r="269" spans="1:6" x14ac:dyDescent="0.25">
      <c r="A269">
        <v>105</v>
      </c>
      <c r="B269">
        <v>1930032618</v>
      </c>
      <c r="C269" t="s">
        <v>247</v>
      </c>
      <c r="D269" t="s">
        <v>108</v>
      </c>
      <c r="E269" t="s">
        <v>107</v>
      </c>
      <c r="F269" t="str">
        <f t="shared" si="4"/>
        <v>insert into Telefone(cliente_id, telefone) values(105,"1930032618");</v>
      </c>
    </row>
    <row r="270" spans="1:6" x14ac:dyDescent="0.25">
      <c r="A270">
        <v>105</v>
      </c>
      <c r="B270">
        <v>1930029060</v>
      </c>
      <c r="C270" t="s">
        <v>247</v>
      </c>
      <c r="D270" t="s">
        <v>108</v>
      </c>
      <c r="E270" t="s">
        <v>107</v>
      </c>
      <c r="F270" t="str">
        <f t="shared" si="4"/>
        <v>insert into Telefone(cliente_id, telefone) values(105,"1930029060");</v>
      </c>
    </row>
    <row r="271" spans="1:6" x14ac:dyDescent="0.25">
      <c r="A271">
        <v>105</v>
      </c>
      <c r="B271">
        <v>1930032703</v>
      </c>
      <c r="C271" t="s">
        <v>247</v>
      </c>
      <c r="D271" t="s">
        <v>108</v>
      </c>
      <c r="E271" t="s">
        <v>107</v>
      </c>
      <c r="F271" t="str">
        <f t="shared" si="4"/>
        <v>insert into Telefone(cliente_id, telefone) values(105,"1930032703");</v>
      </c>
    </row>
  </sheetData>
  <sortState ref="A2:B271">
    <sortCondition ref="A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2"/>
  <sheetViews>
    <sheetView zoomScaleNormal="100" workbookViewId="0"/>
  </sheetViews>
  <sheetFormatPr defaultRowHeight="15" x14ac:dyDescent="0.25"/>
  <cols>
    <col min="1" max="1" width="8.42578125" bestFit="1" customWidth="1"/>
    <col min="2" max="2" width="9.85546875" bestFit="1" customWidth="1"/>
    <col min="3" max="3" width="11.140625" bestFit="1" customWidth="1"/>
    <col min="4" max="4" width="8.140625" bestFit="1" customWidth="1"/>
    <col min="5" max="5" width="4.7109375" customWidth="1"/>
    <col min="6" max="6" width="2.42578125" bestFit="1" customWidth="1"/>
    <col min="7" max="7" width="2.42578125" customWidth="1"/>
    <col min="8" max="8" width="3.140625" bestFit="1" customWidth="1"/>
    <col min="9" max="9" width="70.5703125" bestFit="1" customWidth="1"/>
    <col min="10" max="10" width="10" bestFit="1" customWidth="1"/>
  </cols>
  <sheetData>
    <row r="1" spans="1:11" x14ac:dyDescent="0.25">
      <c r="A1" t="s">
        <v>275</v>
      </c>
      <c r="B1" t="s">
        <v>121</v>
      </c>
      <c r="C1" t="s">
        <v>248</v>
      </c>
      <c r="D1" t="s">
        <v>249</v>
      </c>
      <c r="J1" t="s">
        <v>410</v>
      </c>
      <c r="K1" t="s">
        <v>409</v>
      </c>
    </row>
    <row r="2" spans="1:11" x14ac:dyDescent="0.25">
      <c r="A2" t="s">
        <v>99</v>
      </c>
      <c r="B2">
        <v>1</v>
      </c>
      <c r="C2" s="1" t="s">
        <v>111</v>
      </c>
      <c r="D2" s="1" t="s">
        <v>250</v>
      </c>
      <c r="E2" t="s">
        <v>276</v>
      </c>
      <c r="F2" t="s">
        <v>108</v>
      </c>
      <c r="G2" t="s">
        <v>106</v>
      </c>
      <c r="H2" t="s">
        <v>107</v>
      </c>
      <c r="I2" t="str">
        <f t="shared" ref="I2:I27" si="0">E2&amp;B2&amp;F2&amp;C2&amp;G2&amp;D2&amp;H2</f>
        <v>insert into Pedido(cliente_id, data, hora) values(1,"2019/01/22","13:54:00");</v>
      </c>
      <c r="J2">
        <v>1</v>
      </c>
      <c r="K2" t="str">
        <f>"update pedido set valor=(select sum(quantidade * valor) from item_pedido where pedido_id = "&amp;J2&amp;") where pedido_id = "&amp;J2&amp;";"</f>
        <v>update pedido set valor=(select sum(quantidade * valor) from item_pedido where pedido_id = 1) where pedido_id = 1;</v>
      </c>
    </row>
    <row r="3" spans="1:11" x14ac:dyDescent="0.25">
      <c r="A3" t="s">
        <v>99</v>
      </c>
      <c r="B3">
        <v>2</v>
      </c>
      <c r="C3" s="1" t="s">
        <v>111</v>
      </c>
      <c r="D3" s="1" t="s">
        <v>251</v>
      </c>
      <c r="E3" t="s">
        <v>276</v>
      </c>
      <c r="F3" t="s">
        <v>108</v>
      </c>
      <c r="G3" t="s">
        <v>106</v>
      </c>
      <c r="H3" t="s">
        <v>107</v>
      </c>
      <c r="I3" t="str">
        <f t="shared" si="0"/>
        <v>insert into Pedido(cliente_id, data, hora) values(2,"2019/01/22","12:12:00");</v>
      </c>
      <c r="J3">
        <v>2</v>
      </c>
      <c r="K3" t="str">
        <f t="shared" ref="K3:K27" si="1">"update pedido set valor=(select sum(quantidade * valor) from item_pedido where pedido_id = "&amp;J3&amp;") where pedido_id = "&amp;J3&amp;";"</f>
        <v>update pedido set valor=(select sum(quantidade * valor) from item_pedido where pedido_id = 2) where pedido_id = 2;</v>
      </c>
    </row>
    <row r="4" spans="1:11" x14ac:dyDescent="0.25">
      <c r="A4" t="s">
        <v>99</v>
      </c>
      <c r="B4">
        <v>2</v>
      </c>
      <c r="C4" s="1" t="s">
        <v>112</v>
      </c>
      <c r="D4" s="1" t="s">
        <v>252</v>
      </c>
      <c r="E4" t="s">
        <v>276</v>
      </c>
      <c r="F4" t="s">
        <v>108</v>
      </c>
      <c r="G4" t="s">
        <v>106</v>
      </c>
      <c r="H4" t="s">
        <v>107</v>
      </c>
      <c r="I4" t="str">
        <f t="shared" si="0"/>
        <v>insert into Pedido(cliente_id, data, hora) values(2,"2019/01/23","14:12:00");</v>
      </c>
      <c r="J4">
        <v>3</v>
      </c>
      <c r="K4" t="str">
        <f t="shared" si="1"/>
        <v>update pedido set valor=(select sum(quantidade * valor) from item_pedido where pedido_id = 3) where pedido_id = 3;</v>
      </c>
    </row>
    <row r="5" spans="1:11" x14ac:dyDescent="0.25">
      <c r="A5" t="s">
        <v>99</v>
      </c>
      <c r="B5">
        <v>3</v>
      </c>
      <c r="C5" s="1" t="s">
        <v>113</v>
      </c>
      <c r="D5" s="1" t="s">
        <v>253</v>
      </c>
      <c r="E5" t="s">
        <v>276</v>
      </c>
      <c r="F5" t="s">
        <v>108</v>
      </c>
      <c r="G5" t="s">
        <v>106</v>
      </c>
      <c r="H5" t="s">
        <v>107</v>
      </c>
      <c r="I5" t="str">
        <f t="shared" si="0"/>
        <v>insert into Pedido(cliente_id, data, hora) values(3,"2019/01/24","14:15:00");</v>
      </c>
      <c r="J5">
        <v>4</v>
      </c>
      <c r="K5" t="str">
        <f t="shared" si="1"/>
        <v>update pedido set valor=(select sum(quantidade * valor) from item_pedido where pedido_id = 4) where pedido_id = 4;</v>
      </c>
    </row>
    <row r="6" spans="1:11" x14ac:dyDescent="0.25">
      <c r="A6" t="s">
        <v>99</v>
      </c>
      <c r="B6">
        <v>3</v>
      </c>
      <c r="C6" s="1" t="s">
        <v>114</v>
      </c>
      <c r="D6" s="1" t="s">
        <v>254</v>
      </c>
      <c r="E6" t="s">
        <v>276</v>
      </c>
      <c r="F6" t="s">
        <v>108</v>
      </c>
      <c r="G6" t="s">
        <v>106</v>
      </c>
      <c r="H6" t="s">
        <v>107</v>
      </c>
      <c r="I6" t="str">
        <f t="shared" si="0"/>
        <v>insert into Pedido(cliente_id, data, hora) values(3,"2019/01/18","17:15:00");</v>
      </c>
      <c r="J6">
        <v>5</v>
      </c>
      <c r="K6" t="str">
        <f t="shared" si="1"/>
        <v>update pedido set valor=(select sum(quantidade * valor) from item_pedido where pedido_id = 5) where pedido_id = 5;</v>
      </c>
    </row>
    <row r="7" spans="1:11" x14ac:dyDescent="0.25">
      <c r="A7" t="s">
        <v>99</v>
      </c>
      <c r="B7">
        <v>4</v>
      </c>
      <c r="C7" s="1" t="s">
        <v>114</v>
      </c>
      <c r="D7" s="1" t="s">
        <v>255</v>
      </c>
      <c r="E7" t="s">
        <v>276</v>
      </c>
      <c r="F7" t="s">
        <v>108</v>
      </c>
      <c r="G7" t="s">
        <v>106</v>
      </c>
      <c r="H7" t="s">
        <v>107</v>
      </c>
      <c r="I7" t="str">
        <f t="shared" si="0"/>
        <v>insert into Pedido(cliente_id, data, hora) values(4,"2019/01/18","15:25:00");</v>
      </c>
      <c r="J7">
        <v>6</v>
      </c>
      <c r="K7" t="str">
        <f t="shared" si="1"/>
        <v>update pedido set valor=(select sum(quantidade * valor) from item_pedido where pedido_id = 6) where pedido_id = 6;</v>
      </c>
    </row>
    <row r="8" spans="1:11" x14ac:dyDescent="0.25">
      <c r="A8" t="s">
        <v>99</v>
      </c>
      <c r="B8">
        <v>4</v>
      </c>
      <c r="C8" s="1" t="s">
        <v>115</v>
      </c>
      <c r="D8" s="1" t="s">
        <v>256</v>
      </c>
      <c r="E8" t="s">
        <v>276</v>
      </c>
      <c r="F8" t="s">
        <v>108</v>
      </c>
      <c r="G8" t="s">
        <v>106</v>
      </c>
      <c r="H8" t="s">
        <v>107</v>
      </c>
      <c r="I8" t="str">
        <f t="shared" si="0"/>
        <v>insert into Pedido(cliente_id, data, hora) values(4,"2019/01/20","18:20:00");</v>
      </c>
      <c r="J8">
        <v>7</v>
      </c>
      <c r="K8" t="str">
        <f t="shared" si="1"/>
        <v>update pedido set valor=(select sum(quantidade * valor) from item_pedido where pedido_id = 7) where pedido_id = 7;</v>
      </c>
    </row>
    <row r="9" spans="1:11" x14ac:dyDescent="0.25">
      <c r="A9" t="s">
        <v>99</v>
      </c>
      <c r="B9">
        <v>5</v>
      </c>
      <c r="C9" s="1" t="s">
        <v>115</v>
      </c>
      <c r="D9" s="1" t="s">
        <v>257</v>
      </c>
      <c r="E9" t="s">
        <v>276</v>
      </c>
      <c r="F9" t="s">
        <v>108</v>
      </c>
      <c r="G9" t="s">
        <v>106</v>
      </c>
      <c r="H9" t="s">
        <v>107</v>
      </c>
      <c r="I9" t="str">
        <f t="shared" si="0"/>
        <v>insert into Pedido(cliente_id, data, hora) values(5,"2019/01/20","18:25:00");</v>
      </c>
      <c r="J9">
        <v>8</v>
      </c>
      <c r="K9" t="str">
        <f t="shared" si="1"/>
        <v>update pedido set valor=(select sum(quantidade * valor) from item_pedido where pedido_id = 8) where pedido_id = 8;</v>
      </c>
    </row>
    <row r="10" spans="1:11" x14ac:dyDescent="0.25">
      <c r="A10" t="s">
        <v>99</v>
      </c>
      <c r="B10">
        <v>6</v>
      </c>
      <c r="C10" s="1" t="s">
        <v>112</v>
      </c>
      <c r="D10" s="1" t="s">
        <v>258</v>
      </c>
      <c r="E10" t="s">
        <v>276</v>
      </c>
      <c r="F10" t="s">
        <v>108</v>
      </c>
      <c r="G10" t="s">
        <v>106</v>
      </c>
      <c r="H10" t="s">
        <v>107</v>
      </c>
      <c r="I10" t="str">
        <f t="shared" si="0"/>
        <v>insert into Pedido(cliente_id, data, hora) values(6,"2019/01/23","21:30:00");</v>
      </c>
      <c r="J10">
        <v>9</v>
      </c>
      <c r="K10" t="str">
        <f t="shared" si="1"/>
        <v>update pedido set valor=(select sum(quantidade * valor) from item_pedido where pedido_id = 9) where pedido_id = 9;</v>
      </c>
    </row>
    <row r="11" spans="1:11" x14ac:dyDescent="0.25">
      <c r="A11" t="s">
        <v>99</v>
      </c>
      <c r="B11">
        <v>7</v>
      </c>
      <c r="C11" s="1" t="s">
        <v>113</v>
      </c>
      <c r="D11" s="1" t="s">
        <v>259</v>
      </c>
      <c r="E11" t="s">
        <v>276</v>
      </c>
      <c r="F11" t="s">
        <v>108</v>
      </c>
      <c r="G11" t="s">
        <v>106</v>
      </c>
      <c r="H11" t="s">
        <v>107</v>
      </c>
      <c r="I11" t="str">
        <f t="shared" si="0"/>
        <v>insert into Pedido(cliente_id, data, hora) values(7,"2019/01/24","24:35:00");</v>
      </c>
      <c r="J11">
        <v>10</v>
      </c>
      <c r="K11" t="str">
        <f t="shared" si="1"/>
        <v>update pedido set valor=(select sum(quantidade * valor) from item_pedido where pedido_id = 10) where pedido_id = 10;</v>
      </c>
    </row>
    <row r="12" spans="1:11" x14ac:dyDescent="0.25">
      <c r="A12" t="s">
        <v>99</v>
      </c>
      <c r="B12">
        <v>8</v>
      </c>
      <c r="C12" s="1" t="s">
        <v>116</v>
      </c>
      <c r="D12" s="1" t="s">
        <v>260</v>
      </c>
      <c r="E12" t="s">
        <v>276</v>
      </c>
      <c r="F12" t="s">
        <v>108</v>
      </c>
      <c r="G12" t="s">
        <v>106</v>
      </c>
      <c r="H12" t="s">
        <v>107</v>
      </c>
      <c r="I12" t="str">
        <f t="shared" si="0"/>
        <v>insert into Pedido(cliente_id, data, hora) values(8,"2019/01/25","20:40:00");</v>
      </c>
      <c r="J12">
        <v>11</v>
      </c>
      <c r="K12" t="str">
        <f t="shared" si="1"/>
        <v>update pedido set valor=(select sum(quantidade * valor) from item_pedido where pedido_id = 11) where pedido_id = 11;</v>
      </c>
    </row>
    <row r="13" spans="1:11" x14ac:dyDescent="0.25">
      <c r="A13" t="s">
        <v>99</v>
      </c>
      <c r="B13">
        <v>9</v>
      </c>
      <c r="C13" s="1" t="s">
        <v>117</v>
      </c>
      <c r="D13" s="1" t="s">
        <v>261</v>
      </c>
      <c r="E13" t="s">
        <v>276</v>
      </c>
      <c r="F13" t="s">
        <v>108</v>
      </c>
      <c r="G13" t="s">
        <v>106</v>
      </c>
      <c r="H13" t="s">
        <v>107</v>
      </c>
      <c r="I13" t="str">
        <f t="shared" si="0"/>
        <v>insert into Pedido(cliente_id, data, hora) values(9,"2019/01/26","23:45:00");</v>
      </c>
      <c r="J13">
        <v>12</v>
      </c>
      <c r="K13" t="str">
        <f t="shared" si="1"/>
        <v>update pedido set valor=(select sum(quantidade * valor) from item_pedido where pedido_id = 12) where pedido_id = 12;</v>
      </c>
    </row>
    <row r="14" spans="1:11" x14ac:dyDescent="0.25">
      <c r="A14" t="s">
        <v>99</v>
      </c>
      <c r="B14">
        <v>10</v>
      </c>
      <c r="C14" s="1" t="s">
        <v>118</v>
      </c>
      <c r="D14" s="1" t="s">
        <v>262</v>
      </c>
      <c r="E14" t="s">
        <v>276</v>
      </c>
      <c r="F14" t="s">
        <v>108</v>
      </c>
      <c r="G14" t="s">
        <v>106</v>
      </c>
      <c r="H14" t="s">
        <v>107</v>
      </c>
      <c r="I14" t="str">
        <f t="shared" si="0"/>
        <v>insert into Pedido(cliente_id, data, hora) values(10,"2019/01/28","22:50:00");</v>
      </c>
      <c r="J14">
        <v>13</v>
      </c>
      <c r="K14" t="str">
        <f t="shared" si="1"/>
        <v>update pedido set valor=(select sum(quantidade * valor) from item_pedido where pedido_id = 13) where pedido_id = 13;</v>
      </c>
    </row>
    <row r="15" spans="1:11" x14ac:dyDescent="0.25">
      <c r="A15" t="s">
        <v>99</v>
      </c>
      <c r="B15">
        <v>10</v>
      </c>
      <c r="C15" s="1" t="s">
        <v>111</v>
      </c>
      <c r="D15" s="1" t="s">
        <v>263</v>
      </c>
      <c r="E15" t="s">
        <v>276</v>
      </c>
      <c r="F15" t="s">
        <v>108</v>
      </c>
      <c r="G15" t="s">
        <v>106</v>
      </c>
      <c r="H15" t="s">
        <v>107</v>
      </c>
      <c r="I15" t="str">
        <f t="shared" si="0"/>
        <v>insert into Pedido(cliente_id, data, hora) values(10,"2019/01/22","23:55:00");</v>
      </c>
      <c r="J15">
        <v>14</v>
      </c>
      <c r="K15" t="str">
        <f t="shared" si="1"/>
        <v>update pedido set valor=(select sum(quantidade * valor) from item_pedido where pedido_id = 14) where pedido_id = 14;</v>
      </c>
    </row>
    <row r="16" spans="1:11" x14ac:dyDescent="0.25">
      <c r="A16" t="s">
        <v>99</v>
      </c>
      <c r="B16">
        <v>11</v>
      </c>
      <c r="C16" s="1" t="s">
        <v>111</v>
      </c>
      <c r="D16" s="1" t="s">
        <v>264</v>
      </c>
      <c r="E16" t="s">
        <v>276</v>
      </c>
      <c r="F16" t="s">
        <v>108</v>
      </c>
      <c r="G16" t="s">
        <v>106</v>
      </c>
      <c r="H16" t="s">
        <v>107</v>
      </c>
      <c r="I16" t="str">
        <f t="shared" si="0"/>
        <v>insert into Pedido(cliente_id, data, hora) values(11,"2019/01/22","13:59:00");</v>
      </c>
      <c r="J16">
        <v>15</v>
      </c>
      <c r="K16" t="str">
        <f t="shared" si="1"/>
        <v>update pedido set valor=(select sum(quantidade * valor) from item_pedido where pedido_id = 15) where pedido_id = 15;</v>
      </c>
    </row>
    <row r="17" spans="1:11" x14ac:dyDescent="0.25">
      <c r="A17" t="s">
        <v>99</v>
      </c>
      <c r="B17">
        <v>11</v>
      </c>
      <c r="C17" s="1" t="s">
        <v>112</v>
      </c>
      <c r="D17" s="1" t="s">
        <v>265</v>
      </c>
      <c r="E17" t="s">
        <v>276</v>
      </c>
      <c r="F17" t="s">
        <v>108</v>
      </c>
      <c r="G17" t="s">
        <v>106</v>
      </c>
      <c r="H17" t="s">
        <v>107</v>
      </c>
      <c r="I17" t="str">
        <f t="shared" si="0"/>
        <v>insert into Pedido(cliente_id, data, hora) values(11,"2019/01/23","09:54:00");</v>
      </c>
      <c r="J17">
        <v>16</v>
      </c>
      <c r="K17" t="str">
        <f t="shared" si="1"/>
        <v>update pedido set valor=(select sum(quantidade * valor) from item_pedido where pedido_id = 16) where pedido_id = 16;</v>
      </c>
    </row>
    <row r="18" spans="1:11" x14ac:dyDescent="0.25">
      <c r="A18" t="s">
        <v>99</v>
      </c>
      <c r="B18">
        <v>11</v>
      </c>
      <c r="C18" s="1" t="s">
        <v>113</v>
      </c>
      <c r="D18" s="1" t="s">
        <v>266</v>
      </c>
      <c r="E18" t="s">
        <v>276</v>
      </c>
      <c r="F18" t="s">
        <v>108</v>
      </c>
      <c r="G18" t="s">
        <v>106</v>
      </c>
      <c r="H18" t="s">
        <v>107</v>
      </c>
      <c r="I18" t="str">
        <f t="shared" si="0"/>
        <v>insert into Pedido(cliente_id, data, hora) values(11,"2019/01/24","08:21:00");</v>
      </c>
      <c r="J18">
        <v>17</v>
      </c>
      <c r="K18" t="str">
        <f t="shared" si="1"/>
        <v>update pedido set valor=(select sum(quantidade * valor) from item_pedido where pedido_id = 17) where pedido_id = 17;</v>
      </c>
    </row>
    <row r="19" spans="1:11" x14ac:dyDescent="0.25">
      <c r="A19" t="s">
        <v>99</v>
      </c>
      <c r="B19">
        <v>12</v>
      </c>
      <c r="C19" s="1" t="s">
        <v>114</v>
      </c>
      <c r="D19" s="1" t="s">
        <v>267</v>
      </c>
      <c r="E19" t="s">
        <v>276</v>
      </c>
      <c r="F19" t="s">
        <v>108</v>
      </c>
      <c r="G19" t="s">
        <v>106</v>
      </c>
      <c r="H19" t="s">
        <v>107</v>
      </c>
      <c r="I19" t="str">
        <f t="shared" si="0"/>
        <v>insert into Pedido(cliente_id, data, hora) values(12,"2019/01/18","09:20:00");</v>
      </c>
      <c r="J19">
        <v>18</v>
      </c>
      <c r="K19" t="str">
        <f t="shared" si="1"/>
        <v>update pedido set valor=(select sum(quantidade * valor) from item_pedido where pedido_id = 18) where pedido_id = 18;</v>
      </c>
    </row>
    <row r="20" spans="1:11" x14ac:dyDescent="0.25">
      <c r="A20" t="s">
        <v>99</v>
      </c>
      <c r="B20">
        <v>13</v>
      </c>
      <c r="C20" s="1" t="s">
        <v>114</v>
      </c>
      <c r="D20" s="1" t="s">
        <v>268</v>
      </c>
      <c r="E20" t="s">
        <v>276</v>
      </c>
      <c r="F20" t="s">
        <v>108</v>
      </c>
      <c r="G20" t="s">
        <v>106</v>
      </c>
      <c r="H20" t="s">
        <v>107</v>
      </c>
      <c r="I20" t="str">
        <f t="shared" si="0"/>
        <v>insert into Pedido(cliente_id, data, hora) values(13,"2019/01/18","09:05:00");</v>
      </c>
      <c r="J20">
        <v>19</v>
      </c>
      <c r="K20" t="str">
        <f t="shared" si="1"/>
        <v>update pedido set valor=(select sum(quantidade * valor) from item_pedido where pedido_id = 19) where pedido_id = 19;</v>
      </c>
    </row>
    <row r="21" spans="1:11" x14ac:dyDescent="0.25">
      <c r="A21" t="s">
        <v>99</v>
      </c>
      <c r="B21">
        <v>11</v>
      </c>
      <c r="C21" s="1" t="s">
        <v>115</v>
      </c>
      <c r="D21" s="1" t="s">
        <v>252</v>
      </c>
      <c r="E21" t="s">
        <v>276</v>
      </c>
      <c r="F21" t="s">
        <v>108</v>
      </c>
      <c r="G21" t="s">
        <v>106</v>
      </c>
      <c r="H21" t="s">
        <v>107</v>
      </c>
      <c r="I21" t="str">
        <f t="shared" si="0"/>
        <v>insert into Pedido(cliente_id, data, hora) values(11,"2019/01/20","14:12:00");</v>
      </c>
      <c r="J21">
        <v>20</v>
      </c>
      <c r="K21" t="str">
        <f t="shared" si="1"/>
        <v>update pedido set valor=(select sum(quantidade * valor) from item_pedido where pedido_id = 20) where pedido_id = 20;</v>
      </c>
    </row>
    <row r="22" spans="1:11" x14ac:dyDescent="0.25">
      <c r="A22" t="s">
        <v>99</v>
      </c>
      <c r="B22">
        <v>11</v>
      </c>
      <c r="C22" s="1" t="s">
        <v>115</v>
      </c>
      <c r="D22" s="1" t="s">
        <v>269</v>
      </c>
      <c r="E22" t="s">
        <v>276</v>
      </c>
      <c r="F22" t="s">
        <v>108</v>
      </c>
      <c r="G22" t="s">
        <v>106</v>
      </c>
      <c r="H22" t="s">
        <v>107</v>
      </c>
      <c r="I22" t="str">
        <f t="shared" si="0"/>
        <v>insert into Pedido(cliente_id, data, hora) values(11,"2019/01/20","11:12:00");</v>
      </c>
      <c r="J22">
        <v>21</v>
      </c>
      <c r="K22" t="str">
        <f t="shared" si="1"/>
        <v>update pedido set valor=(select sum(quantidade * valor) from item_pedido where pedido_id = 21) where pedido_id = 21;</v>
      </c>
    </row>
    <row r="23" spans="1:11" x14ac:dyDescent="0.25">
      <c r="A23" t="s">
        <v>99</v>
      </c>
      <c r="B23">
        <v>12</v>
      </c>
      <c r="C23" s="1" t="s">
        <v>112</v>
      </c>
      <c r="D23" s="1" t="s">
        <v>270</v>
      </c>
      <c r="E23" t="s">
        <v>276</v>
      </c>
      <c r="F23" t="s">
        <v>108</v>
      </c>
      <c r="G23" t="s">
        <v>106</v>
      </c>
      <c r="H23" t="s">
        <v>107</v>
      </c>
      <c r="I23" t="str">
        <f t="shared" si="0"/>
        <v>insert into Pedido(cliente_id, data, hora) values(12,"2019/01/23","13:10:00");</v>
      </c>
      <c r="J23">
        <v>22</v>
      </c>
      <c r="K23" t="str">
        <f t="shared" si="1"/>
        <v>update pedido set valor=(select sum(quantidade * valor) from item_pedido where pedido_id = 22) where pedido_id = 22;</v>
      </c>
    </row>
    <row r="24" spans="1:11" x14ac:dyDescent="0.25">
      <c r="A24" t="s">
        <v>99</v>
      </c>
      <c r="B24">
        <v>13</v>
      </c>
      <c r="C24" s="1" t="s">
        <v>113</v>
      </c>
      <c r="D24" s="1" t="s">
        <v>271</v>
      </c>
      <c r="E24" t="s">
        <v>276</v>
      </c>
      <c r="F24" t="s">
        <v>108</v>
      </c>
      <c r="G24" t="s">
        <v>106</v>
      </c>
      <c r="H24" t="s">
        <v>107</v>
      </c>
      <c r="I24" t="str">
        <f t="shared" si="0"/>
        <v>insert into Pedido(cliente_id, data, hora) values(13,"2019/01/24","13:00:00");</v>
      </c>
      <c r="J24">
        <v>23</v>
      </c>
      <c r="K24" t="str">
        <f t="shared" si="1"/>
        <v>update pedido set valor=(select sum(quantidade * valor) from item_pedido where pedido_id = 23) where pedido_id = 23;</v>
      </c>
    </row>
    <row r="25" spans="1:11" x14ac:dyDescent="0.25">
      <c r="A25" t="s">
        <v>99</v>
      </c>
      <c r="B25">
        <v>15</v>
      </c>
      <c r="C25" s="1" t="s">
        <v>116</v>
      </c>
      <c r="D25" s="1" t="s">
        <v>272</v>
      </c>
      <c r="E25" t="s">
        <v>276</v>
      </c>
      <c r="F25" t="s">
        <v>108</v>
      </c>
      <c r="G25" t="s">
        <v>106</v>
      </c>
      <c r="H25" t="s">
        <v>107</v>
      </c>
      <c r="I25" t="str">
        <f t="shared" si="0"/>
        <v>insert into Pedido(cliente_id, data, hora) values(15,"2019/01/25","15:00:00");</v>
      </c>
      <c r="J25">
        <v>24</v>
      </c>
      <c r="K25" t="str">
        <f t="shared" si="1"/>
        <v>update pedido set valor=(select sum(quantidade * valor) from item_pedido where pedido_id = 24) where pedido_id = 24;</v>
      </c>
    </row>
    <row r="26" spans="1:11" x14ac:dyDescent="0.25">
      <c r="A26" t="s">
        <v>99</v>
      </c>
      <c r="B26">
        <v>16</v>
      </c>
      <c r="C26" s="1" t="s">
        <v>117</v>
      </c>
      <c r="D26" s="1" t="s">
        <v>273</v>
      </c>
      <c r="E26" t="s">
        <v>276</v>
      </c>
      <c r="F26" t="s">
        <v>108</v>
      </c>
      <c r="G26" t="s">
        <v>106</v>
      </c>
      <c r="H26" t="s">
        <v>107</v>
      </c>
      <c r="I26" t="str">
        <f t="shared" si="0"/>
        <v>insert into Pedido(cliente_id, data, hora) values(16,"2019/01/26","16:01:00");</v>
      </c>
      <c r="J26">
        <v>25</v>
      </c>
      <c r="K26" t="str">
        <f t="shared" si="1"/>
        <v>update pedido set valor=(select sum(quantidade * valor) from item_pedido where pedido_id = 25) where pedido_id = 25;</v>
      </c>
    </row>
    <row r="27" spans="1:11" x14ac:dyDescent="0.25">
      <c r="A27" t="s">
        <v>99</v>
      </c>
      <c r="B27">
        <v>17</v>
      </c>
      <c r="C27" s="1" t="s">
        <v>118</v>
      </c>
      <c r="D27" s="1" t="s">
        <v>274</v>
      </c>
      <c r="E27" t="s">
        <v>276</v>
      </c>
      <c r="F27" t="s">
        <v>108</v>
      </c>
      <c r="G27" t="s">
        <v>106</v>
      </c>
      <c r="H27" t="s">
        <v>107</v>
      </c>
      <c r="I27" t="str">
        <f t="shared" si="0"/>
        <v>insert into Pedido(cliente_id, data, hora) values(17,"2019/01/28","17:02:00");</v>
      </c>
      <c r="J27">
        <v>26</v>
      </c>
      <c r="K27" t="str">
        <f t="shared" si="1"/>
        <v>update pedido set valor=(select sum(quantidade * valor) from item_pedido where pedido_id = 26) where pedido_id = 26;</v>
      </c>
    </row>
    <row r="28" spans="1:11" x14ac:dyDescent="0.25">
      <c r="D28" s="1"/>
    </row>
    <row r="29" spans="1:11" x14ac:dyDescent="0.25">
      <c r="D29" s="1"/>
    </row>
    <row r="30" spans="1:11" x14ac:dyDescent="0.25">
      <c r="D30" s="1"/>
    </row>
    <row r="31" spans="1:11" x14ac:dyDescent="0.25">
      <c r="D31" s="1"/>
    </row>
    <row r="32" spans="1:11" x14ac:dyDescent="0.25">
      <c r="D32" s="1"/>
    </row>
  </sheetData>
  <pageMargins left="0.511811024" right="0.511811024" top="0.78740157499999996" bottom="0.78740157499999996" header="0.31496062000000002" footer="0.31496062000000002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workbookViewId="0">
      <selection activeCell="B1" sqref="B1"/>
    </sheetView>
  </sheetViews>
  <sheetFormatPr defaultRowHeight="15" x14ac:dyDescent="0.25"/>
  <cols>
    <col min="1" max="1" width="8.28515625" bestFit="1" customWidth="1"/>
    <col min="2" max="2" width="15.7109375" bestFit="1" customWidth="1"/>
    <col min="4" max="4" width="7.85546875" bestFit="1" customWidth="1"/>
    <col min="5" max="5" width="5.7109375" customWidth="1"/>
    <col min="6" max="6" width="3.28515625" bestFit="1" customWidth="1"/>
    <col min="7" max="7" width="3.28515625" customWidth="1"/>
    <col min="8" max="8" width="3.140625" bestFit="1" customWidth="1"/>
  </cols>
  <sheetData>
    <row r="1" spans="1:9" x14ac:dyDescent="0.25">
      <c r="A1" t="s">
        <v>277</v>
      </c>
      <c r="B1" t="s">
        <v>122</v>
      </c>
      <c r="C1" t="s">
        <v>278</v>
      </c>
      <c r="D1" t="s">
        <v>279</v>
      </c>
    </row>
    <row r="2" spans="1:9" x14ac:dyDescent="0.25">
      <c r="A2">
        <v>1</v>
      </c>
      <c r="B2" t="s">
        <v>280</v>
      </c>
      <c r="C2" t="s">
        <v>281</v>
      </c>
      <c r="D2" s="4" t="s">
        <v>363</v>
      </c>
      <c r="E2" t="s">
        <v>362</v>
      </c>
      <c r="F2" t="s">
        <v>106</v>
      </c>
      <c r="G2" t="s">
        <v>245</v>
      </c>
      <c r="H2" t="s">
        <v>120</v>
      </c>
      <c r="I2" t="str">
        <f>E2&amp;B2&amp;F2&amp;C2&amp;G2&amp;D2&amp;H2</f>
        <v>insert into Pizza(nome, descricao, valor) values("À Moda da Casa","Molho de tomate fresco, mussarela especial, presunto cozido picado, ovos, cebola fatiada, cobertura de catupiry, orégano e azeitonas pretas",32.93);</v>
      </c>
    </row>
    <row r="3" spans="1:9" x14ac:dyDescent="0.25">
      <c r="A3">
        <v>2</v>
      </c>
      <c r="B3" t="s">
        <v>282</v>
      </c>
      <c r="C3" t="s">
        <v>283</v>
      </c>
      <c r="D3" s="4" t="s">
        <v>364</v>
      </c>
      <c r="E3" t="s">
        <v>362</v>
      </c>
      <c r="F3" t="s">
        <v>106</v>
      </c>
      <c r="G3" t="s">
        <v>245</v>
      </c>
      <c r="H3" t="s">
        <v>120</v>
      </c>
      <c r="I3" t="str">
        <f t="shared" ref="I3:I42" si="0">E3&amp;B3&amp;F3&amp;C3&amp;G3&amp;D3&amp;H3</f>
        <v>insert into Pizza(nome, descricao, valor) values("Alho e Óleo","Molho de tomate fresco, alho crocante coberto com parmesão, orégano e azeitonas pretas",32.77);</v>
      </c>
    </row>
    <row r="4" spans="1:9" x14ac:dyDescent="0.25">
      <c r="A4">
        <v>3</v>
      </c>
      <c r="B4" t="s">
        <v>284</v>
      </c>
      <c r="C4" t="s">
        <v>285</v>
      </c>
      <c r="D4" s="4" t="s">
        <v>365</v>
      </c>
      <c r="E4" t="s">
        <v>362</v>
      </c>
      <c r="F4" t="s">
        <v>106</v>
      </c>
      <c r="G4" t="s">
        <v>245</v>
      </c>
      <c r="H4" t="s">
        <v>120</v>
      </c>
      <c r="I4" t="str">
        <f t="shared" si="0"/>
        <v>insert into Pizza(nome, descricao, valor) values("Aliche","Molho especial de tomate fresco, filés de aliche importado, orégano e azeitonas pretas",32.61);</v>
      </c>
    </row>
    <row r="5" spans="1:9" x14ac:dyDescent="0.25">
      <c r="A5">
        <v>4</v>
      </c>
      <c r="B5" t="s">
        <v>286</v>
      </c>
      <c r="C5" t="s">
        <v>287</v>
      </c>
      <c r="D5" s="4" t="s">
        <v>366</v>
      </c>
      <c r="E5" t="s">
        <v>362</v>
      </c>
      <c r="F5" t="s">
        <v>106</v>
      </c>
      <c r="G5" t="s">
        <v>245</v>
      </c>
      <c r="H5" t="s">
        <v>120</v>
      </c>
      <c r="I5" t="str">
        <f t="shared" si="0"/>
        <v>insert into Pizza(nome, descricao, valor) values("Ao Funghi","Molho de tomate fresco, mussarela especial, champignon fatiado, manjericão fresco, orégano e azeitonas pretas",32.45);</v>
      </c>
    </row>
    <row r="6" spans="1:9" x14ac:dyDescent="0.25">
      <c r="A6">
        <v>5</v>
      </c>
      <c r="B6" t="s">
        <v>288</v>
      </c>
      <c r="C6" t="s">
        <v>289</v>
      </c>
      <c r="D6" s="4" t="s">
        <v>367</v>
      </c>
      <c r="E6" t="s">
        <v>362</v>
      </c>
      <c r="F6" t="s">
        <v>106</v>
      </c>
      <c r="G6" t="s">
        <v>245</v>
      </c>
      <c r="H6" t="s">
        <v>120</v>
      </c>
      <c r="I6" t="str">
        <f t="shared" si="0"/>
        <v>insert into Pizza(nome, descricao, valor) values("Atum","Molho de tomate fresco, atum especial sólido, cebola fatiada, orégano e azeitonas pretas",32.29);</v>
      </c>
    </row>
    <row r="7" spans="1:9" x14ac:dyDescent="0.25">
      <c r="A7">
        <v>6</v>
      </c>
      <c r="B7" t="s">
        <v>290</v>
      </c>
      <c r="C7" t="s">
        <v>291</v>
      </c>
      <c r="D7" s="4" t="s">
        <v>368</v>
      </c>
      <c r="E7" t="s">
        <v>362</v>
      </c>
      <c r="F7" t="s">
        <v>106</v>
      </c>
      <c r="G7" t="s">
        <v>245</v>
      </c>
      <c r="H7" t="s">
        <v>120</v>
      </c>
      <c r="I7" t="str">
        <f t="shared" si="0"/>
        <v>insert into Pizza(nome, descricao, valor) values("Baiana","Molho de tomate fresco, calabresa moída levemente apimentada, ovos cozidos picados, cebola fatiada, orégano e azeitonas pretas",32.13);</v>
      </c>
    </row>
    <row r="8" spans="1:9" x14ac:dyDescent="0.25">
      <c r="A8">
        <v>7</v>
      </c>
      <c r="B8" t="s">
        <v>292</v>
      </c>
      <c r="C8" t="s">
        <v>293</v>
      </c>
      <c r="D8" s="4" t="s">
        <v>369</v>
      </c>
      <c r="E8" t="s">
        <v>362</v>
      </c>
      <c r="F8" t="s">
        <v>106</v>
      </c>
      <c r="G8" t="s">
        <v>245</v>
      </c>
      <c r="H8" t="s">
        <v>120</v>
      </c>
      <c r="I8" t="str">
        <f t="shared" si="0"/>
        <v>insert into Pizza(nome, descricao, valor) values("Bauru","Molho de tomate fresco, presunto cozido picado, mussarela especial, rodelas de tomate, orégano e azeitonas pretas",31.97);</v>
      </c>
    </row>
    <row r="9" spans="1:9" x14ac:dyDescent="0.25">
      <c r="A9">
        <v>8</v>
      </c>
      <c r="B9" t="s">
        <v>294</v>
      </c>
      <c r="C9" t="s">
        <v>295</v>
      </c>
      <c r="D9" s="4" t="s">
        <v>370</v>
      </c>
      <c r="E9" t="s">
        <v>362</v>
      </c>
      <c r="F9" t="s">
        <v>106</v>
      </c>
      <c r="G9" t="s">
        <v>245</v>
      </c>
      <c r="H9" t="s">
        <v>120</v>
      </c>
      <c r="I9" t="str">
        <f t="shared" si="0"/>
        <v>insert into Pizza(nome, descricao, valor) values("Caipira","Molho de tomate fresco, frango desfiado levemente temperado, cobertura de catupiry, milho verde, orégano e azeitonas pretas",31.81);</v>
      </c>
    </row>
    <row r="10" spans="1:9" x14ac:dyDescent="0.25">
      <c r="A10">
        <v>9</v>
      </c>
      <c r="B10" t="s">
        <v>296</v>
      </c>
      <c r="C10" t="s">
        <v>297</v>
      </c>
      <c r="D10" s="4" t="s">
        <v>371</v>
      </c>
      <c r="E10" t="s">
        <v>362</v>
      </c>
      <c r="F10" t="s">
        <v>106</v>
      </c>
      <c r="G10" t="s">
        <v>245</v>
      </c>
      <c r="H10" t="s">
        <v>120</v>
      </c>
      <c r="I10" t="str">
        <f t="shared" si="0"/>
        <v>insert into Pizza(nome, descricao, valor) values("Calabresa","Molho de tomate fresco, calabresa especial fatiada, rodelas de cebola, orégano e azeitonas pretas",31.65);</v>
      </c>
    </row>
    <row r="11" spans="1:9" x14ac:dyDescent="0.25">
      <c r="A11">
        <v>10</v>
      </c>
      <c r="B11" t="s">
        <v>298</v>
      </c>
      <c r="C11" t="s">
        <v>299</v>
      </c>
      <c r="D11" s="4" t="s">
        <v>372</v>
      </c>
      <c r="E11" t="s">
        <v>362</v>
      </c>
      <c r="F11" t="s">
        <v>106</v>
      </c>
      <c r="G11" t="s">
        <v>245</v>
      </c>
      <c r="H11" t="s">
        <v>120</v>
      </c>
      <c r="I11" t="str">
        <f t="shared" si="0"/>
        <v>insert into Pizza(nome, descricao, valor) values("Camponesa","Molho de tomate fresco, cobertura de catupiry, milho verde, orégano e azeitonas pretas",31.49);</v>
      </c>
    </row>
    <row r="12" spans="1:9" x14ac:dyDescent="0.25">
      <c r="A12">
        <v>11</v>
      </c>
      <c r="B12" t="s">
        <v>300</v>
      </c>
      <c r="C12" t="s">
        <v>301</v>
      </c>
      <c r="D12" s="4" t="s">
        <v>373</v>
      </c>
      <c r="E12" t="s">
        <v>362</v>
      </c>
      <c r="F12" t="s">
        <v>106</v>
      </c>
      <c r="G12" t="s">
        <v>245</v>
      </c>
      <c r="H12" t="s">
        <v>120</v>
      </c>
      <c r="I12" t="str">
        <f t="shared" si="0"/>
        <v>insert into Pizza(nome, descricao, valor) values("Canadense","Molho de tomate fresco, lombo canadense fatiado, cobertura de catupiry, rodelas de cebola, orégano e azeitonas pretas",31.33);</v>
      </c>
    </row>
    <row r="13" spans="1:9" x14ac:dyDescent="0.25">
      <c r="A13">
        <v>12</v>
      </c>
      <c r="B13" t="s">
        <v>302</v>
      </c>
      <c r="C13" t="s">
        <v>303</v>
      </c>
      <c r="D13" s="4" t="s">
        <v>374</v>
      </c>
      <c r="E13" t="s">
        <v>362</v>
      </c>
      <c r="F13" t="s">
        <v>106</v>
      </c>
      <c r="G13" t="s">
        <v>245</v>
      </c>
      <c r="H13" t="s">
        <v>120</v>
      </c>
      <c r="I13" t="str">
        <f t="shared" si="0"/>
        <v>insert into Pizza(nome, descricao, valor) values("Capri","Molho de tomate fresco, fatias de lombo canadense, mussarela especial, rodelas de tomate, manjericão fresco, orégano e azeitonas pretas",31.17);</v>
      </c>
    </row>
    <row r="14" spans="1:9" x14ac:dyDescent="0.25">
      <c r="A14">
        <v>13</v>
      </c>
      <c r="B14" t="s">
        <v>304</v>
      </c>
      <c r="C14" t="s">
        <v>305</v>
      </c>
      <c r="D14" s="4" t="s">
        <v>375</v>
      </c>
      <c r="E14" t="s">
        <v>362</v>
      </c>
      <c r="F14" t="s">
        <v>106</v>
      </c>
      <c r="G14" t="s">
        <v>245</v>
      </c>
      <c r="H14" t="s">
        <v>120</v>
      </c>
      <c r="I14" t="str">
        <f t="shared" si="0"/>
        <v>insert into Pizza(nome, descricao, valor) values("Catupiry","Molho de tomate fresco, cobertura de catupiry, orégano e azeitonas pretas",31.01);</v>
      </c>
    </row>
    <row r="15" spans="1:9" x14ac:dyDescent="0.25">
      <c r="A15">
        <v>14</v>
      </c>
      <c r="B15" t="s">
        <v>306</v>
      </c>
      <c r="C15" t="s">
        <v>307</v>
      </c>
      <c r="D15" s="4" t="s">
        <v>376</v>
      </c>
      <c r="E15" t="s">
        <v>362</v>
      </c>
      <c r="F15" t="s">
        <v>106</v>
      </c>
      <c r="G15" t="s">
        <v>245</v>
      </c>
      <c r="H15" t="s">
        <v>120</v>
      </c>
      <c r="I15" t="str">
        <f t="shared" si="0"/>
        <v>insert into Pizza(nome, descricao, valor) values("Cubana","Molho de tomate fresco, peito de frango desfiado levemente temperado, coberto com mussarela especial, polvilhado de parmesão, orégano e azeitonas pretas",30.85);</v>
      </c>
    </row>
    <row r="16" spans="1:9" x14ac:dyDescent="0.25">
      <c r="A16">
        <v>15</v>
      </c>
      <c r="B16" t="s">
        <v>308</v>
      </c>
      <c r="C16" t="s">
        <v>309</v>
      </c>
      <c r="D16" s="4" t="s">
        <v>377</v>
      </c>
      <c r="E16" t="s">
        <v>362</v>
      </c>
      <c r="F16" t="s">
        <v>106</v>
      </c>
      <c r="G16" t="s">
        <v>245</v>
      </c>
      <c r="H16" t="s">
        <v>120</v>
      </c>
      <c r="I16" t="str">
        <f t="shared" si="0"/>
        <v>insert into Pizza(nome, descricao, valor) values("Escarola","Molho de tomate fresco, escarola refogada alho e óleo, filés de aliche importada, coberta com mussarela especial, orégano e azeitonas pretas",35.49);</v>
      </c>
    </row>
    <row r="17" spans="1:9" x14ac:dyDescent="0.25">
      <c r="A17">
        <v>16</v>
      </c>
      <c r="B17" t="s">
        <v>310</v>
      </c>
      <c r="C17" t="s">
        <v>311</v>
      </c>
      <c r="D17" s="4" t="s">
        <v>378</v>
      </c>
      <c r="E17" t="s">
        <v>362</v>
      </c>
      <c r="F17" t="s">
        <v>106</v>
      </c>
      <c r="G17" t="s">
        <v>245</v>
      </c>
      <c r="H17" t="s">
        <v>120</v>
      </c>
      <c r="I17" t="str">
        <f t="shared" si="0"/>
        <v>insert into Pizza(nome, descricao, valor) values("Firense","Molho de tomate fresco, atum sólido especial, milho verde, coberto com catupiry, orégano e azeitonas pretas",35.33);</v>
      </c>
    </row>
    <row r="18" spans="1:9" x14ac:dyDescent="0.25">
      <c r="A18">
        <v>17</v>
      </c>
      <c r="B18" t="s">
        <v>312</v>
      </c>
      <c r="C18" t="s">
        <v>313</v>
      </c>
      <c r="D18" s="4" t="s">
        <v>379</v>
      </c>
      <c r="E18" t="s">
        <v>362</v>
      </c>
      <c r="F18" t="s">
        <v>106</v>
      </c>
      <c r="G18" t="s">
        <v>245</v>
      </c>
      <c r="H18" t="s">
        <v>120</v>
      </c>
      <c r="I18" t="str">
        <f t="shared" si="0"/>
        <v>insert into Pizza(nome, descricao, valor) values("Frango","Molho de tomate fresco, peito de frango desfiado levemente temperado, coberto com catupiry, orégano e azeitonas pretas",35.17);</v>
      </c>
    </row>
    <row r="19" spans="1:9" x14ac:dyDescent="0.25">
      <c r="A19">
        <v>18</v>
      </c>
      <c r="B19" t="s">
        <v>314</v>
      </c>
      <c r="C19" t="s">
        <v>315</v>
      </c>
      <c r="D19" s="4" t="s">
        <v>380</v>
      </c>
      <c r="E19" t="s">
        <v>362</v>
      </c>
      <c r="F19" t="s">
        <v>106</v>
      </c>
      <c r="G19" t="s">
        <v>245</v>
      </c>
      <c r="H19" t="s">
        <v>120</v>
      </c>
      <c r="I19" t="str">
        <f t="shared" si="0"/>
        <v>insert into Pizza(nome, descricao, valor) values("Gramute","Molho de tomate fresco, mussarela especial, presunto cozido picado, champignon fatiado, orégano e azeitonas pretas",35.01);</v>
      </c>
    </row>
    <row r="20" spans="1:9" x14ac:dyDescent="0.25">
      <c r="A20">
        <v>19</v>
      </c>
      <c r="B20" t="s">
        <v>316</v>
      </c>
      <c r="C20" t="s">
        <v>317</v>
      </c>
      <c r="D20" s="4" t="s">
        <v>381</v>
      </c>
      <c r="E20" t="s">
        <v>362</v>
      </c>
      <c r="F20" t="s">
        <v>106</v>
      </c>
      <c r="G20" t="s">
        <v>245</v>
      </c>
      <c r="H20" t="s">
        <v>120</v>
      </c>
      <c r="I20" t="str">
        <f t="shared" si="0"/>
        <v>insert into Pizza(nome, descricao, valor) values("Gratinada","Molho de tomate fresco, cobertura de catupiry, camada de provolone , salpicada de parmesão, orégano e azeitonas pretas",34.85);</v>
      </c>
    </row>
    <row r="21" spans="1:9" x14ac:dyDescent="0.25">
      <c r="A21">
        <v>20</v>
      </c>
      <c r="B21" t="s">
        <v>318</v>
      </c>
      <c r="C21" t="s">
        <v>319</v>
      </c>
      <c r="D21" s="4" t="s">
        <v>382</v>
      </c>
      <c r="E21" t="s">
        <v>362</v>
      </c>
      <c r="F21" t="s">
        <v>106</v>
      </c>
      <c r="G21" t="s">
        <v>245</v>
      </c>
      <c r="H21" t="s">
        <v>120</v>
      </c>
      <c r="I21" t="str">
        <f t="shared" si="0"/>
        <v>insert into Pizza(nome, descricao, valor) values("Grega","Molho de tomate fresco, palmito macio em rodelas, ervilhas, cobertura de mussarela especial, orégano e azeitonas pretas",34.69);</v>
      </c>
    </row>
    <row r="22" spans="1:9" x14ac:dyDescent="0.25">
      <c r="A22">
        <v>21</v>
      </c>
      <c r="B22" t="s">
        <v>320</v>
      </c>
      <c r="C22" t="s">
        <v>321</v>
      </c>
      <c r="D22" s="4" t="s">
        <v>383</v>
      </c>
      <c r="E22" t="s">
        <v>362</v>
      </c>
      <c r="F22" t="s">
        <v>106</v>
      </c>
      <c r="G22" t="s">
        <v>245</v>
      </c>
      <c r="H22" t="s">
        <v>120</v>
      </c>
      <c r="I22" t="str">
        <f t="shared" si="0"/>
        <v>insert into Pizza(nome, descricao, valor) values("Imperial","Molho de tomate fresco, mussarela especial, atum sólido, champignon fatiado, orégano e azeitonas pretas",34.53);</v>
      </c>
    </row>
    <row r="23" spans="1:9" x14ac:dyDescent="0.25">
      <c r="A23">
        <v>22</v>
      </c>
      <c r="B23" t="s">
        <v>322</v>
      </c>
      <c r="C23" t="s">
        <v>323</v>
      </c>
      <c r="D23" s="4" t="s">
        <v>384</v>
      </c>
      <c r="E23" t="s">
        <v>362</v>
      </c>
      <c r="F23" t="s">
        <v>106</v>
      </c>
      <c r="G23" t="s">
        <v>245</v>
      </c>
      <c r="H23" t="s">
        <v>120</v>
      </c>
      <c r="I23" t="str">
        <f t="shared" si="0"/>
        <v>insert into Pizza(nome, descricao, valor) values("Margherita","Molho de tomate fresco, mussarela especial, rodelas de tomate, salpicada de parmesão, manjericão fresco, orégano e azeitonas pretas",34.37);</v>
      </c>
    </row>
    <row r="24" spans="1:9" x14ac:dyDescent="0.25">
      <c r="A24">
        <v>23</v>
      </c>
      <c r="B24" t="s">
        <v>324</v>
      </c>
      <c r="C24" t="s">
        <v>325</v>
      </c>
      <c r="D24" s="4" t="s">
        <v>385</v>
      </c>
      <c r="E24" t="s">
        <v>362</v>
      </c>
      <c r="F24" t="s">
        <v>106</v>
      </c>
      <c r="G24" t="s">
        <v>245</v>
      </c>
      <c r="H24" t="s">
        <v>120</v>
      </c>
      <c r="I24" t="str">
        <f t="shared" si="0"/>
        <v>insert into Pizza(nome, descricao, valor) values("Matriciana","Molho de tomate fresco, mussarela especial, champignon fatiado, cobertura de parmesão, orégano e azeitonas pretas",34.21);</v>
      </c>
    </row>
    <row r="25" spans="1:9" x14ac:dyDescent="0.25">
      <c r="A25">
        <v>24</v>
      </c>
      <c r="B25" t="s">
        <v>326</v>
      </c>
      <c r="C25" t="s">
        <v>327</v>
      </c>
      <c r="D25" s="4" t="s">
        <v>386</v>
      </c>
      <c r="E25" t="s">
        <v>362</v>
      </c>
      <c r="F25" t="s">
        <v>106</v>
      </c>
      <c r="G25" t="s">
        <v>245</v>
      </c>
      <c r="H25" t="s">
        <v>120</v>
      </c>
      <c r="I25" t="str">
        <f t="shared" si="0"/>
        <v>insert into Pizza(nome, descricao, valor) values("Mexicana","Molho de tomate fresco, mussarela especial, presunto cozido picado, milho verde, orégano e azeitonas pretas",34.05);</v>
      </c>
    </row>
    <row r="26" spans="1:9" x14ac:dyDescent="0.25">
      <c r="A26">
        <v>25</v>
      </c>
      <c r="B26" t="s">
        <v>328</v>
      </c>
      <c r="C26" t="s">
        <v>329</v>
      </c>
      <c r="D26" s="4" t="s">
        <v>387</v>
      </c>
      <c r="E26" t="s">
        <v>362</v>
      </c>
      <c r="F26" t="s">
        <v>106</v>
      </c>
      <c r="G26" t="s">
        <v>245</v>
      </c>
      <c r="H26" t="s">
        <v>120</v>
      </c>
      <c r="I26" t="str">
        <f t="shared" si="0"/>
        <v>insert into Pizza(nome, descricao, valor) values("Moda do Cliente","Molho de tomate fresco, livre escolha dos ingredientes ( máx.4 ), orégano e azeitonas pretas",33.89);</v>
      </c>
    </row>
    <row r="27" spans="1:9" x14ac:dyDescent="0.25">
      <c r="A27">
        <v>26</v>
      </c>
      <c r="B27" t="s">
        <v>330</v>
      </c>
      <c r="C27" t="s">
        <v>331</v>
      </c>
      <c r="D27" s="4" t="s">
        <v>388</v>
      </c>
      <c r="E27" t="s">
        <v>362</v>
      </c>
      <c r="F27" t="s">
        <v>106</v>
      </c>
      <c r="G27" t="s">
        <v>245</v>
      </c>
      <c r="H27" t="s">
        <v>120</v>
      </c>
      <c r="I27" t="str">
        <f t="shared" si="0"/>
        <v>insert into Pizza(nome, descricao, valor) values("Mussarela","Molho de tomate fresco, cobertura de mussarela especial, orégano e azeitonas pretas",33.73);</v>
      </c>
    </row>
    <row r="28" spans="1:9" x14ac:dyDescent="0.25">
      <c r="A28">
        <v>27</v>
      </c>
      <c r="B28" t="s">
        <v>332</v>
      </c>
      <c r="C28" t="s">
        <v>333</v>
      </c>
      <c r="D28" s="4" t="s">
        <v>389</v>
      </c>
      <c r="E28" t="s">
        <v>362</v>
      </c>
      <c r="F28" t="s">
        <v>106</v>
      </c>
      <c r="G28" t="s">
        <v>245</v>
      </c>
      <c r="H28" t="s">
        <v>120</v>
      </c>
      <c r="I28" t="str">
        <f t="shared" si="0"/>
        <v>insert into Pizza(nome, descricao, valor) values("Napolitalho","Molho de tomate fresco, mussarela especial, rodelas de tomate, queijo parmesão, alho crocante, orégano e azeitonas pretas",33.57);</v>
      </c>
    </row>
    <row r="29" spans="1:9" x14ac:dyDescent="0.25">
      <c r="A29">
        <v>28</v>
      </c>
      <c r="B29" t="s">
        <v>334</v>
      </c>
      <c r="C29" t="s">
        <v>335</v>
      </c>
      <c r="D29" s="4" t="s">
        <v>390</v>
      </c>
      <c r="E29" t="s">
        <v>362</v>
      </c>
      <c r="F29" t="s">
        <v>106</v>
      </c>
      <c r="G29" t="s">
        <v>245</v>
      </c>
      <c r="H29" t="s">
        <v>120</v>
      </c>
      <c r="I29" t="str">
        <f t="shared" si="0"/>
        <v>insert into Pizza(nome, descricao, valor) values("Napolitana","Molho de tomate fresco, mussarela especial, rodelas de tomate, queijo parmesão, orégano e azeitonas pretas",33.41);</v>
      </c>
    </row>
    <row r="30" spans="1:9" x14ac:dyDescent="0.25">
      <c r="A30">
        <v>29</v>
      </c>
      <c r="B30" t="s">
        <v>336</v>
      </c>
      <c r="C30" t="s">
        <v>337</v>
      </c>
      <c r="D30" s="4" t="s">
        <v>391</v>
      </c>
      <c r="E30" t="s">
        <v>362</v>
      </c>
      <c r="F30" t="s">
        <v>106</v>
      </c>
      <c r="G30" t="s">
        <v>245</v>
      </c>
      <c r="H30" t="s">
        <v>120</v>
      </c>
      <c r="I30" t="str">
        <f t="shared" si="0"/>
        <v>insert into Pizza(nome, descricao, valor) values("Oba Oba","Molho de tomate fresco, peito de frango desfiado levemente temperado, mussarela especial, bacon fatiado, orégano e azeitonas pretas",33.25);</v>
      </c>
    </row>
    <row r="31" spans="1:9" x14ac:dyDescent="0.25">
      <c r="A31">
        <v>30</v>
      </c>
      <c r="B31" t="s">
        <v>338</v>
      </c>
      <c r="C31" t="s">
        <v>339</v>
      </c>
      <c r="D31" s="4" t="s">
        <v>392</v>
      </c>
      <c r="E31" t="s">
        <v>362</v>
      </c>
      <c r="F31" t="s">
        <v>106</v>
      </c>
      <c r="G31" t="s">
        <v>245</v>
      </c>
      <c r="H31" t="s">
        <v>120</v>
      </c>
      <c r="I31" t="str">
        <f t="shared" si="0"/>
        <v>insert into Pizza(nome, descricao, valor) values("Palmito","Molho de tomate fresco, palmito macio em rodelas, coberto com catupiry, orégano e azeitonas pretas",33.09);</v>
      </c>
    </row>
    <row r="32" spans="1:9" x14ac:dyDescent="0.25">
      <c r="A32">
        <v>31</v>
      </c>
      <c r="B32" t="s">
        <v>340</v>
      </c>
      <c r="C32" t="s">
        <v>341</v>
      </c>
      <c r="D32" s="4" t="s">
        <v>393</v>
      </c>
      <c r="E32" t="s">
        <v>362</v>
      </c>
      <c r="F32" t="s">
        <v>106</v>
      </c>
      <c r="G32" t="s">
        <v>245</v>
      </c>
      <c r="H32" t="s">
        <v>120</v>
      </c>
      <c r="I32" t="str">
        <f t="shared" si="0"/>
        <v>insert into Pizza(nome, descricao, valor) values("Portuguesa","Molho de tomate fresco, presunto cozido, ovos picados, rodelas de cebola, cobertura de mussarela especial, orégano e azeitonas pretas",30.69);</v>
      </c>
    </row>
    <row r="33" spans="1:9" x14ac:dyDescent="0.25">
      <c r="A33">
        <v>32</v>
      </c>
      <c r="B33" t="s">
        <v>342</v>
      </c>
      <c r="C33" t="s">
        <v>343</v>
      </c>
      <c r="D33" s="4" t="s">
        <v>394</v>
      </c>
      <c r="E33" t="s">
        <v>362</v>
      </c>
      <c r="F33" t="s">
        <v>106</v>
      </c>
      <c r="G33" t="s">
        <v>245</v>
      </c>
      <c r="H33" t="s">
        <v>120</v>
      </c>
      <c r="I33" t="str">
        <f t="shared" si="0"/>
        <v>insert into Pizza(nome, descricao, valor) values("Provolone","Molho de tomate fresco, coberto com queijo provolone, champignon fatiado, rodelas de tomate, orégano e azeitonas pretas",30.53);</v>
      </c>
    </row>
    <row r="34" spans="1:9" x14ac:dyDescent="0.25">
      <c r="A34">
        <v>33</v>
      </c>
      <c r="B34" t="s">
        <v>344</v>
      </c>
      <c r="C34" t="s">
        <v>345</v>
      </c>
      <c r="D34" s="4" t="s">
        <v>395</v>
      </c>
      <c r="E34" t="s">
        <v>362</v>
      </c>
      <c r="F34" t="s">
        <v>106</v>
      </c>
      <c r="G34" t="s">
        <v>245</v>
      </c>
      <c r="H34" t="s">
        <v>120</v>
      </c>
      <c r="I34" t="str">
        <f t="shared" si="0"/>
        <v>insert into Pizza(nome, descricao, valor) values("Quatro Queijos","Molho de tomate fresco, mussarela especial, camada de catupiry, provolone, salpicado com gorgonzola, orégano e azeitonas pretas",30.37);</v>
      </c>
    </row>
    <row r="35" spans="1:9" x14ac:dyDescent="0.25">
      <c r="A35">
        <v>34</v>
      </c>
      <c r="B35" t="s">
        <v>346</v>
      </c>
      <c r="C35" t="s">
        <v>347</v>
      </c>
      <c r="D35" s="4" t="s">
        <v>396</v>
      </c>
      <c r="E35" t="s">
        <v>362</v>
      </c>
      <c r="F35" t="s">
        <v>106</v>
      </c>
      <c r="G35" t="s">
        <v>245</v>
      </c>
      <c r="H35" t="s">
        <v>120</v>
      </c>
      <c r="I35" t="str">
        <f t="shared" si="0"/>
        <v>insert into Pizza(nome, descricao, valor) values("Romana","Molho de tomate fresco, mussarela especial, rodelas de tomate, filés de aliche importado, orégano e azeitonas pretas",30.21);</v>
      </c>
    </row>
    <row r="36" spans="1:9" x14ac:dyDescent="0.25">
      <c r="A36">
        <v>35</v>
      </c>
      <c r="B36" t="s">
        <v>348</v>
      </c>
      <c r="C36" t="s">
        <v>349</v>
      </c>
      <c r="D36" s="4" t="s">
        <v>397</v>
      </c>
      <c r="E36" t="s">
        <v>362</v>
      </c>
      <c r="F36" t="s">
        <v>106</v>
      </c>
      <c r="G36" t="s">
        <v>245</v>
      </c>
      <c r="H36" t="s">
        <v>120</v>
      </c>
      <c r="I36" t="str">
        <f t="shared" si="0"/>
        <v>insert into Pizza(nome, descricao, valor) values("Rústica","Molho de tomate fresco, calabresa especial fatiada, alho crocante, rodelas de cebola, orégano e azeitonas pretas",30.05);</v>
      </c>
    </row>
    <row r="37" spans="1:9" x14ac:dyDescent="0.25">
      <c r="A37">
        <v>36</v>
      </c>
      <c r="B37" t="s">
        <v>350</v>
      </c>
      <c r="C37" t="s">
        <v>351</v>
      </c>
      <c r="D37" s="4" t="s">
        <v>398</v>
      </c>
      <c r="E37" t="s">
        <v>362</v>
      </c>
      <c r="F37" t="s">
        <v>106</v>
      </c>
      <c r="G37" t="s">
        <v>245</v>
      </c>
      <c r="H37" t="s">
        <v>120</v>
      </c>
      <c r="I37" t="str">
        <f t="shared" si="0"/>
        <v>insert into Pizza(nome, descricao, valor) values("Se Liga","molho de tomate fresco, fatias de lombo canadense, cobertura de provolone, orégano e azeitonas pretas",29.89);</v>
      </c>
    </row>
    <row r="38" spans="1:9" x14ac:dyDescent="0.25">
      <c r="A38">
        <v>37</v>
      </c>
      <c r="B38" t="s">
        <v>352</v>
      </c>
      <c r="C38" t="s">
        <v>353</v>
      </c>
      <c r="D38" s="4" t="s">
        <v>399</v>
      </c>
      <c r="E38" t="s">
        <v>362</v>
      </c>
      <c r="F38" t="s">
        <v>106</v>
      </c>
      <c r="G38" t="s">
        <v>245</v>
      </c>
      <c r="H38" t="s">
        <v>120</v>
      </c>
      <c r="I38" t="str">
        <f t="shared" si="0"/>
        <v>insert into Pizza(nome, descricao, valor) values("Siciliana","Molho de tomate fresco, mussarela especial, fatias de bacon, champignon fatiado, orégano e azeitonas pretas",29.73);</v>
      </c>
    </row>
    <row r="39" spans="1:9" x14ac:dyDescent="0.25">
      <c r="A39">
        <v>38</v>
      </c>
      <c r="B39" t="s">
        <v>354</v>
      </c>
      <c r="C39" t="s">
        <v>355</v>
      </c>
      <c r="D39" s="4" t="s">
        <v>400</v>
      </c>
      <c r="E39" t="s">
        <v>362</v>
      </c>
      <c r="F39" t="s">
        <v>106</v>
      </c>
      <c r="G39" t="s">
        <v>245</v>
      </c>
      <c r="H39" t="s">
        <v>120</v>
      </c>
      <c r="I39" t="str">
        <f t="shared" si="0"/>
        <v>insert into Pizza(nome, descricao, valor) values("Torino","Molho de tomate fresco, calabresa especial fatiada, palmito macio em rodelas, orégano e azeitonas pretas",29.57);</v>
      </c>
    </row>
    <row r="40" spans="1:9" x14ac:dyDescent="0.25">
      <c r="A40">
        <v>39</v>
      </c>
      <c r="B40" t="s">
        <v>356</v>
      </c>
      <c r="C40" t="s">
        <v>357</v>
      </c>
      <c r="D40" s="4" t="s">
        <v>401</v>
      </c>
      <c r="E40" t="s">
        <v>362</v>
      </c>
      <c r="F40" t="s">
        <v>106</v>
      </c>
      <c r="G40" t="s">
        <v>245</v>
      </c>
      <c r="H40" t="s">
        <v>120</v>
      </c>
      <c r="I40" t="str">
        <f t="shared" si="0"/>
        <v>insert into Pizza(nome, descricao, valor) values("Toscana","Molho de tomate fresco, calabresa moída especial, cobertura de mussarela, orégano e azeitonas pretas",29.41);</v>
      </c>
    </row>
    <row r="41" spans="1:9" x14ac:dyDescent="0.25">
      <c r="A41">
        <v>40</v>
      </c>
      <c r="B41" t="s">
        <v>358</v>
      </c>
      <c r="C41" t="s">
        <v>359</v>
      </c>
      <c r="D41" s="4" t="s">
        <v>402</v>
      </c>
      <c r="E41" t="s">
        <v>362</v>
      </c>
      <c r="F41" t="s">
        <v>106</v>
      </c>
      <c r="G41" t="s">
        <v>245</v>
      </c>
      <c r="H41" t="s">
        <v>120</v>
      </c>
      <c r="I41" t="str">
        <f t="shared" si="0"/>
        <v>insert into Pizza(nome, descricao, valor) values("Veneza","Molho de tomate fresco, presunto cozido picado, azeitona verde fatiada, cobertura de mussarela especial e orégano",29.25);</v>
      </c>
    </row>
    <row r="42" spans="1:9" x14ac:dyDescent="0.25">
      <c r="A42">
        <v>41</v>
      </c>
      <c r="B42" t="s">
        <v>360</v>
      </c>
      <c r="C42" t="s">
        <v>361</v>
      </c>
      <c r="D42" s="4" t="s">
        <v>403</v>
      </c>
      <c r="E42" t="s">
        <v>362</v>
      </c>
      <c r="F42" t="s">
        <v>106</v>
      </c>
      <c r="G42" t="s">
        <v>245</v>
      </c>
      <c r="H42" t="s">
        <v>120</v>
      </c>
      <c r="I42" t="str">
        <f t="shared" si="0"/>
        <v>insert into Pizza(nome, descricao, valor) values("Vienense","Molho de tomate fresco, mussarela especial, calabresa especial fatiada, rodelas de cebola, orégano e azeitonas pretas",29.09);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NaoNormalizado</vt:lpstr>
      <vt:lpstr>ItemPedido</vt:lpstr>
      <vt:lpstr>Cliente</vt:lpstr>
      <vt:lpstr>Telefone</vt:lpstr>
      <vt:lpstr>Pedido</vt:lpstr>
      <vt:lpstr>Pizza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2019-05-02T20:08:01Z</dcterms:modified>
</cp:coreProperties>
</file>