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perador_microcomputador\planilhas\"/>
    </mc:Choice>
  </mc:AlternateContent>
  <xr:revisionPtr revIDLastSave="0" documentId="13_ncr:1_{01E10EA0-21A8-4CFC-85AE-67DD9D7BCDDE}" xr6:coauthVersionLast="47" xr6:coauthVersionMax="47" xr10:uidLastSave="{00000000-0000-0000-0000-000000000000}"/>
  <bookViews>
    <workbookView xWindow="-120" yWindow="-120" windowWidth="29040" windowHeight="15840" xr2:uid="{F7BFDB5A-239B-425E-9A4A-ED6A60E07CC1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0" i="1" l="1"/>
  <c r="G29" i="1"/>
  <c r="G28" i="1"/>
  <c r="G27" i="1"/>
  <c r="F30" i="1"/>
  <c r="F29" i="1"/>
  <c r="F28" i="1"/>
  <c r="E28" i="1"/>
  <c r="E29" i="1"/>
  <c r="E30" i="1"/>
  <c r="E27" i="1"/>
  <c r="F27" i="1"/>
  <c r="K2" i="1"/>
  <c r="I4" i="1" s="1"/>
  <c r="G14" i="1"/>
  <c r="G20" i="1"/>
  <c r="F23" i="1"/>
  <c r="G23" i="1" s="1"/>
  <c r="F22" i="1"/>
  <c r="G22" i="1" s="1"/>
  <c r="F21" i="1"/>
  <c r="G21" i="1" s="1"/>
  <c r="F20" i="1"/>
  <c r="F19" i="1"/>
  <c r="G19" i="1" s="1"/>
  <c r="F18" i="1"/>
  <c r="G18" i="1" s="1"/>
  <c r="F17" i="1"/>
  <c r="G17" i="1" s="1"/>
  <c r="F16" i="1"/>
  <c r="G16" i="1" s="1"/>
  <c r="F15" i="1"/>
  <c r="G15" i="1" s="1"/>
  <c r="F14" i="1"/>
  <c r="F13" i="1"/>
  <c r="G13" i="1" s="1"/>
  <c r="F12" i="1"/>
  <c r="G12" i="1" s="1"/>
  <c r="F11" i="1"/>
  <c r="G11" i="1" s="1"/>
  <c r="F10" i="1"/>
  <c r="G10" i="1" s="1"/>
  <c r="F9" i="1"/>
  <c r="G9" i="1" s="1"/>
  <c r="F8" i="1"/>
  <c r="G8" i="1" s="1"/>
  <c r="F7" i="1"/>
  <c r="G7" i="1" s="1"/>
  <c r="F6" i="1"/>
  <c r="G6" i="1" s="1"/>
  <c r="F5" i="1"/>
  <c r="G5" i="1" s="1"/>
  <c r="F4" i="1"/>
  <c r="G4" i="1" s="1"/>
  <c r="I10" i="1" l="1"/>
  <c r="I11" i="1"/>
  <c r="I14" i="1"/>
  <c r="I20" i="1"/>
  <c r="I23" i="1"/>
  <c r="I22" i="1"/>
  <c r="I21" i="1"/>
  <c r="I19" i="1"/>
  <c r="I18" i="1"/>
  <c r="I17" i="1"/>
  <c r="I16" i="1"/>
  <c r="I15" i="1"/>
  <c r="I13" i="1"/>
  <c r="I12" i="1"/>
  <c r="I8" i="1"/>
  <c r="I9" i="1"/>
  <c r="I7" i="1"/>
  <c r="I6" i="1"/>
  <c r="I5" i="1"/>
</calcChain>
</file>

<file path=xl/sharedStrings.xml><?xml version="1.0" encoding="utf-8"?>
<sst xmlns="http://schemas.openxmlformats.org/spreadsheetml/2006/main" count="59" uniqueCount="46">
  <si>
    <t xml:space="preserve">PRODUTOS EM ESTOQUE - ALIMENTOS </t>
  </si>
  <si>
    <t>CÓDIGO</t>
  </si>
  <si>
    <t>PRODUTO</t>
  </si>
  <si>
    <t>UNIDADE MEDIDA</t>
  </si>
  <si>
    <t xml:space="preserve">Sal </t>
  </si>
  <si>
    <t>Arroz</t>
  </si>
  <si>
    <t>Feijão</t>
  </si>
  <si>
    <t xml:space="preserve">Açucar </t>
  </si>
  <si>
    <t xml:space="preserve">Farinha </t>
  </si>
  <si>
    <t>leite</t>
  </si>
  <si>
    <t>óleo</t>
  </si>
  <si>
    <t>Bolacha</t>
  </si>
  <si>
    <t xml:space="preserve">Refrigerante </t>
  </si>
  <si>
    <t>Iorgute</t>
  </si>
  <si>
    <t xml:space="preserve">Milho </t>
  </si>
  <si>
    <t>Ervilha</t>
  </si>
  <si>
    <t>Ovo</t>
  </si>
  <si>
    <t xml:space="preserve">Adoçante </t>
  </si>
  <si>
    <t>Suco</t>
  </si>
  <si>
    <t>sc</t>
  </si>
  <si>
    <t>cx</t>
  </si>
  <si>
    <t>it</t>
  </si>
  <si>
    <t>pct</t>
  </si>
  <si>
    <t>um</t>
  </si>
  <si>
    <t>dz</t>
  </si>
  <si>
    <t xml:space="preserve">QTDE EM ESTOQUE </t>
  </si>
  <si>
    <t>PREÇO DE CUSTO</t>
  </si>
  <si>
    <t xml:space="preserve">PREÇO DE VENDA </t>
  </si>
  <si>
    <t>LUCRO</t>
  </si>
  <si>
    <t>DATA DE VALIDADE</t>
  </si>
  <si>
    <t>QTDE DIAS P/VENCER</t>
  </si>
  <si>
    <t>Requeijão</t>
  </si>
  <si>
    <t>Café</t>
  </si>
  <si>
    <t>Achocolatatdo</t>
  </si>
  <si>
    <t>Queijo</t>
  </si>
  <si>
    <t>Presunto</t>
  </si>
  <si>
    <t>un</t>
  </si>
  <si>
    <t>TOTAL</t>
  </si>
  <si>
    <t xml:space="preserve">MÉDIA </t>
  </si>
  <si>
    <t xml:space="preserve">MAIOR VALOR </t>
  </si>
  <si>
    <t>MENOR VALOR</t>
  </si>
  <si>
    <t>CÁLCULOS</t>
  </si>
  <si>
    <t>O lucro é o preço de venda menoso preço de Custo multiplicado pela quantidade.</t>
  </si>
  <si>
    <t>O preço de venda deverá ser o preço de Custo acrescimento de 60%.</t>
  </si>
  <si>
    <t>Calcular o total,média,maior valor menor valor das colunas Preço de custo e de venda.</t>
  </si>
  <si>
    <t>HOJE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</si>
</sst>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2">
    <xf numFmtId="0" fontId="0" fillId="0" borderId="0" xfId="0"/>
    <xf numFmtId="0" fontId="2" fillId="0" borderId="0" xfId="0" applyFont="1"/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14" fontId="0" fillId="0" borderId="10" xfId="0" applyNumberFormat="1" applyBorder="1"/>
    <xf numFmtId="0" fontId="2" fillId="0" borderId="1" xfId="0" applyFont="1" applyFill="1" applyBorder="1" applyAlignment="1">
      <alignment horizontal="center"/>
    </xf>
    <xf numFmtId="0" fontId="2" fillId="0" borderId="6" xfId="0" applyFont="1" applyFill="1" applyBorder="1"/>
    <xf numFmtId="0" fontId="0" fillId="0" borderId="1" xfId="0" applyFill="1" applyBorder="1"/>
    <xf numFmtId="44" fontId="0" fillId="0" borderId="1" xfId="1" applyFont="1" applyFill="1" applyBorder="1"/>
    <xf numFmtId="44" fontId="0" fillId="0" borderId="1" xfId="0" applyNumberFormat="1" applyFill="1" applyBorder="1"/>
    <xf numFmtId="14" fontId="0" fillId="0" borderId="1" xfId="0" applyNumberFormat="1" applyFill="1" applyBorder="1"/>
    <xf numFmtId="0" fontId="0" fillId="0" borderId="8" xfId="0" applyFill="1" applyBorder="1"/>
    <xf numFmtId="44" fontId="0" fillId="0" borderId="8" xfId="1" applyFont="1" applyFill="1" applyBorder="1"/>
    <xf numFmtId="14" fontId="0" fillId="0" borderId="8" xfId="0" applyNumberFormat="1" applyFill="1" applyBorder="1"/>
    <xf numFmtId="0" fontId="2" fillId="0" borderId="5" xfId="0" applyFont="1" applyFill="1" applyBorder="1" applyAlignment="1">
      <alignment horizontal="center"/>
    </xf>
    <xf numFmtId="164" fontId="0" fillId="0" borderId="5" xfId="0" applyNumberFormat="1" applyFill="1" applyBorder="1"/>
    <xf numFmtId="164" fontId="0" fillId="0" borderId="7" xfId="0" applyNumberFormat="1" applyFill="1" applyBorder="1"/>
    <xf numFmtId="0" fontId="0" fillId="0" borderId="6" xfId="0" applyFill="1" applyBorder="1" applyAlignment="1">
      <alignment horizontal="center"/>
    </xf>
    <xf numFmtId="0" fontId="0" fillId="0" borderId="6" xfId="0" applyNumberFormat="1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2" fillId="0" borderId="2" xfId="0" applyFont="1" applyFill="1" applyBorder="1"/>
    <xf numFmtId="44" fontId="0" fillId="0" borderId="3" xfId="0" applyNumberFormat="1" applyFill="1" applyBorder="1"/>
    <xf numFmtId="0" fontId="2" fillId="0" borderId="5" xfId="0" applyFont="1" applyFill="1" applyBorder="1"/>
    <xf numFmtId="44" fontId="0" fillId="0" borderId="6" xfId="0" applyNumberFormat="1" applyFill="1" applyBorder="1"/>
    <xf numFmtId="0" fontId="2" fillId="0" borderId="7" xfId="0" applyFont="1" applyFill="1" applyBorder="1"/>
    <xf numFmtId="44" fontId="0" fillId="0" borderId="8" xfId="0" applyNumberFormat="1" applyFill="1" applyBorder="1"/>
    <xf numFmtId="44" fontId="0" fillId="0" borderId="9" xfId="0" applyNumberFormat="1" applyFill="1" applyBorder="1"/>
  </cellXfs>
  <cellStyles count="2">
    <cellStyle name="Moeda" xfId="1" builtinId="4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0CA29-C096-4148-8688-5947826FAC3E}">
  <dimension ref="A1:K35"/>
  <sheetViews>
    <sheetView tabSelected="1" workbookViewId="0">
      <selection activeCell="I15" sqref="I15"/>
    </sheetView>
  </sheetViews>
  <sheetFormatPr defaultRowHeight="15" x14ac:dyDescent="0.25"/>
  <cols>
    <col min="2" max="2" width="13.85546875" bestFit="1" customWidth="1"/>
    <col min="3" max="3" width="16.7109375" customWidth="1"/>
    <col min="4" max="4" width="18.42578125" bestFit="1" customWidth="1"/>
    <col min="5" max="5" width="15.7109375" customWidth="1"/>
    <col min="6" max="6" width="16.85546875" bestFit="1" customWidth="1"/>
    <col min="7" max="7" width="11.28515625" customWidth="1"/>
    <col min="8" max="8" width="18.140625" bestFit="1" customWidth="1"/>
    <col min="9" max="9" width="20" bestFit="1" customWidth="1"/>
    <col min="11" max="12" width="10.7109375" bestFit="1" customWidth="1"/>
  </cols>
  <sheetData>
    <row r="1" spans="1:11" ht="15.75" thickBot="1" x14ac:dyDescent="0.3">
      <c r="A1" s="5" t="s">
        <v>0</v>
      </c>
      <c r="B1" s="6"/>
      <c r="C1" s="6"/>
      <c r="D1" s="6"/>
      <c r="E1" s="6"/>
      <c r="F1" s="6"/>
      <c r="G1" s="6"/>
      <c r="H1" s="6"/>
      <c r="I1" s="7"/>
      <c r="K1" s="8" t="s">
        <v>45</v>
      </c>
    </row>
    <row r="2" spans="1:11" ht="15.75" thickBot="1" x14ac:dyDescent="0.3">
      <c r="A2" s="3"/>
      <c r="B2" s="2"/>
      <c r="C2" s="2"/>
      <c r="D2" s="2"/>
      <c r="E2" s="2"/>
      <c r="F2" s="2"/>
      <c r="G2" s="2"/>
      <c r="H2" s="2"/>
      <c r="I2" s="4"/>
      <c r="K2" s="9">
        <f ca="1">TODAY()</f>
        <v>44719</v>
      </c>
    </row>
    <row r="3" spans="1:11" x14ac:dyDescent="0.25">
      <c r="A3" s="19" t="s">
        <v>1</v>
      </c>
      <c r="B3" s="10" t="s">
        <v>2</v>
      </c>
      <c r="C3" s="10" t="s">
        <v>3</v>
      </c>
      <c r="D3" s="10" t="s">
        <v>25</v>
      </c>
      <c r="E3" s="10" t="s">
        <v>26</v>
      </c>
      <c r="F3" s="10" t="s">
        <v>27</v>
      </c>
      <c r="G3" s="10" t="s">
        <v>28</v>
      </c>
      <c r="H3" s="10" t="s">
        <v>29</v>
      </c>
      <c r="I3" s="11" t="s">
        <v>30</v>
      </c>
    </row>
    <row r="4" spans="1:11" x14ac:dyDescent="0.25">
      <c r="A4" s="20">
        <v>1</v>
      </c>
      <c r="B4" s="12" t="s">
        <v>4</v>
      </c>
      <c r="C4" s="12" t="s">
        <v>19</v>
      </c>
      <c r="D4" s="12">
        <v>15</v>
      </c>
      <c r="E4" s="13">
        <v>0.5</v>
      </c>
      <c r="F4" s="14">
        <f t="shared" ref="F4:F23" si="0">E4*1.6</f>
        <v>0.8</v>
      </c>
      <c r="G4" s="14">
        <f>(F4-E4)*D4</f>
        <v>4.5000000000000009</v>
      </c>
      <c r="H4" s="15">
        <v>44915</v>
      </c>
      <c r="I4" s="22">
        <f ca="1">H4-K2</f>
        <v>196</v>
      </c>
    </row>
    <row r="5" spans="1:11" x14ac:dyDescent="0.25">
      <c r="A5" s="20">
        <v>2</v>
      </c>
      <c r="B5" s="12" t="s">
        <v>5</v>
      </c>
      <c r="C5" s="12" t="s">
        <v>19</v>
      </c>
      <c r="D5" s="12">
        <v>20</v>
      </c>
      <c r="E5" s="13">
        <v>7.5</v>
      </c>
      <c r="F5" s="14">
        <f t="shared" si="0"/>
        <v>12</v>
      </c>
      <c r="G5" s="14">
        <f t="shared" ref="G5:G23" si="1">(F5-E5)*D5</f>
        <v>90</v>
      </c>
      <c r="H5" s="15">
        <v>44931</v>
      </c>
      <c r="I5" s="22">
        <f ca="1">H5-K2</f>
        <v>212</v>
      </c>
    </row>
    <row r="6" spans="1:11" x14ac:dyDescent="0.25">
      <c r="A6" s="20">
        <v>3</v>
      </c>
      <c r="B6" s="12" t="s">
        <v>6</v>
      </c>
      <c r="C6" s="12" t="s">
        <v>19</v>
      </c>
      <c r="D6" s="12">
        <v>28</v>
      </c>
      <c r="E6" s="13">
        <v>1.8</v>
      </c>
      <c r="F6" s="14">
        <f t="shared" si="0"/>
        <v>2.8800000000000003</v>
      </c>
      <c r="G6" s="14">
        <f t="shared" si="1"/>
        <v>30.240000000000009</v>
      </c>
      <c r="H6" s="15">
        <v>44988</v>
      </c>
      <c r="I6" s="22">
        <f ca="1">H6-K2</f>
        <v>269</v>
      </c>
    </row>
    <row r="7" spans="1:11" x14ac:dyDescent="0.25">
      <c r="A7" s="20">
        <v>4</v>
      </c>
      <c r="B7" s="12" t="s">
        <v>7</v>
      </c>
      <c r="C7" s="12" t="s">
        <v>19</v>
      </c>
      <c r="D7" s="12">
        <v>19</v>
      </c>
      <c r="E7" s="13">
        <v>0.6</v>
      </c>
      <c r="F7" s="14">
        <f t="shared" si="0"/>
        <v>0.96</v>
      </c>
      <c r="G7" s="14">
        <f t="shared" si="1"/>
        <v>6.84</v>
      </c>
      <c r="H7" s="15">
        <v>44909</v>
      </c>
      <c r="I7" s="22">
        <f ca="1">H7-K2</f>
        <v>190</v>
      </c>
    </row>
    <row r="8" spans="1:11" x14ac:dyDescent="0.25">
      <c r="A8" s="20">
        <v>5</v>
      </c>
      <c r="B8" s="12" t="s">
        <v>8</v>
      </c>
      <c r="C8" s="12" t="s">
        <v>19</v>
      </c>
      <c r="D8" s="12">
        <v>10</v>
      </c>
      <c r="E8" s="13">
        <v>0.8</v>
      </c>
      <c r="F8" s="14">
        <f t="shared" si="0"/>
        <v>1.2800000000000002</v>
      </c>
      <c r="G8" s="14">
        <f t="shared" si="1"/>
        <v>4.8000000000000025</v>
      </c>
      <c r="H8" s="15">
        <v>44852</v>
      </c>
      <c r="I8" s="22">
        <f ca="1">H8-K2</f>
        <v>133</v>
      </c>
    </row>
    <row r="9" spans="1:11" x14ac:dyDescent="0.25">
      <c r="A9" s="20">
        <v>6</v>
      </c>
      <c r="B9" s="12" t="s">
        <v>9</v>
      </c>
      <c r="C9" s="12" t="s">
        <v>20</v>
      </c>
      <c r="D9" s="12">
        <v>40</v>
      </c>
      <c r="E9" s="13">
        <v>0.9</v>
      </c>
      <c r="F9" s="14">
        <f t="shared" si="0"/>
        <v>1.4400000000000002</v>
      </c>
      <c r="G9" s="14">
        <f t="shared" si="1"/>
        <v>21.600000000000005</v>
      </c>
      <c r="H9" s="15">
        <v>44879</v>
      </c>
      <c r="I9" s="22">
        <f ca="1">H9-K2</f>
        <v>160</v>
      </c>
    </row>
    <row r="10" spans="1:11" x14ac:dyDescent="0.25">
      <c r="A10" s="20">
        <v>7</v>
      </c>
      <c r="B10" s="12" t="s">
        <v>10</v>
      </c>
      <c r="C10" s="12" t="s">
        <v>21</v>
      </c>
      <c r="D10" s="12">
        <v>8</v>
      </c>
      <c r="E10" s="13">
        <v>1.2</v>
      </c>
      <c r="F10" s="14">
        <f t="shared" si="0"/>
        <v>1.92</v>
      </c>
      <c r="G10" s="14">
        <f t="shared" si="1"/>
        <v>5.76</v>
      </c>
      <c r="H10" s="15">
        <v>44676</v>
      </c>
      <c r="I10" s="22">
        <f ca="1">H10-K2</f>
        <v>-43</v>
      </c>
    </row>
    <row r="11" spans="1:11" x14ac:dyDescent="0.25">
      <c r="A11" s="20">
        <v>8</v>
      </c>
      <c r="B11" s="12" t="s">
        <v>11</v>
      </c>
      <c r="C11" s="12" t="s">
        <v>22</v>
      </c>
      <c r="D11" s="12">
        <v>22</v>
      </c>
      <c r="E11" s="13">
        <v>0.7</v>
      </c>
      <c r="F11" s="14">
        <f t="shared" si="0"/>
        <v>1.1199999999999999</v>
      </c>
      <c r="G11" s="14">
        <f t="shared" si="1"/>
        <v>9.2399999999999984</v>
      </c>
      <c r="H11" s="15">
        <v>44650</v>
      </c>
      <c r="I11" s="22">
        <f ca="1">H11-K2</f>
        <v>-69</v>
      </c>
    </row>
    <row r="12" spans="1:11" x14ac:dyDescent="0.25">
      <c r="A12" s="20">
        <v>9</v>
      </c>
      <c r="B12" s="12" t="s">
        <v>12</v>
      </c>
      <c r="C12" s="12" t="s">
        <v>23</v>
      </c>
      <c r="D12" s="12">
        <v>15</v>
      </c>
      <c r="E12" s="13">
        <v>1.1000000000000001</v>
      </c>
      <c r="F12" s="14">
        <f t="shared" si="0"/>
        <v>1.7600000000000002</v>
      </c>
      <c r="G12" s="14">
        <f t="shared" si="1"/>
        <v>9.9000000000000021</v>
      </c>
      <c r="H12" s="15">
        <v>44907</v>
      </c>
      <c r="I12" s="22">
        <f ca="1">H12-K2</f>
        <v>188</v>
      </c>
    </row>
    <row r="13" spans="1:11" x14ac:dyDescent="0.25">
      <c r="A13" s="20">
        <v>10</v>
      </c>
      <c r="B13" s="12" t="s">
        <v>13</v>
      </c>
      <c r="C13" s="12" t="s">
        <v>23</v>
      </c>
      <c r="D13" s="12">
        <v>16</v>
      </c>
      <c r="E13" s="13">
        <v>1.3</v>
      </c>
      <c r="F13" s="14">
        <f t="shared" si="0"/>
        <v>2.08</v>
      </c>
      <c r="G13" s="14">
        <f t="shared" si="1"/>
        <v>12.48</v>
      </c>
      <c r="H13" s="15">
        <v>44849</v>
      </c>
      <c r="I13" s="23">
        <f ca="1">H13-K2</f>
        <v>130</v>
      </c>
    </row>
    <row r="14" spans="1:11" x14ac:dyDescent="0.25">
      <c r="A14" s="20">
        <v>11</v>
      </c>
      <c r="B14" s="12" t="s">
        <v>14</v>
      </c>
      <c r="C14" s="12" t="s">
        <v>21</v>
      </c>
      <c r="D14" s="12">
        <v>23</v>
      </c>
      <c r="E14" s="13">
        <v>0.3</v>
      </c>
      <c r="F14" s="14">
        <f t="shared" si="0"/>
        <v>0.48</v>
      </c>
      <c r="G14" s="14">
        <f t="shared" si="1"/>
        <v>4.1399999999999997</v>
      </c>
      <c r="H14" s="15">
        <v>44600</v>
      </c>
      <c r="I14" s="22">
        <f ca="1">H14-K2</f>
        <v>-119</v>
      </c>
    </row>
    <row r="15" spans="1:11" x14ac:dyDescent="0.25">
      <c r="A15" s="20">
        <v>12</v>
      </c>
      <c r="B15" s="12" t="s">
        <v>15</v>
      </c>
      <c r="C15" s="12" t="s">
        <v>21</v>
      </c>
      <c r="D15" s="12">
        <v>30</v>
      </c>
      <c r="E15" s="13">
        <v>0.4</v>
      </c>
      <c r="F15" s="14">
        <f t="shared" si="0"/>
        <v>0.64000000000000012</v>
      </c>
      <c r="G15" s="14">
        <f t="shared" si="1"/>
        <v>7.2000000000000028</v>
      </c>
      <c r="H15" s="15">
        <v>45250</v>
      </c>
      <c r="I15" s="22">
        <f ca="1">H15-K2</f>
        <v>531</v>
      </c>
    </row>
    <row r="16" spans="1:11" x14ac:dyDescent="0.25">
      <c r="A16" s="20">
        <v>13</v>
      </c>
      <c r="B16" s="12" t="s">
        <v>16</v>
      </c>
      <c r="C16" s="12" t="s">
        <v>24</v>
      </c>
      <c r="D16" s="12">
        <v>46</v>
      </c>
      <c r="E16" s="13">
        <v>0.7</v>
      </c>
      <c r="F16" s="14">
        <f t="shared" si="0"/>
        <v>1.1199999999999999</v>
      </c>
      <c r="G16" s="14">
        <f t="shared" si="1"/>
        <v>19.319999999999997</v>
      </c>
      <c r="H16" s="15">
        <v>44848</v>
      </c>
      <c r="I16" s="22">
        <f ca="1">H16-K2</f>
        <v>129</v>
      </c>
    </row>
    <row r="17" spans="1:9" x14ac:dyDescent="0.25">
      <c r="A17" s="20">
        <v>14</v>
      </c>
      <c r="B17" s="12" t="s">
        <v>17</v>
      </c>
      <c r="C17" s="12" t="s">
        <v>23</v>
      </c>
      <c r="D17" s="12">
        <v>40</v>
      </c>
      <c r="E17" s="13">
        <v>0.9</v>
      </c>
      <c r="F17" s="14">
        <f t="shared" si="0"/>
        <v>1.4400000000000002</v>
      </c>
      <c r="G17" s="14">
        <f t="shared" si="1"/>
        <v>21.600000000000005</v>
      </c>
      <c r="H17" s="15">
        <v>44803</v>
      </c>
      <c r="I17" s="22">
        <f ca="1">H17-K2</f>
        <v>84</v>
      </c>
    </row>
    <row r="18" spans="1:9" x14ac:dyDescent="0.25">
      <c r="A18" s="20">
        <v>15</v>
      </c>
      <c r="B18" s="12" t="s">
        <v>18</v>
      </c>
      <c r="C18" s="12" t="s">
        <v>22</v>
      </c>
      <c r="D18" s="12">
        <v>38</v>
      </c>
      <c r="E18" s="13">
        <v>0.3</v>
      </c>
      <c r="F18" s="14">
        <f t="shared" si="0"/>
        <v>0.48</v>
      </c>
      <c r="G18" s="14">
        <f t="shared" si="1"/>
        <v>6.84</v>
      </c>
      <c r="H18" s="15">
        <v>44816</v>
      </c>
      <c r="I18" s="22">
        <f ca="1">H18-K2</f>
        <v>97</v>
      </c>
    </row>
    <row r="19" spans="1:9" x14ac:dyDescent="0.25">
      <c r="A19" s="20">
        <v>16</v>
      </c>
      <c r="B19" s="12" t="s">
        <v>31</v>
      </c>
      <c r="C19" s="12" t="s">
        <v>36</v>
      </c>
      <c r="D19" s="12">
        <v>25</v>
      </c>
      <c r="E19" s="13">
        <v>1.8</v>
      </c>
      <c r="F19" s="14">
        <f t="shared" si="0"/>
        <v>2.8800000000000003</v>
      </c>
      <c r="G19" s="14">
        <f t="shared" si="1"/>
        <v>27.000000000000007</v>
      </c>
      <c r="H19" s="15">
        <v>44520</v>
      </c>
      <c r="I19" s="22">
        <f ca="1">H19-K2</f>
        <v>-199</v>
      </c>
    </row>
    <row r="20" spans="1:9" x14ac:dyDescent="0.25">
      <c r="A20" s="20">
        <v>17</v>
      </c>
      <c r="B20" s="12" t="s">
        <v>32</v>
      </c>
      <c r="C20" s="12" t="s">
        <v>22</v>
      </c>
      <c r="D20" s="12">
        <v>17</v>
      </c>
      <c r="E20" s="13">
        <v>1.5</v>
      </c>
      <c r="F20" s="14">
        <f t="shared" si="0"/>
        <v>2.4000000000000004</v>
      </c>
      <c r="G20" s="14">
        <f t="shared" si="1"/>
        <v>15.300000000000006</v>
      </c>
      <c r="H20" s="15">
        <v>44659</v>
      </c>
      <c r="I20" s="22">
        <f ca="1">H20-K2</f>
        <v>-60</v>
      </c>
    </row>
    <row r="21" spans="1:9" x14ac:dyDescent="0.25">
      <c r="A21" s="20">
        <v>18</v>
      </c>
      <c r="B21" s="12" t="s">
        <v>33</v>
      </c>
      <c r="C21" s="12" t="s">
        <v>36</v>
      </c>
      <c r="D21" s="12">
        <v>42</v>
      </c>
      <c r="E21" s="13">
        <v>1.9</v>
      </c>
      <c r="F21" s="14">
        <f t="shared" si="0"/>
        <v>3.04</v>
      </c>
      <c r="G21" s="14">
        <f t="shared" si="1"/>
        <v>47.88</v>
      </c>
      <c r="H21" s="15">
        <v>44751</v>
      </c>
      <c r="I21" s="22">
        <f ca="1">H21-K2</f>
        <v>32</v>
      </c>
    </row>
    <row r="22" spans="1:9" x14ac:dyDescent="0.25">
      <c r="A22" s="20">
        <v>19</v>
      </c>
      <c r="B22" s="12" t="s">
        <v>34</v>
      </c>
      <c r="C22" s="12" t="s">
        <v>36</v>
      </c>
      <c r="D22" s="12">
        <v>30</v>
      </c>
      <c r="E22" s="13">
        <v>5.4</v>
      </c>
      <c r="F22" s="14">
        <f t="shared" si="0"/>
        <v>8.64</v>
      </c>
      <c r="G22" s="14">
        <f t="shared" si="1"/>
        <v>97.2</v>
      </c>
      <c r="H22" s="15">
        <v>44786</v>
      </c>
      <c r="I22" s="22">
        <f ca="1">H22-K2</f>
        <v>67</v>
      </c>
    </row>
    <row r="23" spans="1:9" ht="15.75" thickBot="1" x14ac:dyDescent="0.3">
      <c r="A23" s="21">
        <v>20</v>
      </c>
      <c r="B23" s="16" t="s">
        <v>35</v>
      </c>
      <c r="C23" s="16" t="s">
        <v>36</v>
      </c>
      <c r="D23" s="16">
        <v>12</v>
      </c>
      <c r="E23" s="17">
        <v>3.8</v>
      </c>
      <c r="F23" s="14">
        <f t="shared" si="0"/>
        <v>6.08</v>
      </c>
      <c r="G23" s="14">
        <f t="shared" si="1"/>
        <v>27.360000000000003</v>
      </c>
      <c r="H23" s="18">
        <v>45137</v>
      </c>
      <c r="I23" s="24">
        <f ca="1">H23-K2</f>
        <v>418</v>
      </c>
    </row>
    <row r="26" spans="1:9" ht="15.75" thickBot="1" x14ac:dyDescent="0.3"/>
    <row r="27" spans="1:9" x14ac:dyDescent="0.25">
      <c r="D27" s="25" t="s">
        <v>37</v>
      </c>
      <c r="E27" s="26">
        <f>SUM(E4:E23)</f>
        <v>33.399999999999991</v>
      </c>
      <c r="F27" s="26">
        <f t="shared" ref="F27:G27" si="2">SUM(F4:F23)</f>
        <v>53.440000000000005</v>
      </c>
      <c r="G27" s="26">
        <f>SUM(G4:G23)</f>
        <v>469.2</v>
      </c>
    </row>
    <row r="28" spans="1:9" x14ac:dyDescent="0.25">
      <c r="D28" s="27" t="s">
        <v>38</v>
      </c>
      <c r="E28" s="14">
        <f>AVERAGE(E4:E23)</f>
        <v>1.6699999999999995</v>
      </c>
      <c r="F28" s="14">
        <f>AVERAGE(F4:F23)</f>
        <v>2.6720000000000002</v>
      </c>
      <c r="G28" s="28">
        <f>AVERAGE(G4:G23)</f>
        <v>23.46</v>
      </c>
    </row>
    <row r="29" spans="1:9" x14ac:dyDescent="0.25">
      <c r="D29" s="27" t="s">
        <v>39</v>
      </c>
      <c r="E29" s="14">
        <f>MAX(E4:E23)</f>
        <v>7.5</v>
      </c>
      <c r="F29" s="14">
        <f>MAX(F4:F23)</f>
        <v>12</v>
      </c>
      <c r="G29" s="28">
        <f>MAX(G4:G23)</f>
        <v>97.2</v>
      </c>
    </row>
    <row r="30" spans="1:9" ht="15.75" thickBot="1" x14ac:dyDescent="0.3">
      <c r="D30" s="29" t="s">
        <v>40</v>
      </c>
      <c r="E30" s="30">
        <f>MIN(E4:E23)</f>
        <v>0.3</v>
      </c>
      <c r="F30" s="30">
        <f>MIN(F4:F23)</f>
        <v>0.48</v>
      </c>
      <c r="G30" s="31">
        <f>MIN(G4:G23)</f>
        <v>4.1399999999999997</v>
      </c>
    </row>
    <row r="32" spans="1:9" x14ac:dyDescent="0.25">
      <c r="C32" s="1" t="s">
        <v>41</v>
      </c>
    </row>
    <row r="33" spans="3:3" x14ac:dyDescent="0.25">
      <c r="C33" t="s">
        <v>43</v>
      </c>
    </row>
    <row r="34" spans="3:3" x14ac:dyDescent="0.25">
      <c r="C34" t="s">
        <v>42</v>
      </c>
    </row>
    <row r="35" spans="3:3" x14ac:dyDescent="0.25">
      <c r="C35" t="s">
        <v>44</v>
      </c>
    </row>
  </sheetData>
  <mergeCells count="1">
    <mergeCell ref="A1:I1"/>
  </mergeCells>
  <conditionalFormatting sqref="I4:I23">
    <cfRule type="cellIs" dxfId="0" priority="1" operator="lessThan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Professor</cp:lastModifiedBy>
  <dcterms:created xsi:type="dcterms:W3CDTF">2022-05-26T18:37:26Z</dcterms:created>
  <dcterms:modified xsi:type="dcterms:W3CDTF">2022-06-07T17:29:17Z</dcterms:modified>
</cp:coreProperties>
</file>