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erador_microcomputador\planilhas\"/>
    </mc:Choice>
  </mc:AlternateContent>
  <xr:revisionPtr revIDLastSave="0" documentId="13_ncr:1_{8B2D3254-E8FB-44D5-8DFD-B76EFC84C2E8}" xr6:coauthVersionLast="47" xr6:coauthVersionMax="47" xr10:uidLastSave="{00000000-0000-0000-0000-000000000000}"/>
  <bookViews>
    <workbookView xWindow="-120" yWindow="-120" windowWidth="29040" windowHeight="15840" xr2:uid="{8203BF0D-AC6D-4E72-B041-5E326363068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3" i="1"/>
  <c r="G4" i="1"/>
  <c r="G6" i="1"/>
  <c r="G7" i="1"/>
  <c r="G8" i="1"/>
  <c r="G9" i="1"/>
  <c r="G10" i="1"/>
  <c r="G11" i="1"/>
  <c r="G18" i="1" s="1"/>
  <c r="G12" i="1"/>
  <c r="G13" i="1"/>
  <c r="G2" i="1"/>
  <c r="E18" i="1"/>
  <c r="C18" i="1"/>
  <c r="B18" i="1"/>
  <c r="D11" i="1"/>
  <c r="D18" i="1" s="1"/>
  <c r="D2" i="1"/>
  <c r="F2" i="1"/>
  <c r="F7" i="1"/>
  <c r="D3" i="1"/>
  <c r="F3" i="1" s="1"/>
  <c r="D4" i="1"/>
  <c r="F4" i="1" s="1"/>
  <c r="D5" i="1"/>
  <c r="F5" i="1" s="1"/>
  <c r="D6" i="1"/>
  <c r="F6" i="1" s="1"/>
  <c r="D7" i="1"/>
  <c r="D8" i="1"/>
  <c r="F8" i="1" s="1"/>
  <c r="D9" i="1"/>
  <c r="F9" i="1" s="1"/>
  <c r="D10" i="1"/>
  <c r="F10" i="1" s="1"/>
  <c r="D12" i="1"/>
  <c r="F12" i="1" s="1"/>
  <c r="D13" i="1"/>
  <c r="F13" i="1" s="1"/>
  <c r="F11" i="1" l="1"/>
  <c r="F18" i="1" s="1"/>
  <c r="E15" i="1"/>
</calcChain>
</file>

<file path=xl/sharedStrings.xml><?xml version="1.0" encoding="utf-8"?>
<sst xmlns="http://schemas.openxmlformats.org/spreadsheetml/2006/main" count="29" uniqueCount="21">
  <si>
    <t>KM INICIAL</t>
  </si>
  <si>
    <t>KM FINAL</t>
  </si>
  <si>
    <t>KM RODADOS</t>
  </si>
  <si>
    <t>CONSUMO (LITROS)</t>
  </si>
  <si>
    <t xml:space="preserve">MÉDIA DO CONSUMO </t>
  </si>
  <si>
    <t>DESPENSA</t>
  </si>
  <si>
    <t xml:space="preserve">JANEIRO 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</si>
  <si>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</si>
  <si>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</si>
  <si>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</si>
  <si>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</si>
  <si>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</si>
  <si>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</si>
  <si>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</si>
  <si>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</si>
  <si>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</si>
  <si>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</si>
  <si>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</si>
  <si>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</t>
  </si>
  <si>
    <t>VALOR DO COMBUSTÍVEL</t>
  </si>
  <si>
    <t xml:space="preserve">TOTAL DA DESPESA DO ANO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</si>
</sst>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165" fontId="2" fillId="0" borderId="2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2" xfId="0" applyFont="1" applyBorder="1"/>
    <xf numFmtId="165" fontId="0" fillId="0" borderId="2" xfId="0" applyNumberFormat="1" applyFont="1" applyBorder="1" applyAlignment="1">
      <alignment horizontal="center"/>
    </xf>
    <xf numFmtId="0" fontId="0" fillId="0" borderId="1" xfId="0" applyFont="1" applyBorder="1"/>
    <xf numFmtId="165" fontId="0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44" fontId="0" fillId="0" borderId="5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44" fontId="0" fillId="0" borderId="5" xfId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773DB-0FC4-4E27-B3BD-C7B8AE5E8E39}">
  <dimension ref="A1:G18"/>
  <sheetViews>
    <sheetView tabSelected="1" workbookViewId="0">
      <selection activeCell="B18" sqref="B18"/>
    </sheetView>
  </sheetViews>
  <sheetFormatPr defaultRowHeight="15" x14ac:dyDescent="0.25"/>
  <cols>
    <col min="1" max="1" width="11.7109375" customWidth="1"/>
    <col min="2" max="2" width="10.42578125" customWidth="1"/>
    <col min="3" max="3" width="14.7109375" bestFit="1" customWidth="1"/>
    <col min="4" max="4" width="12.85546875" customWidth="1"/>
    <col min="5" max="5" width="18" customWidth="1"/>
    <col min="6" max="6" width="20" customWidth="1"/>
    <col min="7" max="7" width="13" customWidth="1"/>
  </cols>
  <sheetData>
    <row r="1" spans="1:7" ht="15.75" thickBot="1" x14ac:dyDescent="0.3">
      <c r="A1" s="14" t="s">
        <v>18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6" t="s">
        <v>5</v>
      </c>
    </row>
    <row r="2" spans="1:7" x14ac:dyDescent="0.25">
      <c r="A2" s="4" t="s">
        <v>6</v>
      </c>
      <c r="B2" s="5">
        <v>1000</v>
      </c>
      <c r="C2" s="5">
        <v>2500</v>
      </c>
      <c r="D2" s="1">
        <f>C2-B2</f>
        <v>1500</v>
      </c>
      <c r="E2" s="5">
        <v>130</v>
      </c>
      <c r="F2" s="8">
        <f>D2/E2</f>
        <v>11.538461538461538</v>
      </c>
      <c r="G2" s="9">
        <f>$C$15*E2</f>
        <v>910</v>
      </c>
    </row>
    <row r="3" spans="1:7" x14ac:dyDescent="0.25">
      <c r="A3" s="6" t="s">
        <v>7</v>
      </c>
      <c r="B3" s="5">
        <v>2500</v>
      </c>
      <c r="C3" s="5">
        <v>5250.1</v>
      </c>
      <c r="D3" s="1">
        <f t="shared" ref="D3:D13" si="0">C3-B3</f>
        <v>2750.1000000000004</v>
      </c>
      <c r="E3" s="7">
        <v>300</v>
      </c>
      <c r="F3" s="8">
        <f t="shared" ref="F3:F13" si="1">D3/E3</f>
        <v>9.1670000000000016</v>
      </c>
      <c r="G3" s="9">
        <f>$C$15*E3</f>
        <v>2100</v>
      </c>
    </row>
    <row r="4" spans="1:7" x14ac:dyDescent="0.25">
      <c r="A4" s="6" t="s">
        <v>8</v>
      </c>
      <c r="B4" s="5">
        <v>5250.1</v>
      </c>
      <c r="C4" s="5">
        <v>6000.9</v>
      </c>
      <c r="D4" s="1">
        <f t="shared" si="0"/>
        <v>750.79999999999927</v>
      </c>
      <c r="E4" s="7">
        <v>70</v>
      </c>
      <c r="F4" s="8">
        <f t="shared" si="1"/>
        <v>10.725714285714275</v>
      </c>
      <c r="G4" s="9">
        <f>$C$15*E4</f>
        <v>490</v>
      </c>
    </row>
    <row r="5" spans="1:7" x14ac:dyDescent="0.25">
      <c r="A5" s="6" t="s">
        <v>9</v>
      </c>
      <c r="B5" s="5">
        <v>6000.9</v>
      </c>
      <c r="C5" s="5">
        <v>7120.3</v>
      </c>
      <c r="D5" s="1">
        <f t="shared" si="0"/>
        <v>1119.4000000000005</v>
      </c>
      <c r="E5" s="7">
        <v>100</v>
      </c>
      <c r="F5" s="8">
        <f t="shared" si="1"/>
        <v>11.194000000000006</v>
      </c>
      <c r="G5" s="9">
        <f>$C$15*E5</f>
        <v>700</v>
      </c>
    </row>
    <row r="6" spans="1:7" x14ac:dyDescent="0.25">
      <c r="A6" s="6" t="s">
        <v>10</v>
      </c>
      <c r="B6" s="5">
        <v>7120.3</v>
      </c>
      <c r="C6" s="5">
        <v>8000</v>
      </c>
      <c r="D6" s="1">
        <f t="shared" si="0"/>
        <v>879.69999999999982</v>
      </c>
      <c r="E6" s="7">
        <v>85</v>
      </c>
      <c r="F6" s="8">
        <f t="shared" si="1"/>
        <v>10.349411764705881</v>
      </c>
      <c r="G6" s="9">
        <f>$C$15*E6</f>
        <v>595</v>
      </c>
    </row>
    <row r="7" spans="1:7" x14ac:dyDescent="0.25">
      <c r="A7" s="6" t="s">
        <v>11</v>
      </c>
      <c r="B7" s="5">
        <v>8000</v>
      </c>
      <c r="C7" s="5">
        <v>8990.7000000000007</v>
      </c>
      <c r="D7" s="1">
        <f t="shared" si="0"/>
        <v>990.70000000000073</v>
      </c>
      <c r="E7" s="7">
        <v>10.5</v>
      </c>
      <c r="F7" s="8">
        <f t="shared" si="1"/>
        <v>94.352380952381026</v>
      </c>
      <c r="G7" s="9">
        <f>$C$15*E7</f>
        <v>73.5</v>
      </c>
    </row>
    <row r="8" spans="1:7" x14ac:dyDescent="0.25">
      <c r="A8" s="6" t="s">
        <v>12</v>
      </c>
      <c r="B8" s="5">
        <v>8990.7000000000007</v>
      </c>
      <c r="C8" s="5">
        <v>11000.7</v>
      </c>
      <c r="D8" s="1">
        <f t="shared" si="0"/>
        <v>2010</v>
      </c>
      <c r="E8" s="7">
        <v>210.6</v>
      </c>
      <c r="F8" s="8">
        <f t="shared" si="1"/>
        <v>9.5441595441595446</v>
      </c>
      <c r="G8" s="9">
        <f>$C$15*E8</f>
        <v>1474.2</v>
      </c>
    </row>
    <row r="9" spans="1:7" x14ac:dyDescent="0.25">
      <c r="A9" s="6" t="s">
        <v>13</v>
      </c>
      <c r="B9" s="5">
        <v>11000.7</v>
      </c>
      <c r="C9" s="5">
        <v>12224.5</v>
      </c>
      <c r="D9" s="1">
        <f t="shared" si="0"/>
        <v>1223.7999999999993</v>
      </c>
      <c r="E9" s="7">
        <v>122</v>
      </c>
      <c r="F9" s="8">
        <f t="shared" si="1"/>
        <v>10.0311475409836</v>
      </c>
      <c r="G9" s="9">
        <f>$C$15*E9</f>
        <v>854</v>
      </c>
    </row>
    <row r="10" spans="1:7" x14ac:dyDescent="0.25">
      <c r="A10" s="6" t="s">
        <v>14</v>
      </c>
      <c r="B10" s="5">
        <v>12224.5</v>
      </c>
      <c r="C10" s="5">
        <v>12900.5</v>
      </c>
      <c r="D10" s="1">
        <f t="shared" si="0"/>
        <v>676</v>
      </c>
      <c r="E10" s="7">
        <v>65.5</v>
      </c>
      <c r="F10" s="8">
        <f t="shared" si="1"/>
        <v>10.320610687022901</v>
      </c>
      <c r="G10" s="9">
        <f>$C$15*E10</f>
        <v>458.5</v>
      </c>
    </row>
    <row r="11" spans="1:7" x14ac:dyDescent="0.25">
      <c r="A11" s="6" t="s">
        <v>15</v>
      </c>
      <c r="B11" s="5">
        <v>12900.5</v>
      </c>
      <c r="C11" s="5">
        <v>14400.4</v>
      </c>
      <c r="D11" s="1">
        <f>C11-B11</f>
        <v>1499.8999999999996</v>
      </c>
      <c r="E11" s="7">
        <v>150.80000000000001</v>
      </c>
      <c r="F11" s="8">
        <f>D11/E11</f>
        <v>9.9462864721485378</v>
      </c>
      <c r="G11" s="9">
        <f>$C$15*E11</f>
        <v>1055.6000000000001</v>
      </c>
    </row>
    <row r="12" spans="1:7" x14ac:dyDescent="0.25">
      <c r="A12" s="6" t="s">
        <v>16</v>
      </c>
      <c r="B12" s="5">
        <v>14400.4</v>
      </c>
      <c r="C12" s="5">
        <v>15265</v>
      </c>
      <c r="D12" s="1">
        <f t="shared" si="0"/>
        <v>864.60000000000036</v>
      </c>
      <c r="E12" s="7">
        <v>80</v>
      </c>
      <c r="F12" s="8">
        <f t="shared" si="1"/>
        <v>10.807500000000005</v>
      </c>
      <c r="G12" s="9">
        <f>$C$15*E12</f>
        <v>560</v>
      </c>
    </row>
    <row r="13" spans="1:7" x14ac:dyDescent="0.25">
      <c r="A13" s="6" t="s">
        <v>17</v>
      </c>
      <c r="B13" s="5">
        <v>15265</v>
      </c>
      <c r="C13" s="5">
        <v>16004.8</v>
      </c>
      <c r="D13" s="1">
        <f t="shared" si="0"/>
        <v>739.79999999999927</v>
      </c>
      <c r="E13" s="7">
        <v>75</v>
      </c>
      <c r="F13" s="8">
        <f t="shared" si="1"/>
        <v>9.8639999999999901</v>
      </c>
      <c r="G13" s="9">
        <f>$C$15*E13</f>
        <v>525</v>
      </c>
    </row>
    <row r="14" spans="1:7" ht="15.75" thickBot="1" x14ac:dyDescent="0.3"/>
    <row r="15" spans="1:7" ht="15.75" thickBot="1" x14ac:dyDescent="0.3">
      <c r="A15" s="10" t="s">
        <v>19</v>
      </c>
      <c r="B15" s="11"/>
      <c r="C15" s="17">
        <v>7</v>
      </c>
      <c r="E15" s="12">
        <f>SUM(G2:G13)</f>
        <v>9795.7999999999993</v>
      </c>
      <c r="F15" s="10" t="s">
        <v>20</v>
      </c>
      <c r="G15" s="13"/>
    </row>
    <row r="16" spans="1:7" ht="15.75" thickBot="1" x14ac:dyDescent="0.3"/>
    <row r="17" spans="1:7" ht="15.75" thickBot="1" x14ac:dyDescent="0.3">
      <c r="A17" s="2" t="s">
        <v>18</v>
      </c>
      <c r="B17" s="3" t="s">
        <v>0</v>
      </c>
      <c r="C17" s="3" t="s">
        <v>1</v>
      </c>
      <c r="D17" s="3" t="s">
        <v>2</v>
      </c>
      <c r="E17" s="3" t="s">
        <v>3</v>
      </c>
      <c r="F17" s="3" t="s">
        <v>4</v>
      </c>
      <c r="G17" s="18" t="s">
        <v>5</v>
      </c>
    </row>
    <row r="18" spans="1:7" ht="15.75" thickBot="1" x14ac:dyDescent="0.3">
      <c r="A18" s="19" t="s">
        <v>12</v>
      </c>
      <c r="B18" s="20">
        <f>VLOOKUP(A18,A2:G13,2)</f>
        <v>2500</v>
      </c>
      <c r="C18" s="20">
        <f>VLOOKUP(A18,A2:G13,3,0)</f>
        <v>11000.7</v>
      </c>
      <c r="D18" s="20">
        <f>VLOOKUP(A18,A2:G13,4,0)</f>
        <v>2010</v>
      </c>
      <c r="E18" s="20">
        <f>VLOOKUP(A18,A2:G13,5,0)</f>
        <v>210.6</v>
      </c>
      <c r="F18" s="21">
        <f>VLOOKUP(A18,A2:G13,6,0)</f>
        <v>9.5441595441595446</v>
      </c>
      <c r="G18" s="22">
        <f>VLOOKUP(A18,A2:G13,7,0)</f>
        <v>1474.2</v>
      </c>
    </row>
  </sheetData>
  <mergeCells count="2">
    <mergeCell ref="A15:B15"/>
    <mergeCell ref="F15:G15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Professor</cp:lastModifiedBy>
  <dcterms:created xsi:type="dcterms:W3CDTF">2022-05-25T20:00:18Z</dcterms:created>
  <dcterms:modified xsi:type="dcterms:W3CDTF">2022-06-07T17:24:17Z</dcterms:modified>
</cp:coreProperties>
</file>