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4" i="2"/>
  <c r="F5" i="2"/>
  <c r="F6" i="2"/>
  <c r="F7" i="2"/>
  <c r="F8" i="2"/>
  <c r="F9" i="2"/>
  <c r="F10" i="2"/>
  <c r="F11" i="2"/>
  <c r="F12" i="2"/>
  <c r="F13" i="2"/>
  <c r="F14" i="2"/>
  <c r="F15" i="2"/>
  <c r="F4" i="2"/>
  <c r="D5" i="2"/>
  <c r="D6" i="2"/>
  <c r="D7" i="2"/>
  <c r="D8" i="2"/>
  <c r="D9" i="2"/>
  <c r="D10" i="2"/>
  <c r="D11" i="2"/>
  <c r="D12" i="2"/>
  <c r="D13" i="2"/>
  <c r="D14" i="2"/>
  <c r="D15" i="2"/>
  <c r="D4" i="2"/>
  <c r="A8" i="2"/>
  <c r="A9" i="2" s="1"/>
  <c r="A10" i="2" s="1"/>
  <c r="A11" i="2" s="1"/>
  <c r="A12" i="2" s="1"/>
  <c r="A13" i="2" s="1"/>
  <c r="A14" i="2" s="1"/>
  <c r="A15" i="2" s="1"/>
  <c r="A7" i="2"/>
  <c r="D14" i="1"/>
  <c r="D13" i="1"/>
  <c r="D12" i="1"/>
  <c r="D11" i="1"/>
  <c r="D10" i="1"/>
  <c r="D9" i="1"/>
  <c r="D8" i="1"/>
  <c r="D7" i="1"/>
  <c r="D6" i="1"/>
  <c r="D5" i="1"/>
  <c r="D4" i="1"/>
  <c r="D3" i="1"/>
  <c r="F10" i="1"/>
  <c r="F11" i="1"/>
  <c r="F12" i="1"/>
  <c r="F13" i="1"/>
  <c r="F14" i="1"/>
  <c r="F3" i="1"/>
  <c r="F4" i="1"/>
  <c r="F5" i="1"/>
  <c r="F6" i="1"/>
  <c r="F7" i="1"/>
  <c r="F8" i="1"/>
  <c r="G9" i="1"/>
  <c r="F9" i="1"/>
  <c r="B6" i="1"/>
  <c r="B7" i="1"/>
  <c r="B8" i="1"/>
  <c r="B9" i="1"/>
  <c r="B10" i="1"/>
  <c r="B11" i="1"/>
  <c r="B12" i="1"/>
  <c r="B13" i="1"/>
  <c r="B14" i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</calcChain>
</file>

<file path=xl/sharedStrings.xml><?xml version="1.0" encoding="utf-8"?>
<sst xmlns="http://schemas.openxmlformats.org/spreadsheetml/2006/main" count="20" uniqueCount="15">
  <si>
    <t>Test Number</t>
  </si>
  <si>
    <t>Matrix size</t>
  </si>
  <si>
    <t>Execution Time (sec)</t>
  </si>
  <si>
    <t>Theoretical time (sec)</t>
  </si>
  <si>
    <t>Basic Computational Operation Execution Time τ (sec):</t>
  </si>
  <si>
    <t>pivot case</t>
  </si>
  <si>
    <t>N</t>
  </si>
  <si>
    <t>τ</t>
  </si>
  <si>
    <t>Serial algorithm</t>
  </si>
  <si>
    <t>Parallel algorithm</t>
  </si>
  <si>
    <t>2 processors</t>
  </si>
  <si>
    <t>4 processors</t>
  </si>
  <si>
    <t>8 processors</t>
  </si>
  <si>
    <t>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</si>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</sst>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3" sqref="C3:C14"/>
    </sheetView>
  </sheetViews>
  <sheetFormatPr defaultRowHeight="14.4" x14ac:dyDescent="0.3"/>
  <cols>
    <col min="1" max="1" width="12.109375" customWidth="1"/>
    <col min="2" max="2" width="10.6640625" customWidth="1"/>
    <col min="3" max="3" width="18" customWidth="1"/>
    <col min="4" max="4" width="19.21875" customWidth="1"/>
    <col min="5" max="5" width="10" customWidth="1"/>
    <col min="6" max="6" width="13.5546875" customWidth="1"/>
    <col min="7" max="7" width="12" bestFit="1" customWidth="1"/>
  </cols>
  <sheetData>
    <row r="1" spans="1:7" x14ac:dyDescent="0.3">
      <c r="A1" s="2" t="s">
        <v>4</v>
      </c>
      <c r="B1" s="3"/>
      <c r="C1" s="3"/>
      <c r="D1" s="4"/>
    </row>
    <row r="2" spans="1:7" x14ac:dyDescent="0.3">
      <c r="A2" s="5" t="s">
        <v>0</v>
      </c>
      <c r="B2" s="6" t="s">
        <v>1</v>
      </c>
      <c r="C2" s="6" t="s">
        <v>2</v>
      </c>
      <c r="D2" s="7" t="s">
        <v>3</v>
      </c>
      <c r="E2" s="1"/>
      <c r="F2" s="16" t="s">
        <v>6</v>
      </c>
      <c r="G2" s="1"/>
    </row>
    <row r="3" spans="1:7" x14ac:dyDescent="0.3">
      <c r="A3" s="8">
        <v>1</v>
      </c>
      <c r="B3" s="12">
        <v>10</v>
      </c>
      <c r="C3" s="10">
        <v>3.0000000000000001E-6</v>
      </c>
      <c r="D3" s="14">
        <f>F3*G9</f>
        <v>5.6020262026202628E-7</v>
      </c>
      <c r="E3" s="1"/>
      <c r="F3" s="19">
        <f t="shared" ref="F3:F8" si="0">B3*(2*B3-1)</f>
        <v>190</v>
      </c>
      <c r="G3" s="1"/>
    </row>
    <row r="4" spans="1:7" x14ac:dyDescent="0.3">
      <c r="A4" s="8">
        <f>A3+1</f>
        <v>2</v>
      </c>
      <c r="B4" s="12">
        <v>100</v>
      </c>
      <c r="C4" s="10">
        <v>8.8999999999999995E-5</v>
      </c>
      <c r="D4" s="14">
        <f>F4*G9</f>
        <v>5.8673853385338536E-5</v>
      </c>
      <c r="E4" s="1"/>
      <c r="F4" s="19">
        <f t="shared" si="0"/>
        <v>19900</v>
      </c>
      <c r="G4" s="1"/>
    </row>
    <row r="5" spans="1:7" x14ac:dyDescent="0.3">
      <c r="A5" s="8">
        <f t="shared" ref="A5:A14" si="1">A4+1</f>
        <v>3</v>
      </c>
      <c r="B5" s="12">
        <f>(A5-2)*1000</f>
        <v>1000</v>
      </c>
      <c r="C5" s="10">
        <v>6.0330000000000002E-3</v>
      </c>
      <c r="D5" s="14">
        <f>F5*G9</f>
        <v>5.893921252125213E-3</v>
      </c>
      <c r="E5" s="1"/>
      <c r="F5" s="19">
        <f t="shared" si="0"/>
        <v>1999000</v>
      </c>
      <c r="G5" s="1"/>
    </row>
    <row r="6" spans="1:7" x14ac:dyDescent="0.3">
      <c r="A6" s="8">
        <f t="shared" si="1"/>
        <v>4</v>
      </c>
      <c r="B6" s="12">
        <f t="shared" ref="B6:B14" si="2">(A6-2)*1000</f>
        <v>2000</v>
      </c>
      <c r="C6" s="10">
        <v>2.5510999999999999E-2</v>
      </c>
      <c r="D6" s="14">
        <f>F6*G9</f>
        <v>2.3581581878187818E-2</v>
      </c>
      <c r="E6" s="1"/>
      <c r="F6" s="19">
        <f t="shared" si="0"/>
        <v>7998000</v>
      </c>
      <c r="G6" s="1"/>
    </row>
    <row r="7" spans="1:7" x14ac:dyDescent="0.3">
      <c r="A7" s="8">
        <f t="shared" si="1"/>
        <v>5</v>
      </c>
      <c r="B7" s="12">
        <f t="shared" si="2"/>
        <v>3000</v>
      </c>
      <c r="C7" s="10">
        <v>5.1875999999999999E-2</v>
      </c>
      <c r="D7" s="14">
        <f>F7*G9</f>
        <v>5.3062981878187823E-2</v>
      </c>
      <c r="E7" s="1"/>
      <c r="F7" s="19">
        <f t="shared" si="0"/>
        <v>17997000</v>
      </c>
      <c r="G7" s="1"/>
    </row>
    <row r="8" spans="1:7" ht="15" thickBot="1" x14ac:dyDescent="0.35">
      <c r="A8" s="8">
        <f t="shared" si="1"/>
        <v>6</v>
      </c>
      <c r="B8" s="12">
        <f t="shared" si="2"/>
        <v>4000</v>
      </c>
      <c r="C8" s="10">
        <v>9.1961000000000001E-2</v>
      </c>
      <c r="D8" s="14">
        <f>F8*G9</f>
        <v>9.433812125212522E-2</v>
      </c>
      <c r="E8" s="1"/>
      <c r="F8" s="20">
        <f t="shared" si="0"/>
        <v>31996000</v>
      </c>
      <c r="G8" s="24" t="s">
        <v>7</v>
      </c>
    </row>
    <row r="9" spans="1:7" ht="15" thickBot="1" x14ac:dyDescent="0.35">
      <c r="A9" s="8">
        <f t="shared" si="1"/>
        <v>7</v>
      </c>
      <c r="B9" s="12">
        <f t="shared" si="2"/>
        <v>5000</v>
      </c>
      <c r="C9" s="10">
        <v>0.14740700000000001</v>
      </c>
      <c r="D9" s="14">
        <f>F9*G9</f>
        <v>0.14740700000000001</v>
      </c>
      <c r="E9" s="22" t="s">
        <v>5</v>
      </c>
      <c r="F9" s="18">
        <f>B9*(2*B9-1)</f>
        <v>49995000</v>
      </c>
      <c r="G9" s="23">
        <f>C9/F9</f>
        <v>2.9484348434843486E-9</v>
      </c>
    </row>
    <row r="10" spans="1:7" x14ac:dyDescent="0.3">
      <c r="A10" s="8">
        <f t="shared" si="1"/>
        <v>8</v>
      </c>
      <c r="B10" s="12">
        <f t="shared" si="2"/>
        <v>6000</v>
      </c>
      <c r="C10" s="10">
        <v>0.213365</v>
      </c>
      <c r="D10" s="14">
        <f>F10*G9</f>
        <v>0.21226961812181219</v>
      </c>
      <c r="E10" s="1"/>
      <c r="F10" s="21">
        <f t="shared" ref="F10:F14" si="3">B10*(2*B10-1)</f>
        <v>71994000</v>
      </c>
      <c r="G10" s="1"/>
    </row>
    <row r="11" spans="1:7" x14ac:dyDescent="0.3">
      <c r="A11" s="8">
        <f t="shared" si="1"/>
        <v>9</v>
      </c>
      <c r="B11" s="12">
        <f t="shared" si="2"/>
        <v>7000</v>
      </c>
      <c r="C11" s="10">
        <v>0.34275600000000001</v>
      </c>
      <c r="D11" s="14">
        <f>F11*G9</f>
        <v>0.28892597561756178</v>
      </c>
      <c r="E11" s="1"/>
      <c r="F11" s="19">
        <f t="shared" si="3"/>
        <v>97993000</v>
      </c>
      <c r="G11" s="1"/>
    </row>
    <row r="12" spans="1:7" x14ac:dyDescent="0.3">
      <c r="A12" s="8">
        <f t="shared" si="1"/>
        <v>10</v>
      </c>
      <c r="B12" s="12">
        <f t="shared" si="2"/>
        <v>8000</v>
      </c>
      <c r="C12" s="10">
        <v>0.39147500000000002</v>
      </c>
      <c r="D12" s="14">
        <f>F12*G9</f>
        <v>0.37737607248724875</v>
      </c>
      <c r="E12" s="1"/>
      <c r="F12" s="19">
        <f t="shared" si="3"/>
        <v>127992000</v>
      </c>
      <c r="G12" s="1"/>
    </row>
    <row r="13" spans="1:7" x14ac:dyDescent="0.3">
      <c r="A13" s="8">
        <f t="shared" si="1"/>
        <v>11</v>
      </c>
      <c r="B13" s="12">
        <f t="shared" si="2"/>
        <v>9000</v>
      </c>
      <c r="C13" s="10">
        <v>0.47609499999999999</v>
      </c>
      <c r="D13" s="14">
        <f>F13*G9</f>
        <v>0.47761990873087312</v>
      </c>
      <c r="E13" s="1"/>
      <c r="F13" s="19">
        <f t="shared" si="3"/>
        <v>161991000</v>
      </c>
      <c r="G13" s="1"/>
    </row>
    <row r="14" spans="1:7" ht="15" thickBot="1" x14ac:dyDescent="0.35">
      <c r="A14" s="9">
        <f t="shared" si="1"/>
        <v>12</v>
      </c>
      <c r="B14" s="13">
        <f t="shared" si="2"/>
        <v>10000</v>
      </c>
      <c r="C14" s="11">
        <v>0.72740099999999996</v>
      </c>
      <c r="D14" s="15">
        <f>F14*G9</f>
        <v>0.5896574843484349</v>
      </c>
      <c r="E14" s="1"/>
      <c r="F14" s="19">
        <f t="shared" si="3"/>
        <v>199990000</v>
      </c>
      <c r="G14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9" sqref="G19"/>
    </sheetView>
  </sheetViews>
  <sheetFormatPr defaultRowHeight="14.4" x14ac:dyDescent="0.3"/>
  <cols>
    <col min="1" max="1" width="14.33203125" customWidth="1"/>
    <col min="2" max="2" width="17.109375" customWidth="1"/>
  </cols>
  <sheetData>
    <row r="1" spans="1:8" x14ac:dyDescent="0.3">
      <c r="A1" s="25" t="s">
        <v>1</v>
      </c>
      <c r="B1" s="27" t="s">
        <v>8</v>
      </c>
      <c r="C1" s="27" t="s">
        <v>9</v>
      </c>
      <c r="D1" s="27"/>
      <c r="E1" s="27"/>
      <c r="F1" s="27"/>
      <c r="G1" s="27"/>
      <c r="H1" s="29"/>
    </row>
    <row r="2" spans="1:8" x14ac:dyDescent="0.3">
      <c r="A2" s="26"/>
      <c r="B2" s="28"/>
      <c r="C2" s="30" t="s">
        <v>10</v>
      </c>
      <c r="D2" s="30"/>
      <c r="E2" s="33" t="s">
        <v>11</v>
      </c>
      <c r="F2" s="33"/>
      <c r="G2" s="30" t="s">
        <v>12</v>
      </c>
      <c r="H2" s="31"/>
    </row>
    <row r="3" spans="1:8" x14ac:dyDescent="0.3">
      <c r="A3" s="26"/>
      <c r="B3" s="28"/>
      <c r="C3" s="16" t="s">
        <v>13</v>
      </c>
      <c r="D3" s="19" t="s">
        <v>14</v>
      </c>
      <c r="E3" s="16" t="s">
        <v>13</v>
      </c>
      <c r="F3" s="19" t="s">
        <v>14</v>
      </c>
      <c r="G3" s="16" t="s">
        <v>13</v>
      </c>
      <c r="H3" s="34" t="s">
        <v>14</v>
      </c>
    </row>
    <row r="4" spans="1:8" x14ac:dyDescent="0.3">
      <c r="A4" s="35">
        <v>10</v>
      </c>
      <c r="B4" s="38">
        <v>3.0000000000000001E-6</v>
      </c>
      <c r="C4" s="17">
        <v>4.5000000000000003E-5</v>
      </c>
      <c r="D4" s="32">
        <f>B4/C4</f>
        <v>6.6666666666666666E-2</v>
      </c>
      <c r="E4" s="17">
        <v>7.1000000000000005E-5</v>
      </c>
      <c r="F4" s="32">
        <f>B4/E4</f>
        <v>4.2253521126760563E-2</v>
      </c>
      <c r="G4" s="17">
        <v>2.0799999999999999E-4</v>
      </c>
      <c r="H4" s="40">
        <f>B4/G4</f>
        <v>1.4423076923076924E-2</v>
      </c>
    </row>
    <row r="5" spans="1:8" x14ac:dyDescent="0.3">
      <c r="A5" s="35">
        <v>100</v>
      </c>
      <c r="B5" s="38">
        <v>8.8999999999999995E-5</v>
      </c>
      <c r="C5" s="17">
        <v>9.3499999999999996E-4</v>
      </c>
      <c r="D5" s="32">
        <f t="shared" ref="D5:D15" si="0">B5/C5</f>
        <v>9.5187165775401067E-2</v>
      </c>
      <c r="E5" s="17">
        <v>1.95E-4</v>
      </c>
      <c r="F5" s="32">
        <f t="shared" ref="F5:F15" si="1">B5/E5</f>
        <v>0.4564102564102564</v>
      </c>
      <c r="G5" s="17">
        <v>5.1900000000000004E-4</v>
      </c>
      <c r="H5" s="40">
        <f t="shared" ref="H5:H15" si="2">B5/G5</f>
        <v>0.17148362235067435</v>
      </c>
    </row>
    <row r="6" spans="1:8" x14ac:dyDescent="0.3">
      <c r="A6" s="35">
        <v>1000</v>
      </c>
      <c r="B6" s="38">
        <v>6.0330000000000002E-3</v>
      </c>
      <c r="C6" s="17">
        <v>4.2332000000000002E-2</v>
      </c>
      <c r="D6" s="32">
        <f t="shared" si="0"/>
        <v>0.14251629972597563</v>
      </c>
      <c r="E6" s="17">
        <v>1.3978000000000001E-2</v>
      </c>
      <c r="F6" s="32">
        <f t="shared" si="1"/>
        <v>0.43160681070253254</v>
      </c>
      <c r="G6" s="17">
        <v>1.8511E-2</v>
      </c>
      <c r="H6" s="40">
        <f t="shared" si="2"/>
        <v>0.32591432121441305</v>
      </c>
    </row>
    <row r="7" spans="1:8" x14ac:dyDescent="0.3">
      <c r="A7" s="35">
        <f>A6+1000</f>
        <v>2000</v>
      </c>
      <c r="B7" s="38">
        <v>2.5510999999999999E-2</v>
      </c>
      <c r="C7" s="17">
        <v>4.1217999999999998E-2</v>
      </c>
      <c r="D7" s="32">
        <f t="shared" si="0"/>
        <v>0.61892862341695376</v>
      </c>
      <c r="E7" s="17">
        <v>4.2356999999999999E-2</v>
      </c>
      <c r="F7" s="32">
        <f t="shared" si="1"/>
        <v>0.60228533654413674</v>
      </c>
      <c r="G7" s="17">
        <v>3.9141000000000002E-2</v>
      </c>
      <c r="H7" s="40">
        <f t="shared" si="2"/>
        <v>0.65177179939194185</v>
      </c>
    </row>
    <row r="8" spans="1:8" x14ac:dyDescent="0.3">
      <c r="A8" s="35">
        <f t="shared" ref="A8:A16" si="3">A7+1000</f>
        <v>3000</v>
      </c>
      <c r="B8" s="38">
        <v>5.1875999999999999E-2</v>
      </c>
      <c r="C8" s="17">
        <v>9.8359000000000002E-2</v>
      </c>
      <c r="D8" s="32">
        <f t="shared" si="0"/>
        <v>0.52741487815044885</v>
      </c>
      <c r="E8" s="17">
        <v>0.109588</v>
      </c>
      <c r="F8" s="32">
        <f t="shared" si="1"/>
        <v>0.47337299704347185</v>
      </c>
      <c r="G8" s="17">
        <v>7.9856999999999997E-2</v>
      </c>
      <c r="H8" s="40">
        <f t="shared" si="2"/>
        <v>0.6496111799842218</v>
      </c>
    </row>
    <row r="9" spans="1:8" x14ac:dyDescent="0.3">
      <c r="A9" s="35">
        <f t="shared" si="3"/>
        <v>4000</v>
      </c>
      <c r="B9" s="38">
        <v>9.1961000000000001E-2</v>
      </c>
      <c r="C9" s="17">
        <v>0.16652700000000001</v>
      </c>
      <c r="D9" s="32">
        <f t="shared" si="0"/>
        <v>0.55222876770733875</v>
      </c>
      <c r="E9" s="17">
        <v>0.15889</v>
      </c>
      <c r="F9" s="32">
        <f t="shared" si="1"/>
        <v>0.57877147712253763</v>
      </c>
      <c r="G9" s="17">
        <v>0.15625700000000001</v>
      </c>
      <c r="H9" s="40">
        <f t="shared" si="2"/>
        <v>0.58852403412327126</v>
      </c>
    </row>
    <row r="10" spans="1:8" x14ac:dyDescent="0.3">
      <c r="A10" s="35">
        <f t="shared" si="3"/>
        <v>5000</v>
      </c>
      <c r="B10" s="38">
        <v>0.14740700000000001</v>
      </c>
      <c r="C10" s="17">
        <v>0.28857500000000003</v>
      </c>
      <c r="D10" s="32">
        <f t="shared" si="0"/>
        <v>0.51081001472754051</v>
      </c>
      <c r="E10" s="17">
        <v>0.24687999999999999</v>
      </c>
      <c r="F10" s="32">
        <f t="shared" si="1"/>
        <v>0.59707955281918346</v>
      </c>
      <c r="G10" s="17">
        <v>0.354686</v>
      </c>
      <c r="H10" s="40">
        <f t="shared" si="2"/>
        <v>0.41559858579137604</v>
      </c>
    </row>
    <row r="11" spans="1:8" x14ac:dyDescent="0.3">
      <c r="A11" s="35">
        <f t="shared" si="3"/>
        <v>6000</v>
      </c>
      <c r="B11" s="38">
        <v>0.213365</v>
      </c>
      <c r="C11" s="17">
        <v>0.40006599999999998</v>
      </c>
      <c r="D11" s="32">
        <f t="shared" si="0"/>
        <v>0.53332450145725963</v>
      </c>
      <c r="E11" s="17">
        <v>0.70431100000000002</v>
      </c>
      <c r="F11" s="32">
        <f t="shared" si="1"/>
        <v>0.30294145626008961</v>
      </c>
      <c r="G11" s="17">
        <v>0.35366399999999998</v>
      </c>
      <c r="H11" s="40">
        <f t="shared" si="2"/>
        <v>0.60329861111111116</v>
      </c>
    </row>
    <row r="12" spans="1:8" x14ac:dyDescent="0.3">
      <c r="A12" s="35">
        <f t="shared" si="3"/>
        <v>7000</v>
      </c>
      <c r="B12" s="38">
        <v>0.34275600000000001</v>
      </c>
      <c r="C12" s="17">
        <v>0.56948500000000002</v>
      </c>
      <c r="D12" s="32">
        <f t="shared" si="0"/>
        <v>0.60187011071406615</v>
      </c>
      <c r="E12" s="17">
        <v>0.66369500000000003</v>
      </c>
      <c r="F12" s="32">
        <f t="shared" si="1"/>
        <v>0.51643601353031132</v>
      </c>
      <c r="G12" s="17">
        <v>0.85029299999999997</v>
      </c>
      <c r="H12" s="40">
        <f t="shared" si="2"/>
        <v>0.40310340082771473</v>
      </c>
    </row>
    <row r="13" spans="1:8" x14ac:dyDescent="0.3">
      <c r="A13" s="35">
        <f t="shared" si="3"/>
        <v>8000</v>
      </c>
      <c r="B13" s="38">
        <v>0.39147500000000002</v>
      </c>
      <c r="C13" s="17">
        <v>1.163988</v>
      </c>
      <c r="D13" s="32">
        <f t="shared" si="0"/>
        <v>0.33632219576146832</v>
      </c>
      <c r="E13" s="17">
        <v>0.80588899999999997</v>
      </c>
      <c r="F13" s="32">
        <f t="shared" si="1"/>
        <v>0.48576789111155511</v>
      </c>
      <c r="G13" s="17">
        <v>0.66691999999999996</v>
      </c>
      <c r="H13" s="40">
        <f t="shared" si="2"/>
        <v>0.58698944401127573</v>
      </c>
    </row>
    <row r="14" spans="1:8" x14ac:dyDescent="0.3">
      <c r="A14" s="35">
        <f t="shared" si="3"/>
        <v>9000</v>
      </c>
      <c r="B14" s="38">
        <v>0.47609499999999999</v>
      </c>
      <c r="C14" s="17">
        <v>1.002094</v>
      </c>
      <c r="D14" s="32">
        <f t="shared" si="0"/>
        <v>0.47510014030619879</v>
      </c>
      <c r="E14" s="17">
        <v>4.6707320000000001</v>
      </c>
      <c r="F14" s="32">
        <f t="shared" si="1"/>
        <v>0.10193156019227821</v>
      </c>
      <c r="G14" s="17">
        <v>1.8884000000000001</v>
      </c>
      <c r="H14" s="40">
        <f t="shared" si="2"/>
        <v>0.25211554755348442</v>
      </c>
    </row>
    <row r="15" spans="1:8" ht="15" thickBot="1" x14ac:dyDescent="0.35">
      <c r="A15" s="36">
        <f t="shared" si="3"/>
        <v>10000</v>
      </c>
      <c r="B15" s="39">
        <v>0.72740099999999996</v>
      </c>
      <c r="C15" s="37">
        <v>9.2484160000000006</v>
      </c>
      <c r="D15" s="32">
        <f t="shared" si="0"/>
        <v>7.8651414469245312E-2</v>
      </c>
      <c r="E15" s="37">
        <v>1.606805</v>
      </c>
      <c r="F15" s="32">
        <f t="shared" si="1"/>
        <v>0.45270023431592504</v>
      </c>
      <c r="G15" s="37">
        <v>8.6302590000000006</v>
      </c>
      <c r="H15" s="40">
        <f t="shared" si="2"/>
        <v>8.4284955990312674E-2</v>
      </c>
    </row>
  </sheetData>
  <mergeCells count="6">
    <mergeCell ref="A1:A3"/>
    <mergeCell ref="B1:B3"/>
    <mergeCell ref="C1:H1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2024-09-27T16:50:41Z</dcterms:modified>
</cp:coreProperties>
</file>