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 materials\2 course\Operations Research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8" i="1" s="1"/>
  <c r="G72" i="1"/>
  <c r="G78" i="1" s="1"/>
  <c r="H72" i="1"/>
  <c r="H78" i="1" s="1"/>
  <c r="C72" i="1"/>
  <c r="C78" i="1" s="1"/>
  <c r="D73" i="1"/>
  <c r="D71" i="1" s="1"/>
  <c r="E73" i="1"/>
  <c r="E74" i="1" s="1"/>
  <c r="F73" i="1"/>
  <c r="G73" i="1"/>
  <c r="G71" i="1" s="1"/>
  <c r="H73" i="1"/>
  <c r="H71" i="1" s="1"/>
  <c r="I73" i="1"/>
  <c r="C73" i="1"/>
  <c r="C74" i="1" s="1"/>
  <c r="J65" i="1"/>
  <c r="J66" i="1"/>
  <c r="H77" i="1" l="1"/>
  <c r="F79" i="1"/>
  <c r="F71" i="1"/>
  <c r="F77" i="1" s="1"/>
  <c r="G79" i="1"/>
  <c r="G77" i="1"/>
  <c r="I79" i="1"/>
  <c r="H74" i="1"/>
  <c r="H80" i="1" s="1"/>
  <c r="G74" i="1"/>
  <c r="G80" i="1" s="1"/>
  <c r="H79" i="1"/>
  <c r="C71" i="1"/>
  <c r="C77" i="1" s="1"/>
  <c r="F74" i="1"/>
  <c r="F80" i="1" s="1"/>
  <c r="I72" i="1"/>
  <c r="I78" i="1" s="1"/>
  <c r="I71" i="1"/>
  <c r="J71" i="1" s="1"/>
  <c r="C79" i="1"/>
  <c r="C80" i="1"/>
  <c r="I77" i="1"/>
  <c r="E72" i="1"/>
  <c r="E78" i="1" s="1"/>
  <c r="E79" i="1" s="1"/>
  <c r="E71" i="1"/>
  <c r="D74" i="1"/>
  <c r="D72" i="1"/>
  <c r="D78" i="1" s="1"/>
  <c r="D79" i="1" s="1"/>
  <c r="D39" i="1"/>
  <c r="D42" i="1" s="1"/>
  <c r="E39" i="1"/>
  <c r="E40" i="1" s="1"/>
  <c r="F39" i="1"/>
  <c r="F40" i="1" s="1"/>
  <c r="G39" i="1"/>
  <c r="G40" i="1" s="1"/>
  <c r="H39" i="1"/>
  <c r="H40" i="1" s="1"/>
  <c r="I39" i="1"/>
  <c r="I40" i="1" s="1"/>
  <c r="C39" i="1"/>
  <c r="C40" i="1" s="1"/>
  <c r="J34" i="1"/>
  <c r="J32" i="1"/>
  <c r="D11" i="1"/>
  <c r="E11" i="1"/>
  <c r="F11" i="1"/>
  <c r="G11" i="1"/>
  <c r="H11" i="1"/>
  <c r="C11" i="1"/>
  <c r="D10" i="1"/>
  <c r="D9" i="1" s="1"/>
  <c r="E10" i="1"/>
  <c r="E8" i="1" s="1"/>
  <c r="E13" i="1" s="1"/>
  <c r="F10" i="1"/>
  <c r="F8" i="1" s="1"/>
  <c r="F13" i="1" s="1"/>
  <c r="G10" i="1"/>
  <c r="G8" i="1" s="1"/>
  <c r="G13" i="1" s="1"/>
  <c r="H10" i="1"/>
  <c r="H8" i="1" s="1"/>
  <c r="H13" i="1" s="1"/>
  <c r="H18" i="1" s="1"/>
  <c r="I10" i="1"/>
  <c r="I9" i="1" s="1"/>
  <c r="C10" i="1"/>
  <c r="C9" i="1" s="1"/>
  <c r="J4" i="1"/>
  <c r="J2" i="1"/>
  <c r="D77" i="1" l="1"/>
  <c r="D40" i="1"/>
  <c r="C41" i="1"/>
  <c r="C47" i="1" s="1"/>
  <c r="C52" i="1" s="1"/>
  <c r="C42" i="1"/>
  <c r="E80" i="1"/>
  <c r="H9" i="1"/>
  <c r="H14" i="1" s="1"/>
  <c r="H19" i="1" s="1"/>
  <c r="G9" i="1"/>
  <c r="D80" i="1"/>
  <c r="E77" i="1"/>
  <c r="I41" i="1"/>
  <c r="I47" i="1" s="1"/>
  <c r="I52" i="1" s="1"/>
  <c r="J72" i="1"/>
  <c r="D8" i="1"/>
  <c r="D13" i="1" s="1"/>
  <c r="D16" i="1" s="1"/>
  <c r="D21" i="1" s="1"/>
  <c r="H41" i="1"/>
  <c r="H47" i="1" s="1"/>
  <c r="G41" i="1"/>
  <c r="G47" i="1" s="1"/>
  <c r="G52" i="1" s="1"/>
  <c r="G46" i="1"/>
  <c r="G51" i="1" s="1"/>
  <c r="H42" i="1"/>
  <c r="G42" i="1"/>
  <c r="C46" i="1"/>
  <c r="C51" i="1" s="1"/>
  <c r="C48" i="1"/>
  <c r="C53" i="1" s="1"/>
  <c r="J40" i="1"/>
  <c r="E9" i="1"/>
  <c r="E14" i="1" s="1"/>
  <c r="E19" i="1" s="1"/>
  <c r="F9" i="1"/>
  <c r="F14" i="1" s="1"/>
  <c r="F19" i="1" s="1"/>
  <c r="G16" i="1"/>
  <c r="G21" i="1" s="1"/>
  <c r="F41" i="1"/>
  <c r="F47" i="1" s="1"/>
  <c r="F42" i="1"/>
  <c r="F16" i="1"/>
  <c r="F21" i="1" s="1"/>
  <c r="E41" i="1"/>
  <c r="E47" i="1" s="1"/>
  <c r="E45" i="1" s="1"/>
  <c r="E50" i="1" s="1"/>
  <c r="E42" i="1"/>
  <c r="E16" i="1"/>
  <c r="E21" i="1" s="1"/>
  <c r="D41" i="1"/>
  <c r="G14" i="1"/>
  <c r="G19" i="1" s="1"/>
  <c r="G18" i="1"/>
  <c r="D14" i="1"/>
  <c r="D19" i="1" s="1"/>
  <c r="J9" i="1"/>
  <c r="G15" i="1"/>
  <c r="G20" i="1" s="1"/>
  <c r="D18" i="1"/>
  <c r="D15" i="1"/>
  <c r="D20" i="1" s="1"/>
  <c r="F15" i="1"/>
  <c r="F20" i="1" s="1"/>
  <c r="F18" i="1"/>
  <c r="E15" i="1"/>
  <c r="E20" i="1" s="1"/>
  <c r="E18" i="1"/>
  <c r="H16" i="1"/>
  <c r="H21" i="1" s="1"/>
  <c r="C8" i="1"/>
  <c r="C13" i="1" s="1"/>
  <c r="C18" i="1" s="1"/>
  <c r="I8" i="1"/>
  <c r="H15" i="1"/>
  <c r="H20" i="1" s="1"/>
  <c r="F48" i="1" l="1"/>
  <c r="F53" i="1" s="1"/>
  <c r="C45" i="1"/>
  <c r="C50" i="1" s="1"/>
  <c r="G48" i="1"/>
  <c r="G53" i="1" s="1"/>
  <c r="F46" i="1"/>
  <c r="F51" i="1" s="1"/>
  <c r="F52" i="1"/>
  <c r="G45" i="1"/>
  <c r="G50" i="1" s="1"/>
  <c r="H45" i="1"/>
  <c r="H50" i="1" s="1"/>
  <c r="H52" i="1"/>
  <c r="I45" i="1"/>
  <c r="I50" i="1" s="1"/>
  <c r="I46" i="1"/>
  <c r="I51" i="1" s="1"/>
  <c r="E46" i="1"/>
  <c r="E51" i="1" s="1"/>
  <c r="E52" i="1"/>
  <c r="H48" i="1"/>
  <c r="H53" i="1" s="1"/>
  <c r="H46" i="1"/>
  <c r="H51" i="1" s="1"/>
  <c r="F45" i="1"/>
  <c r="F50" i="1" s="1"/>
  <c r="D47" i="1"/>
  <c r="D52" i="1" s="1"/>
  <c r="J41" i="1"/>
  <c r="E48" i="1"/>
  <c r="E53" i="1" s="1"/>
  <c r="C15" i="1"/>
  <c r="C20" i="1" s="1"/>
  <c r="I13" i="1"/>
  <c r="J8" i="1"/>
  <c r="C16" i="1"/>
  <c r="C21" i="1" s="1"/>
  <c r="C14" i="1"/>
  <c r="C19" i="1" s="1"/>
  <c r="D48" i="1" l="1"/>
  <c r="D53" i="1" s="1"/>
  <c r="D46" i="1"/>
  <c r="D51" i="1" s="1"/>
  <c r="D45" i="1"/>
  <c r="D50" i="1" s="1"/>
  <c r="I18" i="1"/>
  <c r="I14" i="1"/>
  <c r="I19" i="1" s="1"/>
  <c r="I15" i="1"/>
  <c r="I20" i="1" s="1"/>
</calcChain>
</file>

<file path=xl/sharedStrings.xml><?xml version="1.0" encoding="utf-8"?>
<sst xmlns="http://schemas.openxmlformats.org/spreadsheetml/2006/main" count="83" uniqueCount="29">
  <si>
    <t>x3</t>
  </si>
  <si>
    <t>x5</t>
  </si>
  <si>
    <t>x6</t>
  </si>
  <si>
    <t>&lt;-</t>
  </si>
  <si>
    <t>L~(x)</t>
  </si>
  <si>
    <r>
      <t>D</t>
    </r>
    <r>
      <rPr>
        <sz val="11"/>
        <color theme="1"/>
        <rFont val="Calibri"/>
        <family val="2"/>
        <charset val="204"/>
        <scheme val="minor"/>
      </rPr>
      <t>j</t>
    </r>
  </si>
  <si>
    <t>q</t>
  </si>
  <si>
    <t>-</t>
  </si>
  <si>
    <t>x2</t>
  </si>
  <si>
    <t>x1</t>
  </si>
  <si>
    <t>x3, x4, x6 - вільні</t>
  </si>
  <si>
    <t>x1 = 6/11</t>
  </si>
  <si>
    <t>x2 = 90/11</t>
  </si>
  <si>
    <t>x5 = 254/11</t>
  </si>
  <si>
    <t>L(x) = 2*6/11 + 3*90/11 = 26 6/11</t>
  </si>
  <si>
    <t>x3 = x4 = x6 = 0</t>
  </si>
  <si>
    <t>x4</t>
  </si>
  <si>
    <t>x3, x5 - вільні</t>
  </si>
  <si>
    <t>x3 = x5 = 0</t>
  </si>
  <si>
    <t>x1 = 19/7</t>
  </si>
  <si>
    <t>x2 = 23/7</t>
  </si>
  <si>
    <t>x4 = 31/7</t>
  </si>
  <si>
    <t>L(x) = 19/7 + 23/7 = 5 6/7</t>
  </si>
  <si>
    <t>x4, x5 - вільні</t>
  </si>
  <si>
    <t>x4 = x5 = 0</t>
  </si>
  <si>
    <t>x1 = 6</t>
  </si>
  <si>
    <t>x2 = 3</t>
  </si>
  <si>
    <t>x4 = 6</t>
  </si>
  <si>
    <t>L(x) = 4*6 + 2*3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</si>
</sst>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91" zoomScaleNormal="100" workbookViewId="0">
      <selection activeCell="F90" sqref="F90"/>
    </sheetView>
  </sheetViews>
  <sheetFormatPr defaultRowHeight="14.4" x14ac:dyDescent="0.3"/>
  <cols>
    <col min="4" max="4" width="10.3320312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8" t="s">
        <v>6</v>
      </c>
    </row>
    <row r="2" spans="1:10" x14ac:dyDescent="0.3">
      <c r="A2" s="1"/>
      <c r="B2" s="2" t="s">
        <v>0</v>
      </c>
      <c r="C2" s="3">
        <v>3</v>
      </c>
      <c r="D2" s="3">
        <v>2</v>
      </c>
      <c r="E2" s="3">
        <v>1</v>
      </c>
      <c r="F2" s="3">
        <v>-3</v>
      </c>
      <c r="G2" s="3">
        <v>0</v>
      </c>
      <c r="H2" s="3">
        <v>0</v>
      </c>
      <c r="I2" s="7">
        <v>18</v>
      </c>
      <c r="J2" s="3">
        <f>I2/D2</f>
        <v>9</v>
      </c>
    </row>
    <row r="3" spans="1:10" x14ac:dyDescent="0.3">
      <c r="A3" s="1"/>
      <c r="B3" s="2" t="s">
        <v>1</v>
      </c>
      <c r="C3" s="3">
        <v>2</v>
      </c>
      <c r="D3" s="3">
        <v>-1</v>
      </c>
      <c r="E3" s="3">
        <v>0</v>
      </c>
      <c r="F3" s="3">
        <v>-2</v>
      </c>
      <c r="G3" s="3">
        <v>1</v>
      </c>
      <c r="H3" s="3">
        <v>0</v>
      </c>
      <c r="I3" s="7">
        <v>16</v>
      </c>
      <c r="J3" s="3" t="s">
        <v>7</v>
      </c>
    </row>
    <row r="4" spans="1:10" x14ac:dyDescent="0.3">
      <c r="A4" s="5" t="s">
        <v>3</v>
      </c>
      <c r="B4" s="2" t="s">
        <v>2</v>
      </c>
      <c r="C4" s="3">
        <v>-1</v>
      </c>
      <c r="D4" s="5">
        <v>3</v>
      </c>
      <c r="E4" s="3">
        <v>0</v>
      </c>
      <c r="F4" s="3">
        <v>4</v>
      </c>
      <c r="G4" s="3">
        <v>0</v>
      </c>
      <c r="H4" s="3">
        <v>1</v>
      </c>
      <c r="I4" s="7">
        <v>24</v>
      </c>
      <c r="J4" s="3">
        <f t="shared" ref="J4" si="0">I4/D4</f>
        <v>8</v>
      </c>
    </row>
    <row r="5" spans="1:10" x14ac:dyDescent="0.3">
      <c r="A5" s="1"/>
      <c r="B5" s="2" t="s">
        <v>4</v>
      </c>
      <c r="C5" s="3">
        <v>-2</v>
      </c>
      <c r="D5" s="3">
        <v>-3</v>
      </c>
      <c r="E5" s="3">
        <v>0</v>
      </c>
      <c r="F5" s="3">
        <v>1</v>
      </c>
      <c r="G5" s="3">
        <v>0</v>
      </c>
      <c r="H5" s="3">
        <v>0</v>
      </c>
      <c r="I5" s="1"/>
      <c r="J5" s="1"/>
    </row>
    <row r="6" spans="1:10" x14ac:dyDescent="0.3">
      <c r="A6" s="1"/>
      <c r="B6" s="6" t="s">
        <v>5</v>
      </c>
      <c r="C6" s="3">
        <v>-2</v>
      </c>
      <c r="D6" s="3">
        <v>-3</v>
      </c>
      <c r="E6" s="3">
        <v>0</v>
      </c>
      <c r="F6" s="3">
        <v>1</v>
      </c>
      <c r="G6" s="3">
        <v>0</v>
      </c>
      <c r="H6" s="3">
        <v>0</v>
      </c>
      <c r="I6" s="1"/>
      <c r="J6" s="1"/>
    </row>
    <row r="7" spans="1:10" x14ac:dyDescent="0.3">
      <c r="J7" s="8" t="s">
        <v>6</v>
      </c>
    </row>
    <row r="8" spans="1:10" x14ac:dyDescent="0.3">
      <c r="A8" s="5" t="s">
        <v>3</v>
      </c>
      <c r="B8" s="2" t="s">
        <v>0</v>
      </c>
      <c r="C8" s="5">
        <f>C2-2*C10</f>
        <v>3.6666666666666665</v>
      </c>
      <c r="D8" s="3">
        <f t="shared" ref="D8:I8" si="1">D2-2*D10</f>
        <v>0</v>
      </c>
      <c r="E8" s="3">
        <f t="shared" si="1"/>
        <v>1</v>
      </c>
      <c r="F8" s="3">
        <f t="shared" si="1"/>
        <v>-5.6666666666666661</v>
      </c>
      <c r="G8" s="3">
        <f t="shared" si="1"/>
        <v>0</v>
      </c>
      <c r="H8" s="3">
        <f t="shared" si="1"/>
        <v>-0.66666666666666663</v>
      </c>
      <c r="I8" s="4">
        <f t="shared" si="1"/>
        <v>2</v>
      </c>
      <c r="J8" s="10">
        <f>I8/C8</f>
        <v>0.54545454545454553</v>
      </c>
    </row>
    <row r="9" spans="1:10" x14ac:dyDescent="0.3">
      <c r="B9" s="2" t="s">
        <v>1</v>
      </c>
      <c r="C9" s="3">
        <f>C3+C10</f>
        <v>1.6666666666666667</v>
      </c>
      <c r="D9" s="3">
        <f t="shared" ref="D9:I9" si="2">D3+D10</f>
        <v>0</v>
      </c>
      <c r="E9" s="3">
        <f t="shared" si="2"/>
        <v>0</v>
      </c>
      <c r="F9" s="3">
        <f t="shared" si="2"/>
        <v>-0.66666666666666674</v>
      </c>
      <c r="G9" s="3">
        <f t="shared" si="2"/>
        <v>1</v>
      </c>
      <c r="H9" s="3">
        <f t="shared" si="2"/>
        <v>0.33333333333333331</v>
      </c>
      <c r="I9" s="4">
        <f t="shared" si="2"/>
        <v>24</v>
      </c>
      <c r="J9" s="10">
        <f t="shared" ref="J9" si="3">I9/C9</f>
        <v>14.399999999999999</v>
      </c>
    </row>
    <row r="10" spans="1:10" x14ac:dyDescent="0.3">
      <c r="B10" s="2" t="s">
        <v>8</v>
      </c>
      <c r="C10" s="3">
        <f>C4/3</f>
        <v>-0.33333333333333331</v>
      </c>
      <c r="D10" s="9">
        <f t="shared" ref="D10:I10" si="4">D4/3</f>
        <v>1</v>
      </c>
      <c r="E10" s="3">
        <f t="shared" si="4"/>
        <v>0</v>
      </c>
      <c r="F10" s="3">
        <f t="shared" si="4"/>
        <v>1.3333333333333333</v>
      </c>
      <c r="G10" s="3">
        <f t="shared" si="4"/>
        <v>0</v>
      </c>
      <c r="H10" s="3">
        <f t="shared" si="4"/>
        <v>0.33333333333333331</v>
      </c>
      <c r="I10" s="4">
        <f t="shared" si="4"/>
        <v>8</v>
      </c>
      <c r="J10" s="10" t="s">
        <v>7</v>
      </c>
    </row>
    <row r="11" spans="1:10" x14ac:dyDescent="0.3">
      <c r="B11" s="6" t="s">
        <v>5</v>
      </c>
      <c r="C11" s="3">
        <f>C6+C4</f>
        <v>-3</v>
      </c>
      <c r="D11" s="3">
        <f t="shared" ref="D11:H11" si="5">D6+D4</f>
        <v>0</v>
      </c>
      <c r="E11" s="3">
        <f t="shared" si="5"/>
        <v>0</v>
      </c>
      <c r="F11" s="3">
        <f t="shared" si="5"/>
        <v>5</v>
      </c>
      <c r="G11" s="3">
        <f t="shared" si="5"/>
        <v>0</v>
      </c>
      <c r="H11" s="3">
        <f t="shared" si="5"/>
        <v>1</v>
      </c>
      <c r="I11" s="1"/>
    </row>
    <row r="12" spans="1:10" x14ac:dyDescent="0.3">
      <c r="J12" s="11"/>
    </row>
    <row r="13" spans="1:10" x14ac:dyDescent="0.3">
      <c r="B13" s="2" t="s">
        <v>9</v>
      </c>
      <c r="C13" s="9">
        <f>C8*3/11</f>
        <v>1</v>
      </c>
      <c r="D13" s="10">
        <f t="shared" ref="D13:I13" si="6">D8*3/11</f>
        <v>0</v>
      </c>
      <c r="E13" s="10">
        <f t="shared" si="6"/>
        <v>0.27272727272727271</v>
      </c>
      <c r="F13" s="10">
        <f t="shared" si="6"/>
        <v>-1.5454545454545454</v>
      </c>
      <c r="G13" s="10">
        <f t="shared" si="6"/>
        <v>0</v>
      </c>
      <c r="H13" s="10">
        <f t="shared" si="6"/>
        <v>-0.18181818181818182</v>
      </c>
      <c r="I13" s="4">
        <f t="shared" si="6"/>
        <v>0.54545454545454541</v>
      </c>
      <c r="J13" s="12"/>
    </row>
    <row r="14" spans="1:10" x14ac:dyDescent="0.3">
      <c r="B14" s="2" t="s">
        <v>1</v>
      </c>
      <c r="C14" s="3">
        <f>3*C9-5*C13</f>
        <v>0</v>
      </c>
      <c r="D14" s="3">
        <f t="shared" ref="D14:I14" si="7">3*D9-5*D13</f>
        <v>0</v>
      </c>
      <c r="E14" s="3">
        <f t="shared" si="7"/>
        <v>-1.3636363636363635</v>
      </c>
      <c r="F14" s="3">
        <f t="shared" si="7"/>
        <v>5.7272727272727266</v>
      </c>
      <c r="G14" s="3">
        <f t="shared" si="7"/>
        <v>3</v>
      </c>
      <c r="H14" s="3">
        <f t="shared" si="7"/>
        <v>1.9090909090909092</v>
      </c>
      <c r="I14" s="4">
        <f t="shared" si="7"/>
        <v>69.272727272727266</v>
      </c>
      <c r="J14" s="12"/>
    </row>
    <row r="15" spans="1:10" x14ac:dyDescent="0.3">
      <c r="B15" s="2" t="s">
        <v>8</v>
      </c>
      <c r="C15" s="3">
        <f>C10*3+C13</f>
        <v>0</v>
      </c>
      <c r="D15" s="3">
        <f t="shared" ref="D15:I15" si="8">D10*3+D13</f>
        <v>3</v>
      </c>
      <c r="E15" s="3">
        <f t="shared" si="8"/>
        <v>0.27272727272727271</v>
      </c>
      <c r="F15" s="3">
        <f t="shared" si="8"/>
        <v>2.4545454545454546</v>
      </c>
      <c r="G15" s="3">
        <f t="shared" si="8"/>
        <v>0</v>
      </c>
      <c r="H15" s="3">
        <f t="shared" si="8"/>
        <v>0.81818181818181812</v>
      </c>
      <c r="I15" s="4">
        <f t="shared" si="8"/>
        <v>24.545454545454547</v>
      </c>
      <c r="J15" s="12"/>
    </row>
    <row r="16" spans="1:10" x14ac:dyDescent="0.3">
      <c r="B16" s="6" t="s">
        <v>5</v>
      </c>
      <c r="C16" s="3">
        <f>C11+3*C13</f>
        <v>0</v>
      </c>
      <c r="D16" s="3">
        <f t="shared" ref="D16:H16" si="9">D11+3*D13</f>
        <v>0</v>
      </c>
      <c r="E16" s="3">
        <f t="shared" si="9"/>
        <v>0.81818181818181812</v>
      </c>
      <c r="F16" s="3">
        <f t="shared" si="9"/>
        <v>0.36363636363636331</v>
      </c>
      <c r="G16" s="3">
        <f t="shared" si="9"/>
        <v>0</v>
      </c>
      <c r="H16" s="3">
        <f t="shared" si="9"/>
        <v>0.45454545454545459</v>
      </c>
    </row>
    <row r="18" spans="1:10" x14ac:dyDescent="0.3">
      <c r="B18" s="2" t="s">
        <v>9</v>
      </c>
      <c r="C18" s="10">
        <f>C13*11</f>
        <v>11</v>
      </c>
      <c r="D18" s="10">
        <f>D13</f>
        <v>0</v>
      </c>
      <c r="E18" s="10">
        <f>E13*11</f>
        <v>3</v>
      </c>
      <c r="F18" s="10">
        <f t="shared" ref="F18:H18" si="10">F13*11</f>
        <v>-17</v>
      </c>
      <c r="G18" s="10">
        <f t="shared" si="10"/>
        <v>0</v>
      </c>
      <c r="H18" s="10">
        <f t="shared" si="10"/>
        <v>-2</v>
      </c>
      <c r="I18" s="4">
        <f>I13*11</f>
        <v>6</v>
      </c>
    </row>
    <row r="19" spans="1:10" x14ac:dyDescent="0.3">
      <c r="B19" s="2" t="s">
        <v>1</v>
      </c>
      <c r="C19" s="3">
        <f>C14/3*11</f>
        <v>0</v>
      </c>
      <c r="D19" s="3">
        <f t="shared" ref="D19:H20" si="11">D14/3*11</f>
        <v>0</v>
      </c>
      <c r="E19" s="3">
        <f t="shared" si="11"/>
        <v>-5</v>
      </c>
      <c r="F19" s="3">
        <f t="shared" si="11"/>
        <v>21</v>
      </c>
      <c r="G19" s="3">
        <f t="shared" si="11"/>
        <v>11</v>
      </c>
      <c r="H19" s="3">
        <f t="shared" si="11"/>
        <v>7</v>
      </c>
      <c r="I19" s="4">
        <f>I14/3*11</f>
        <v>254</v>
      </c>
    </row>
    <row r="20" spans="1:10" x14ac:dyDescent="0.3">
      <c r="B20" s="2" t="s">
        <v>8</v>
      </c>
      <c r="C20" s="3">
        <f>C15/3*11</f>
        <v>0</v>
      </c>
      <c r="D20" s="3">
        <f t="shared" si="11"/>
        <v>11</v>
      </c>
      <c r="E20" s="3">
        <f t="shared" si="11"/>
        <v>0.99999999999999989</v>
      </c>
      <c r="F20" s="3">
        <f t="shared" si="11"/>
        <v>9</v>
      </c>
      <c r="G20" s="3">
        <f t="shared" si="11"/>
        <v>0</v>
      </c>
      <c r="H20" s="3">
        <f t="shared" si="11"/>
        <v>3</v>
      </c>
      <c r="I20" s="4">
        <f>I15/3*11</f>
        <v>90</v>
      </c>
    </row>
    <row r="21" spans="1:10" x14ac:dyDescent="0.3">
      <c r="B21" s="6" t="s">
        <v>5</v>
      </c>
      <c r="C21" s="3">
        <f t="shared" ref="C21:D21" si="12">C16</f>
        <v>0</v>
      </c>
      <c r="D21" s="3">
        <f t="shared" si="12"/>
        <v>0</v>
      </c>
      <c r="E21" s="3">
        <f>E16*11</f>
        <v>9</v>
      </c>
      <c r="F21" s="3">
        <f t="shared" ref="F21:H21" si="13">F16*11</f>
        <v>3.9999999999999964</v>
      </c>
      <c r="G21" s="3">
        <f t="shared" si="13"/>
        <v>0</v>
      </c>
      <c r="H21" s="3">
        <f t="shared" si="13"/>
        <v>5</v>
      </c>
    </row>
    <row r="22" spans="1:10" ht="15" thickBot="1" x14ac:dyDescent="0.35"/>
    <row r="23" spans="1:10" x14ac:dyDescent="0.3">
      <c r="B23" s="13" t="s">
        <v>10</v>
      </c>
      <c r="C23" s="14"/>
      <c r="D23" s="15"/>
    </row>
    <row r="24" spans="1:10" x14ac:dyDescent="0.3">
      <c r="B24" s="16" t="s">
        <v>15</v>
      </c>
      <c r="C24" s="17"/>
      <c r="D24" s="18"/>
    </row>
    <row r="25" spans="1:10" x14ac:dyDescent="0.3">
      <c r="B25" s="16" t="s">
        <v>11</v>
      </c>
      <c r="C25" s="17"/>
      <c r="D25" s="18"/>
    </row>
    <row r="26" spans="1:10" x14ac:dyDescent="0.3">
      <c r="B26" s="16" t="s">
        <v>12</v>
      </c>
      <c r="C26" s="17"/>
      <c r="D26" s="18"/>
    </row>
    <row r="27" spans="1:10" x14ac:dyDescent="0.3">
      <c r="B27" s="16" t="s">
        <v>13</v>
      </c>
      <c r="C27" s="17"/>
      <c r="D27" s="18"/>
    </row>
    <row r="28" spans="1:10" ht="15" thickBot="1" x14ac:dyDescent="0.35">
      <c r="B28" s="19" t="s">
        <v>14</v>
      </c>
      <c r="C28" s="20"/>
      <c r="D28" s="2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8" t="s">
        <v>6</v>
      </c>
    </row>
    <row r="32" spans="1:10" x14ac:dyDescent="0.3">
      <c r="A32" s="5" t="s">
        <v>3</v>
      </c>
      <c r="B32" s="2" t="s">
        <v>0</v>
      </c>
      <c r="C32" s="5">
        <v>5</v>
      </c>
      <c r="D32" s="3">
        <v>-2</v>
      </c>
      <c r="E32" s="3">
        <v>1</v>
      </c>
      <c r="F32" s="3">
        <v>0</v>
      </c>
      <c r="G32" s="3">
        <v>0</v>
      </c>
      <c r="H32" s="3">
        <v>0</v>
      </c>
      <c r="I32" s="7">
        <v>7</v>
      </c>
      <c r="J32" s="3">
        <f>I32/C32</f>
        <v>1.4</v>
      </c>
    </row>
    <row r="33" spans="1:10" x14ac:dyDescent="0.3">
      <c r="A33" s="1"/>
      <c r="B33" s="2" t="s">
        <v>16</v>
      </c>
      <c r="C33" s="3">
        <v>-1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7">
        <v>5</v>
      </c>
      <c r="J33" s="3" t="s">
        <v>7</v>
      </c>
    </row>
    <row r="34" spans="1:10" x14ac:dyDescent="0.3">
      <c r="B34" s="2" t="s">
        <v>1</v>
      </c>
      <c r="C34" s="3">
        <v>1</v>
      </c>
      <c r="D34" s="10">
        <v>1</v>
      </c>
      <c r="E34" s="3">
        <v>0</v>
      </c>
      <c r="F34" s="3">
        <v>0</v>
      </c>
      <c r="G34" s="3">
        <v>0</v>
      </c>
      <c r="H34" s="3">
        <v>1</v>
      </c>
      <c r="I34" s="7">
        <v>6</v>
      </c>
      <c r="J34" s="3">
        <f t="shared" ref="J34" si="14">I34/C34</f>
        <v>6</v>
      </c>
    </row>
    <row r="35" spans="1:10" x14ac:dyDescent="0.3">
      <c r="A35" s="1"/>
      <c r="B35" s="2" t="s">
        <v>4</v>
      </c>
      <c r="C35" s="3">
        <v>-1</v>
      </c>
      <c r="D35" s="3">
        <v>-1</v>
      </c>
      <c r="E35" s="3">
        <v>0</v>
      </c>
      <c r="F35" s="3">
        <v>0</v>
      </c>
      <c r="G35" s="3">
        <v>0</v>
      </c>
      <c r="H35" s="3">
        <v>0</v>
      </c>
      <c r="I35" s="1"/>
      <c r="J35" s="1"/>
    </row>
    <row r="36" spans="1:10" x14ac:dyDescent="0.3">
      <c r="A36" s="1"/>
      <c r="B36" s="6" t="s">
        <v>5</v>
      </c>
      <c r="C36" s="3">
        <v>-1</v>
      </c>
      <c r="D36" s="3">
        <v>-1</v>
      </c>
      <c r="E36" s="3">
        <v>0</v>
      </c>
      <c r="F36" s="3">
        <v>0</v>
      </c>
      <c r="G36" s="3">
        <v>0</v>
      </c>
      <c r="H36" s="3">
        <v>0</v>
      </c>
      <c r="I36" s="1"/>
      <c r="J36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8" t="s">
        <v>6</v>
      </c>
    </row>
    <row r="39" spans="1:10" x14ac:dyDescent="0.3">
      <c r="B39" s="2" t="s">
        <v>9</v>
      </c>
      <c r="C39" s="9">
        <f>C32/5</f>
        <v>1</v>
      </c>
      <c r="D39" s="10">
        <f t="shared" ref="D39:I39" si="15">D32/5</f>
        <v>-0.4</v>
      </c>
      <c r="E39" s="10">
        <f t="shared" si="15"/>
        <v>0.2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4">
        <f t="shared" si="15"/>
        <v>1.4</v>
      </c>
      <c r="J39" s="3" t="s">
        <v>7</v>
      </c>
    </row>
    <row r="40" spans="1:10" x14ac:dyDescent="0.3">
      <c r="A40" s="1"/>
      <c r="B40" s="2" t="s">
        <v>16</v>
      </c>
      <c r="C40" s="3">
        <f>C33+C39</f>
        <v>0</v>
      </c>
      <c r="D40" s="3">
        <f t="shared" ref="D40:I40" si="16">D33+D39</f>
        <v>0.6</v>
      </c>
      <c r="E40" s="3">
        <f t="shared" si="16"/>
        <v>0.2</v>
      </c>
      <c r="F40" s="3">
        <f t="shared" si="16"/>
        <v>1</v>
      </c>
      <c r="G40" s="3">
        <f t="shared" si="16"/>
        <v>0</v>
      </c>
      <c r="H40" s="3">
        <f t="shared" si="16"/>
        <v>0</v>
      </c>
      <c r="I40" s="4">
        <f t="shared" si="16"/>
        <v>6.4</v>
      </c>
      <c r="J40" s="3">
        <f>I40/D40</f>
        <v>10.666666666666668</v>
      </c>
    </row>
    <row r="41" spans="1:10" x14ac:dyDescent="0.3">
      <c r="A41" s="5" t="s">
        <v>3</v>
      </c>
      <c r="B41" s="2" t="s">
        <v>1</v>
      </c>
      <c r="C41" s="3">
        <f>C34-C39</f>
        <v>0</v>
      </c>
      <c r="D41" s="5">
        <f t="shared" ref="D41:I41" si="17">D34-D39</f>
        <v>1.4</v>
      </c>
      <c r="E41" s="3">
        <f t="shared" si="17"/>
        <v>-0.2</v>
      </c>
      <c r="F41" s="3">
        <f t="shared" si="17"/>
        <v>0</v>
      </c>
      <c r="G41" s="3">
        <f t="shared" si="17"/>
        <v>0</v>
      </c>
      <c r="H41" s="3">
        <f t="shared" si="17"/>
        <v>1</v>
      </c>
      <c r="I41" s="4">
        <f t="shared" si="17"/>
        <v>4.5999999999999996</v>
      </c>
      <c r="J41" s="3">
        <f>I41/D41</f>
        <v>3.2857142857142856</v>
      </c>
    </row>
    <row r="42" spans="1:10" x14ac:dyDescent="0.3">
      <c r="A42" s="1"/>
      <c r="B42" s="6" t="s">
        <v>5</v>
      </c>
      <c r="C42" s="3">
        <f>C36+C39</f>
        <v>0</v>
      </c>
      <c r="D42" s="3">
        <f t="shared" ref="D42:H42" si="18">D36+D39</f>
        <v>-1.4</v>
      </c>
      <c r="E42" s="3">
        <f t="shared" si="18"/>
        <v>0.2</v>
      </c>
      <c r="F42" s="3">
        <f t="shared" si="18"/>
        <v>0</v>
      </c>
      <c r="G42" s="3">
        <f t="shared" si="18"/>
        <v>0</v>
      </c>
      <c r="H42" s="3">
        <f t="shared" si="18"/>
        <v>0</v>
      </c>
      <c r="I42" s="1"/>
      <c r="J42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3">
      <c r="B45" s="2" t="s">
        <v>9</v>
      </c>
      <c r="C45" s="10">
        <f>C39+0.4*C47</f>
        <v>1</v>
      </c>
      <c r="D45" s="10">
        <f t="shared" ref="D45:I45" si="19">D39+0.4*D47</f>
        <v>0</v>
      </c>
      <c r="E45" s="10">
        <f t="shared" si="19"/>
        <v>0.14285714285714285</v>
      </c>
      <c r="F45" s="10">
        <f t="shared" si="19"/>
        <v>0</v>
      </c>
      <c r="G45" s="10">
        <f t="shared" si="19"/>
        <v>0</v>
      </c>
      <c r="H45" s="10">
        <f t="shared" si="19"/>
        <v>0.28571428571428575</v>
      </c>
      <c r="I45" s="4">
        <f t="shared" si="19"/>
        <v>2.7142857142857144</v>
      </c>
    </row>
    <row r="46" spans="1:10" x14ac:dyDescent="0.3">
      <c r="A46" s="1"/>
      <c r="B46" s="2" t="s">
        <v>16</v>
      </c>
      <c r="C46" s="3">
        <f>C40-0.6*C47</f>
        <v>0</v>
      </c>
      <c r="D46" s="3">
        <f t="shared" ref="D46:I46" si="20">D40-0.6*D47</f>
        <v>0</v>
      </c>
      <c r="E46" s="3">
        <f t="shared" si="20"/>
        <v>0.28571428571428575</v>
      </c>
      <c r="F46" s="3">
        <f t="shared" si="20"/>
        <v>1</v>
      </c>
      <c r="G46" s="3">
        <f t="shared" si="20"/>
        <v>0</v>
      </c>
      <c r="H46" s="3">
        <f t="shared" si="20"/>
        <v>-0.42857142857142855</v>
      </c>
      <c r="I46" s="4">
        <f t="shared" si="20"/>
        <v>4.4285714285714288</v>
      </c>
    </row>
    <row r="47" spans="1:10" x14ac:dyDescent="0.3">
      <c r="B47" s="2" t="s">
        <v>8</v>
      </c>
      <c r="C47" s="10">
        <f>C41/1.4</f>
        <v>0</v>
      </c>
      <c r="D47" s="9">
        <f>D41/1.4</f>
        <v>1</v>
      </c>
      <c r="E47" s="10">
        <f t="shared" ref="E47:I47" si="21">E41/1.4</f>
        <v>-0.14285714285714288</v>
      </c>
      <c r="F47" s="10">
        <f t="shared" si="21"/>
        <v>0</v>
      </c>
      <c r="G47" s="10">
        <f t="shared" si="21"/>
        <v>0</v>
      </c>
      <c r="H47" s="10">
        <f t="shared" si="21"/>
        <v>0.7142857142857143</v>
      </c>
      <c r="I47" s="4">
        <f t="shared" si="21"/>
        <v>3.2857142857142856</v>
      </c>
    </row>
    <row r="48" spans="1:10" x14ac:dyDescent="0.3">
      <c r="A48" s="1"/>
      <c r="B48" s="6" t="s">
        <v>5</v>
      </c>
      <c r="C48" s="3">
        <f>C42+1.4*C47</f>
        <v>0</v>
      </c>
      <c r="D48" s="3">
        <f t="shared" ref="D48:H48" si="22">D42+1.4*D47</f>
        <v>0</v>
      </c>
      <c r="E48" s="3">
        <f t="shared" si="22"/>
        <v>0</v>
      </c>
      <c r="F48" s="3">
        <f t="shared" si="22"/>
        <v>0</v>
      </c>
      <c r="G48" s="3">
        <f t="shared" si="22"/>
        <v>0</v>
      </c>
      <c r="H48" s="3">
        <f t="shared" si="22"/>
        <v>1</v>
      </c>
      <c r="I48" s="1"/>
      <c r="J48" s="1"/>
    </row>
    <row r="50" spans="1:10" x14ac:dyDescent="0.3">
      <c r="B50" s="2" t="s">
        <v>9</v>
      </c>
      <c r="C50" s="10">
        <f>C45*7</f>
        <v>7</v>
      </c>
      <c r="D50" s="10">
        <f t="shared" ref="D50:I50" si="23">D45*7</f>
        <v>0</v>
      </c>
      <c r="E50" s="10">
        <f t="shared" si="23"/>
        <v>1</v>
      </c>
      <c r="F50" s="10">
        <f t="shared" si="23"/>
        <v>0</v>
      </c>
      <c r="G50" s="10">
        <f t="shared" si="23"/>
        <v>0</v>
      </c>
      <c r="H50" s="10">
        <f t="shared" si="23"/>
        <v>2.0000000000000004</v>
      </c>
      <c r="I50" s="4">
        <f t="shared" si="23"/>
        <v>19</v>
      </c>
    </row>
    <row r="51" spans="1:10" x14ac:dyDescent="0.3">
      <c r="B51" s="2" t="s">
        <v>16</v>
      </c>
      <c r="C51" s="10">
        <f t="shared" ref="C51:I51" si="24">C46*7</f>
        <v>0</v>
      </c>
      <c r="D51" s="10">
        <f t="shared" si="24"/>
        <v>0</v>
      </c>
      <c r="E51" s="10">
        <f t="shared" si="24"/>
        <v>2.0000000000000004</v>
      </c>
      <c r="F51" s="10">
        <f t="shared" si="24"/>
        <v>7</v>
      </c>
      <c r="G51" s="10">
        <f t="shared" si="24"/>
        <v>0</v>
      </c>
      <c r="H51" s="10">
        <f t="shared" si="24"/>
        <v>-3</v>
      </c>
      <c r="I51" s="4">
        <f t="shared" si="24"/>
        <v>31</v>
      </c>
    </row>
    <row r="52" spans="1:10" x14ac:dyDescent="0.3">
      <c r="B52" s="2" t="s">
        <v>8</v>
      </c>
      <c r="C52" s="10">
        <f t="shared" ref="C52:I52" si="25">C47*7</f>
        <v>0</v>
      </c>
      <c r="D52" s="10">
        <f t="shared" si="25"/>
        <v>7</v>
      </c>
      <c r="E52" s="10">
        <f t="shared" si="25"/>
        <v>-1.0000000000000002</v>
      </c>
      <c r="F52" s="10">
        <f t="shared" si="25"/>
        <v>0</v>
      </c>
      <c r="G52" s="10">
        <f t="shared" si="25"/>
        <v>0</v>
      </c>
      <c r="H52" s="10">
        <f t="shared" si="25"/>
        <v>5</v>
      </c>
      <c r="I52" s="4">
        <f t="shared" si="25"/>
        <v>23</v>
      </c>
    </row>
    <row r="53" spans="1:10" x14ac:dyDescent="0.3">
      <c r="B53" s="6" t="s">
        <v>5</v>
      </c>
      <c r="C53" s="3">
        <f>C48</f>
        <v>0</v>
      </c>
      <c r="D53" s="3">
        <f t="shared" ref="D53:H53" si="26">D48</f>
        <v>0</v>
      </c>
      <c r="E53" s="3">
        <f t="shared" si="26"/>
        <v>0</v>
      </c>
      <c r="F53" s="3">
        <f t="shared" si="26"/>
        <v>0</v>
      </c>
      <c r="G53" s="3">
        <f t="shared" si="26"/>
        <v>0</v>
      </c>
      <c r="H53" s="3">
        <f t="shared" si="26"/>
        <v>1</v>
      </c>
      <c r="I53" s="1"/>
    </row>
    <row r="54" spans="1:10" ht="15" thickBot="1" x14ac:dyDescent="0.35"/>
    <row r="55" spans="1:10" x14ac:dyDescent="0.3">
      <c r="B55" s="13" t="s">
        <v>17</v>
      </c>
      <c r="C55" s="14"/>
      <c r="D55" s="15"/>
    </row>
    <row r="56" spans="1:10" x14ac:dyDescent="0.3">
      <c r="B56" s="16" t="s">
        <v>18</v>
      </c>
      <c r="C56" s="17"/>
      <c r="D56" s="18"/>
    </row>
    <row r="57" spans="1:10" x14ac:dyDescent="0.3">
      <c r="B57" s="16" t="s">
        <v>19</v>
      </c>
      <c r="C57" s="17"/>
      <c r="D57" s="18"/>
    </row>
    <row r="58" spans="1:10" x14ac:dyDescent="0.3">
      <c r="B58" s="16" t="s">
        <v>20</v>
      </c>
      <c r="C58" s="17"/>
      <c r="D58" s="18"/>
    </row>
    <row r="59" spans="1:10" x14ac:dyDescent="0.3">
      <c r="B59" s="16" t="s">
        <v>21</v>
      </c>
      <c r="C59" s="17"/>
      <c r="D59" s="18"/>
    </row>
    <row r="60" spans="1:10" ht="15" thickBot="1" x14ac:dyDescent="0.35">
      <c r="B60" s="19" t="s">
        <v>22</v>
      </c>
      <c r="C60" s="20"/>
      <c r="D60" s="2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8" t="s">
        <v>6</v>
      </c>
    </row>
    <row r="64" spans="1:10" x14ac:dyDescent="0.3">
      <c r="B64" s="2" t="s">
        <v>0</v>
      </c>
      <c r="C64" s="10">
        <v>-1</v>
      </c>
      <c r="D64" s="3">
        <v>2</v>
      </c>
      <c r="E64" s="3">
        <v>1</v>
      </c>
      <c r="F64" s="3">
        <v>0</v>
      </c>
      <c r="G64" s="3">
        <v>0</v>
      </c>
      <c r="H64" s="3">
        <v>0</v>
      </c>
      <c r="I64" s="7">
        <v>6</v>
      </c>
      <c r="J64" s="3" t="s">
        <v>7</v>
      </c>
    </row>
    <row r="65" spans="1:10" x14ac:dyDescent="0.3">
      <c r="A65" s="1"/>
      <c r="B65" s="2" t="s">
        <v>16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7">
        <v>9</v>
      </c>
      <c r="J65" s="3">
        <f>I65/C65</f>
        <v>9</v>
      </c>
    </row>
    <row r="66" spans="1:10" x14ac:dyDescent="0.3">
      <c r="A66" s="5" t="s">
        <v>3</v>
      </c>
      <c r="B66" s="2" t="s">
        <v>1</v>
      </c>
      <c r="C66" s="5">
        <v>3</v>
      </c>
      <c r="D66" s="10">
        <v>-1</v>
      </c>
      <c r="E66" s="3">
        <v>0</v>
      </c>
      <c r="F66" s="3">
        <v>0</v>
      </c>
      <c r="G66" s="3">
        <v>0</v>
      </c>
      <c r="H66" s="3">
        <v>1</v>
      </c>
      <c r="I66" s="7">
        <v>15</v>
      </c>
      <c r="J66" s="3">
        <f t="shared" ref="J66" si="27">I66/C66</f>
        <v>5</v>
      </c>
    </row>
    <row r="67" spans="1:10" x14ac:dyDescent="0.3">
      <c r="A67" s="1"/>
      <c r="B67" s="2" t="s">
        <v>4</v>
      </c>
      <c r="C67" s="3">
        <v>-4</v>
      </c>
      <c r="D67" s="3">
        <v>-2</v>
      </c>
      <c r="E67" s="3">
        <v>0</v>
      </c>
      <c r="F67" s="3">
        <v>0</v>
      </c>
      <c r="G67" s="3">
        <v>0</v>
      </c>
      <c r="H67" s="3">
        <v>0</v>
      </c>
      <c r="I67" s="1"/>
      <c r="J67" s="1"/>
    </row>
    <row r="68" spans="1:10" x14ac:dyDescent="0.3">
      <c r="A68" s="1"/>
      <c r="B68" s="6" t="s">
        <v>5</v>
      </c>
      <c r="C68" s="3">
        <v>-4</v>
      </c>
      <c r="D68" s="3">
        <v>-2</v>
      </c>
      <c r="E68" s="3">
        <v>0</v>
      </c>
      <c r="F68" s="3">
        <v>0</v>
      </c>
      <c r="G68" s="3">
        <v>0</v>
      </c>
      <c r="H68" s="3">
        <v>0</v>
      </c>
      <c r="I68" s="1"/>
      <c r="J68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8" t="s">
        <v>6</v>
      </c>
    </row>
    <row r="71" spans="1:10" x14ac:dyDescent="0.3">
      <c r="B71" s="2" t="s">
        <v>0</v>
      </c>
      <c r="C71" s="3">
        <f>C64+C73</f>
        <v>0</v>
      </c>
      <c r="D71" s="3">
        <f t="shared" ref="D71:I71" si="28">D64+D73</f>
        <v>1.6666666666666667</v>
      </c>
      <c r="E71" s="3">
        <f t="shared" si="28"/>
        <v>1</v>
      </c>
      <c r="F71" s="3">
        <f t="shared" si="28"/>
        <v>0</v>
      </c>
      <c r="G71" s="3">
        <f t="shared" si="28"/>
        <v>0</v>
      </c>
      <c r="H71" s="3">
        <f t="shared" si="28"/>
        <v>0.33333333333333331</v>
      </c>
      <c r="I71" s="4">
        <f t="shared" si="28"/>
        <v>11</v>
      </c>
      <c r="J71" s="3">
        <f>I71/D71</f>
        <v>6.6</v>
      </c>
    </row>
    <row r="72" spans="1:10" x14ac:dyDescent="0.3">
      <c r="A72" s="5" t="s">
        <v>3</v>
      </c>
      <c r="B72" s="2" t="s">
        <v>16</v>
      </c>
      <c r="C72" s="3">
        <f>C65-C73</f>
        <v>0</v>
      </c>
      <c r="D72" s="5">
        <f t="shared" ref="D72:I72" si="29">D65-D73</f>
        <v>1.3333333333333333</v>
      </c>
      <c r="E72" s="3">
        <f t="shared" si="29"/>
        <v>0</v>
      </c>
      <c r="F72" s="3">
        <f t="shared" si="29"/>
        <v>1</v>
      </c>
      <c r="G72" s="3">
        <f t="shared" si="29"/>
        <v>0</v>
      </c>
      <c r="H72" s="3">
        <f t="shared" si="29"/>
        <v>-0.33333333333333331</v>
      </c>
      <c r="I72" s="4">
        <f t="shared" si="29"/>
        <v>4</v>
      </c>
      <c r="J72" s="3">
        <f>I72/D72</f>
        <v>3</v>
      </c>
    </row>
    <row r="73" spans="1:10" x14ac:dyDescent="0.3">
      <c r="B73" s="2" t="s">
        <v>9</v>
      </c>
      <c r="C73" s="9">
        <f>C66/3</f>
        <v>1</v>
      </c>
      <c r="D73" s="10">
        <f t="shared" ref="D73:I73" si="30">D66/3</f>
        <v>-0.33333333333333331</v>
      </c>
      <c r="E73" s="10">
        <f t="shared" si="30"/>
        <v>0</v>
      </c>
      <c r="F73" s="10">
        <f t="shared" si="30"/>
        <v>0</v>
      </c>
      <c r="G73" s="10">
        <f t="shared" si="30"/>
        <v>0</v>
      </c>
      <c r="H73" s="10">
        <f t="shared" si="30"/>
        <v>0.33333333333333331</v>
      </c>
      <c r="I73" s="4">
        <f t="shared" si="30"/>
        <v>5</v>
      </c>
      <c r="J73" s="3" t="s">
        <v>7</v>
      </c>
    </row>
    <row r="74" spans="1:10" x14ac:dyDescent="0.3">
      <c r="A74" s="1"/>
      <c r="B74" s="6" t="s">
        <v>5</v>
      </c>
      <c r="C74" s="3">
        <f>C68+4*C73</f>
        <v>0</v>
      </c>
      <c r="D74" s="3">
        <f t="shared" ref="D74:H74" si="31">D68+4*D73</f>
        <v>-3.333333333333333</v>
      </c>
      <c r="E74" s="3">
        <f t="shared" si="31"/>
        <v>0</v>
      </c>
      <c r="F74" s="3">
        <f t="shared" si="31"/>
        <v>0</v>
      </c>
      <c r="G74" s="3">
        <f t="shared" si="31"/>
        <v>0</v>
      </c>
      <c r="H74" s="3">
        <f t="shared" si="31"/>
        <v>1.3333333333333333</v>
      </c>
      <c r="I74" s="1"/>
      <c r="J74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10" x14ac:dyDescent="0.3">
      <c r="B77" s="2" t="s">
        <v>0</v>
      </c>
      <c r="C77" s="10">
        <f>C71*3-5*C78</f>
        <v>0</v>
      </c>
      <c r="D77" s="10">
        <f>D71*3-5*D78</f>
        <v>0</v>
      </c>
      <c r="E77" s="10">
        <f t="shared" ref="E77:H77" si="32">E71*3-5*E78</f>
        <v>3</v>
      </c>
      <c r="F77" s="10">
        <f t="shared" si="32"/>
        <v>-3.75</v>
      </c>
      <c r="G77" s="10">
        <f t="shared" si="32"/>
        <v>0</v>
      </c>
      <c r="H77" s="10">
        <f t="shared" si="32"/>
        <v>2.25</v>
      </c>
      <c r="I77" s="4">
        <f>I71*3-5*I78</f>
        <v>18</v>
      </c>
    </row>
    <row r="78" spans="1:10" x14ac:dyDescent="0.3">
      <c r="A78" s="1"/>
      <c r="B78" s="2" t="s">
        <v>8</v>
      </c>
      <c r="C78" s="10">
        <f>C72*3/4</f>
        <v>0</v>
      </c>
      <c r="D78" s="9">
        <f>D72*3/4</f>
        <v>1</v>
      </c>
      <c r="E78" s="10">
        <f t="shared" ref="E78:I78" si="33">E72*3/4</f>
        <v>0</v>
      </c>
      <c r="F78" s="10">
        <f t="shared" si="33"/>
        <v>0.75</v>
      </c>
      <c r="G78" s="10">
        <f t="shared" si="33"/>
        <v>0</v>
      </c>
      <c r="H78" s="10">
        <f t="shared" si="33"/>
        <v>-0.25</v>
      </c>
      <c r="I78" s="4">
        <f t="shared" si="33"/>
        <v>3</v>
      </c>
    </row>
    <row r="79" spans="1:10" x14ac:dyDescent="0.3">
      <c r="B79" s="2" t="s">
        <v>9</v>
      </c>
      <c r="C79" s="10">
        <f>C73*3+C78</f>
        <v>3</v>
      </c>
      <c r="D79" s="10">
        <f>D73*3+D78</f>
        <v>0</v>
      </c>
      <c r="E79" s="10">
        <f t="shared" ref="E79:I79" si="34">E73*3+E78</f>
        <v>0</v>
      </c>
      <c r="F79" s="10">
        <f t="shared" si="34"/>
        <v>0.75</v>
      </c>
      <c r="G79" s="10">
        <f t="shared" si="34"/>
        <v>0</v>
      </c>
      <c r="H79" s="10">
        <f t="shared" si="34"/>
        <v>0.75</v>
      </c>
      <c r="I79" s="4">
        <f t="shared" si="34"/>
        <v>18</v>
      </c>
    </row>
    <row r="80" spans="1:10" x14ac:dyDescent="0.3">
      <c r="A80" s="1"/>
      <c r="B80" s="6" t="s">
        <v>5</v>
      </c>
      <c r="C80" s="3">
        <f>C74*3+10*C78</f>
        <v>0</v>
      </c>
      <c r="D80" s="3">
        <f>D74*3+10*D78</f>
        <v>0</v>
      </c>
      <c r="E80" s="3">
        <f t="shared" ref="E80:H80" si="35">E74*3+10*E78</f>
        <v>0</v>
      </c>
      <c r="F80" s="3">
        <f t="shared" si="35"/>
        <v>7.5</v>
      </c>
      <c r="G80" s="3">
        <f t="shared" si="35"/>
        <v>0</v>
      </c>
      <c r="H80" s="3">
        <f t="shared" si="35"/>
        <v>1.5</v>
      </c>
      <c r="I80" s="1"/>
      <c r="J80" s="1"/>
    </row>
    <row r="81" spans="2:4" ht="15" thickBot="1" x14ac:dyDescent="0.35"/>
    <row r="82" spans="2:4" x14ac:dyDescent="0.3">
      <c r="B82" s="13" t="s">
        <v>23</v>
      </c>
      <c r="C82" s="14"/>
      <c r="D82" s="15"/>
    </row>
    <row r="83" spans="2:4" x14ac:dyDescent="0.3">
      <c r="B83" s="16" t="s">
        <v>24</v>
      </c>
      <c r="C83" s="17"/>
      <c r="D83" s="18"/>
    </row>
    <row r="84" spans="2:4" x14ac:dyDescent="0.3">
      <c r="B84" s="16" t="s">
        <v>25</v>
      </c>
      <c r="C84" s="17"/>
      <c r="D84" s="18"/>
    </row>
    <row r="85" spans="2:4" x14ac:dyDescent="0.3">
      <c r="B85" s="16" t="s">
        <v>26</v>
      </c>
      <c r="C85" s="17"/>
      <c r="D85" s="18"/>
    </row>
    <row r="86" spans="2:4" x14ac:dyDescent="0.3">
      <c r="B86" s="16" t="s">
        <v>27</v>
      </c>
      <c r="C86" s="17"/>
      <c r="D86" s="18"/>
    </row>
    <row r="87" spans="2:4" ht="15" thickBot="1" x14ac:dyDescent="0.35">
      <c r="B87" s="19" t="s">
        <v>28</v>
      </c>
      <c r="C87" s="20"/>
      <c r="D87" s="21"/>
    </row>
  </sheetData>
  <mergeCells count="18">
    <mergeCell ref="B87:D87"/>
    <mergeCell ref="B82:D82"/>
    <mergeCell ref="B83:D83"/>
    <mergeCell ref="B84:D84"/>
    <mergeCell ref="B85:D85"/>
    <mergeCell ref="B86:D86"/>
    <mergeCell ref="B60:D60"/>
    <mergeCell ref="B23:D23"/>
    <mergeCell ref="B24:D24"/>
    <mergeCell ref="B25:D25"/>
    <mergeCell ref="B27:D27"/>
    <mergeCell ref="B26:D26"/>
    <mergeCell ref="B28:D28"/>
    <mergeCell ref="B55:D55"/>
    <mergeCell ref="B56:D56"/>
    <mergeCell ref="B57:D57"/>
    <mergeCell ref="B58:D58"/>
    <mergeCell ref="B59:D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2024-03-10T14:04:16Z</dcterms:created>
  <dcterms:modified xsi:type="dcterms:W3CDTF">2024-04-06T18:37:41Z</dcterms:modified>
</cp:coreProperties>
</file>