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4" i="2"/>
  <c r="J5" i="2"/>
  <c r="J6" i="2"/>
  <c r="J7" i="2"/>
  <c r="J8" i="2"/>
  <c r="J9" i="2"/>
  <c r="J10" i="2"/>
  <c r="J4" i="2"/>
  <c r="F5" i="2"/>
  <c r="F6" i="2"/>
  <c r="F7" i="2"/>
  <c r="F8" i="2"/>
  <c r="F9" i="2"/>
  <c r="F10" i="2"/>
  <c r="F4" i="2"/>
  <c r="H5" i="2"/>
  <c r="H6" i="2"/>
  <c r="H7" i="2"/>
  <c r="H8" i="2"/>
  <c r="H9" i="2"/>
  <c r="H10" i="2"/>
  <c r="H4" i="2"/>
  <c r="D19" i="1"/>
  <c r="D18" i="1"/>
  <c r="D17" i="1"/>
  <c r="D16" i="1"/>
  <c r="D15" i="1"/>
  <c r="D14" i="1"/>
  <c r="D13" i="1"/>
  <c r="F17" i="1"/>
  <c r="G17" i="1" s="1"/>
  <c r="F19" i="1"/>
  <c r="F18" i="1"/>
  <c r="F14" i="1"/>
  <c r="F15" i="1"/>
  <c r="F16" i="1"/>
  <c r="F13" i="1"/>
  <c r="B16" i="1" l="1"/>
  <c r="B17" i="1"/>
  <c r="B18" i="1"/>
  <c r="B19" i="1"/>
  <c r="A14" i="1"/>
  <c r="A15" i="1" s="1"/>
  <c r="B15" i="1" l="1"/>
  <c r="A16" i="1"/>
  <c r="A17" i="1" l="1"/>
  <c r="A5" i="2"/>
  <c r="A6" i="2" s="1"/>
  <c r="A7" i="2" l="1"/>
  <c r="B6" i="2"/>
  <c r="A18" i="1"/>
  <c r="A3" i="1"/>
  <c r="A4" i="1" s="1"/>
  <c r="B4" i="1" s="1"/>
  <c r="A8" i="2" l="1"/>
  <c r="B7" i="2"/>
  <c r="A19" i="1"/>
  <c r="A5" i="1"/>
  <c r="B5" i="1" s="1"/>
  <c r="A9" i="2" l="1"/>
  <c r="B8" i="2"/>
  <c r="A6" i="1"/>
  <c r="B6" i="1" s="1"/>
  <c r="A10" i="2" l="1"/>
  <c r="B10" i="2" s="1"/>
  <c r="B9" i="2"/>
  <c r="A7" i="1"/>
  <c r="B7" i="1" s="1"/>
  <c r="A8" i="1" l="1"/>
  <c r="B8" i="1" s="1"/>
</calcChain>
</file>

<file path=xl/sharedStrings.xml><?xml version="1.0" encoding="utf-8"?>
<sst xmlns="http://schemas.openxmlformats.org/spreadsheetml/2006/main" count="29" uniqueCount="23">
  <si>
    <t>Test Number</t>
  </si>
  <si>
    <t>Execution Time (sec)</t>
  </si>
  <si>
    <t>pivot case</t>
  </si>
  <si>
    <t>N</t>
  </si>
  <si>
    <t>τ</t>
  </si>
  <si>
    <t>Parallel algorithm</t>
  </si>
  <si>
    <t>4 processors</t>
  </si>
  <si>
    <t>Time</t>
  </si>
  <si>
    <t>Speed up</t>
  </si>
  <si>
    <t>Test number</t>
  </si>
  <si>
    <t>1 processor</t>
  </si>
  <si>
    <t>2 processors</t>
  </si>
  <si>
    <t>8 processors</t>
  </si>
  <si>
    <t>The Execution Time of
Bubble Sorting (sec.)</t>
  </si>
  <si>
    <t>The Size of the Data to Be Sorted</t>
  </si>
  <si>
    <t>The Execution Time of Sorting from
the Standard Library (sec.)</t>
  </si>
  <si>
    <t>The Execution Time of the "Compare-Exchange" Operation τ (sec):</t>
  </si>
  <si>
    <t xml:space="preserve">Test Number </t>
  </si>
  <si>
    <t>Theoretical Time (sec)</t>
  </si>
  <si>
    <t>The Size of Data to        Be Sorted</t>
  </si>
  <si>
    <t>Data amount</t>
  </si>
  <si>
    <t>Serial Bubble Sorting</t>
  </si>
  <si>
    <t>Serial standart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</si>
</sst>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 vertical="center"/>
    </xf>
    <xf numFmtId="0" fontId="0" fillId="5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0" fillId="3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opLeftCell="A2" zoomScale="85" zoomScaleNormal="85" workbookViewId="0">
      <selection activeCell="D2" sqref="D2:D8"/>
    </sheetView>
  </sheetViews>
  <sheetFormatPr defaultRowHeight="14.4" x14ac:dyDescent="0.3"/>
  <cols>
    <col min="1" max="1" width="12.109375" customWidth="1"/>
    <col min="2" max="2" width="21.5546875" customWidth="1"/>
    <col min="3" max="3" width="23" customWidth="1"/>
    <col min="4" max="4" width="30.6640625" customWidth="1"/>
    <col min="6" max="6" width="10.33203125" bestFit="1" customWidth="1"/>
    <col min="9" max="9" width="8.88671875" customWidth="1"/>
  </cols>
  <sheetData>
    <row r="1" spans="1:7" ht="43.8" customHeight="1" x14ac:dyDescent="0.3">
      <c r="A1" s="14" t="s">
        <v>0</v>
      </c>
      <c r="B1" s="27" t="s">
        <v>14</v>
      </c>
      <c r="C1" s="27" t="s">
        <v>13</v>
      </c>
      <c r="D1" s="28" t="s">
        <v>15</v>
      </c>
    </row>
    <row r="2" spans="1:7" x14ac:dyDescent="0.3">
      <c r="A2" s="2">
        <v>1</v>
      </c>
      <c r="B2" s="4">
        <v>10</v>
      </c>
      <c r="C2" s="3">
        <v>3.0000000000000001E-6</v>
      </c>
      <c r="D2" s="5">
        <v>3.9999999999999998E-6</v>
      </c>
    </row>
    <row r="3" spans="1:7" x14ac:dyDescent="0.3">
      <c r="A3" s="2">
        <f>A2+1</f>
        <v>2</v>
      </c>
      <c r="B3" s="4">
        <v>100</v>
      </c>
      <c r="C3" s="3">
        <v>4.1E-5</v>
      </c>
      <c r="D3" s="5">
        <v>2.0999999999999999E-5</v>
      </c>
    </row>
    <row r="4" spans="1:7" x14ac:dyDescent="0.3">
      <c r="A4" s="2">
        <f t="shared" ref="A4:A8" si="0">A3+1</f>
        <v>3</v>
      </c>
      <c r="B4" s="4">
        <f>(A4-2)*10000</f>
        <v>10000</v>
      </c>
      <c r="C4" s="3">
        <v>0.36402299999999999</v>
      </c>
      <c r="D4" s="5">
        <v>2.8649999999999999E-3</v>
      </c>
    </row>
    <row r="5" spans="1:7" x14ac:dyDescent="0.3">
      <c r="A5" s="2">
        <f t="shared" si="0"/>
        <v>4</v>
      </c>
      <c r="B5" s="4">
        <f t="shared" ref="B5:B8" si="1">(A5-2)*10000</f>
        <v>20000</v>
      </c>
      <c r="C5" s="3">
        <v>1.5072190000000001</v>
      </c>
      <c r="D5" s="5">
        <v>6.0660000000000002E-3</v>
      </c>
    </row>
    <row r="6" spans="1:7" x14ac:dyDescent="0.3">
      <c r="A6" s="2">
        <f t="shared" si="0"/>
        <v>5</v>
      </c>
      <c r="B6" s="4">
        <f t="shared" si="1"/>
        <v>30000</v>
      </c>
      <c r="C6" s="3">
        <v>4.2386590000000002</v>
      </c>
      <c r="D6" s="5">
        <v>8.3820000000000006E-3</v>
      </c>
    </row>
    <row r="7" spans="1:7" x14ac:dyDescent="0.3">
      <c r="A7" s="2">
        <f t="shared" si="0"/>
        <v>6</v>
      </c>
      <c r="B7" s="4">
        <f t="shared" si="1"/>
        <v>40000</v>
      </c>
      <c r="C7" s="3">
        <v>7.2193180000000003</v>
      </c>
      <c r="D7" s="5">
        <v>1.1013999999999999E-2</v>
      </c>
    </row>
    <row r="8" spans="1:7" x14ac:dyDescent="0.3">
      <c r="A8" s="2">
        <f t="shared" si="0"/>
        <v>7</v>
      </c>
      <c r="B8" s="4">
        <f t="shared" si="1"/>
        <v>50000</v>
      </c>
      <c r="C8" s="3">
        <v>13.157999999999999</v>
      </c>
      <c r="D8" s="5">
        <v>1.6299000000000001E-2</v>
      </c>
    </row>
    <row r="10" spans="1:7" ht="15" thickBot="1" x14ac:dyDescent="0.35"/>
    <row r="11" spans="1:7" ht="15" thickBot="1" x14ac:dyDescent="0.35">
      <c r="A11" s="39" t="s">
        <v>16</v>
      </c>
      <c r="B11" s="40"/>
      <c r="C11" s="40"/>
      <c r="D11" s="41"/>
    </row>
    <row r="12" spans="1:7" ht="32.4" customHeight="1" x14ac:dyDescent="0.3">
      <c r="A12" s="14" t="s">
        <v>17</v>
      </c>
      <c r="B12" s="27" t="s">
        <v>19</v>
      </c>
      <c r="C12" s="15" t="s">
        <v>1</v>
      </c>
      <c r="D12" s="28" t="s">
        <v>18</v>
      </c>
      <c r="F12" s="23" t="s">
        <v>3</v>
      </c>
    </row>
    <row r="13" spans="1:7" x14ac:dyDescent="0.3">
      <c r="A13" s="30">
        <v>1</v>
      </c>
      <c r="B13" s="29">
        <v>10</v>
      </c>
      <c r="C13" s="3">
        <v>3.0000000000000001E-6</v>
      </c>
      <c r="D13" s="31">
        <f>F13*G17</f>
        <v>4.2388002933431121E-7</v>
      </c>
      <c r="E13" s="1"/>
      <c r="F13" s="25">
        <f>B13*(B13-1)/2</f>
        <v>45</v>
      </c>
      <c r="G13" s="1"/>
    </row>
    <row r="14" spans="1:7" x14ac:dyDescent="0.3">
      <c r="A14" s="30">
        <f>A13+1</f>
        <v>2</v>
      </c>
      <c r="B14" s="29">
        <v>100</v>
      </c>
      <c r="C14" s="3">
        <v>4.1E-5</v>
      </c>
      <c r="D14" s="31">
        <f>F14*G17</f>
        <v>4.6626803226774234E-5</v>
      </c>
      <c r="E14" s="1"/>
      <c r="F14" s="25">
        <f t="shared" ref="F14:F16" si="2">B14*(B14-1)/2</f>
        <v>4950</v>
      </c>
      <c r="G14" s="1"/>
    </row>
    <row r="15" spans="1:7" x14ac:dyDescent="0.3">
      <c r="A15" s="30">
        <f t="shared" ref="A15:A19" si="3">A14+1</f>
        <v>3</v>
      </c>
      <c r="B15" s="29">
        <f>(A15-2)*10000</f>
        <v>10000</v>
      </c>
      <c r="C15" s="3">
        <v>0.36402299999999999</v>
      </c>
      <c r="D15" s="31">
        <f>F15*G17</f>
        <v>0.47093071259041974</v>
      </c>
      <c r="E15" s="1"/>
      <c r="F15" s="25">
        <f t="shared" si="2"/>
        <v>49995000</v>
      </c>
      <c r="G15" s="1"/>
    </row>
    <row r="16" spans="1:7" ht="15" thickBot="1" x14ac:dyDescent="0.35">
      <c r="A16" s="30">
        <f t="shared" si="3"/>
        <v>4</v>
      </c>
      <c r="B16" s="29">
        <f t="shared" ref="B16:B19" si="4">(A16-2)*10000</f>
        <v>20000</v>
      </c>
      <c r="C16" s="3">
        <v>1.5072190000000001</v>
      </c>
      <c r="D16" s="31">
        <f>F16*G17</f>
        <v>1.8838170459237533</v>
      </c>
      <c r="E16" s="1"/>
      <c r="F16" s="25">
        <f t="shared" si="2"/>
        <v>199990000</v>
      </c>
      <c r="G16" s="21" t="s">
        <v>4</v>
      </c>
    </row>
    <row r="17" spans="1:7" ht="15" thickBot="1" x14ac:dyDescent="0.35">
      <c r="A17" s="30">
        <f t="shared" si="3"/>
        <v>5</v>
      </c>
      <c r="B17" s="29">
        <f t="shared" si="4"/>
        <v>30000</v>
      </c>
      <c r="C17" s="3">
        <v>4.2386590000000002</v>
      </c>
      <c r="D17" s="31">
        <f>F17*G17</f>
        <v>4.2386590000000002</v>
      </c>
      <c r="E17" s="7" t="s">
        <v>2</v>
      </c>
      <c r="F17" s="24">
        <f>B17*(B17-1)/2</f>
        <v>449985000</v>
      </c>
      <c r="G17" s="22">
        <f>C17/F17</f>
        <v>9.4195562074291375E-9</v>
      </c>
    </row>
    <row r="18" spans="1:7" x14ac:dyDescent="0.3">
      <c r="A18" s="30">
        <f t="shared" si="3"/>
        <v>6</v>
      </c>
      <c r="B18" s="29">
        <f t="shared" si="4"/>
        <v>40000</v>
      </c>
      <c r="C18" s="3">
        <v>7.2193180000000003</v>
      </c>
      <c r="D18" s="31">
        <f>F18*G17</f>
        <v>7.5354565748191611</v>
      </c>
      <c r="E18" s="1"/>
      <c r="F18" s="26">
        <f>B18*(B18-1)/2</f>
        <v>799980000</v>
      </c>
      <c r="G18" s="1"/>
    </row>
    <row r="19" spans="1:7" ht="15" thickBot="1" x14ac:dyDescent="0.35">
      <c r="A19" s="32">
        <f t="shared" si="3"/>
        <v>7</v>
      </c>
      <c r="B19" s="33">
        <f t="shared" si="4"/>
        <v>50000</v>
      </c>
      <c r="C19" s="10">
        <v>13.157999999999999</v>
      </c>
      <c r="D19" s="35">
        <f>F19*G17</f>
        <v>11.774209770381237</v>
      </c>
      <c r="F19" s="36">
        <f>B19*(B19-1)/2</f>
        <v>1249975000</v>
      </c>
    </row>
    <row r="21" spans="1:7" x14ac:dyDescent="0.3">
      <c r="E21" s="1"/>
      <c r="G21" s="1"/>
    </row>
  </sheetData>
  <mergeCells count="1">
    <mergeCell ref="A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85" zoomScaleNormal="85" workbookViewId="0">
      <selection activeCell="K8" sqref="K8"/>
    </sheetView>
  </sheetViews>
  <sheetFormatPr defaultRowHeight="14.4" x14ac:dyDescent="0.3"/>
  <cols>
    <col min="1" max="1" width="12.88671875" customWidth="1"/>
    <col min="2" max="2" width="14.33203125" customWidth="1"/>
    <col min="3" max="3" width="22" customWidth="1"/>
    <col min="4" max="4" width="25.21875" customWidth="1"/>
  </cols>
  <sheetData>
    <row r="1" spans="1:12" x14ac:dyDescent="0.3">
      <c r="A1" s="47" t="s">
        <v>9</v>
      </c>
      <c r="B1" s="49" t="s">
        <v>20</v>
      </c>
      <c r="C1" s="53" t="s">
        <v>21</v>
      </c>
      <c r="D1" s="49" t="s">
        <v>22</v>
      </c>
      <c r="E1" s="44" t="s">
        <v>5</v>
      </c>
      <c r="F1" s="45"/>
      <c r="G1" s="45"/>
      <c r="H1" s="45"/>
      <c r="I1" s="45"/>
      <c r="J1" s="45"/>
      <c r="K1" s="45"/>
      <c r="L1" s="46"/>
    </row>
    <row r="2" spans="1:12" x14ac:dyDescent="0.3">
      <c r="A2" s="48"/>
      <c r="B2" s="50"/>
      <c r="C2" s="54"/>
      <c r="D2" s="50"/>
      <c r="E2" s="51" t="s">
        <v>10</v>
      </c>
      <c r="F2" s="51"/>
      <c r="G2" s="52" t="s">
        <v>11</v>
      </c>
      <c r="H2" s="52"/>
      <c r="I2" s="51" t="s">
        <v>6</v>
      </c>
      <c r="J2" s="51"/>
      <c r="K2" s="42" t="s">
        <v>12</v>
      </c>
      <c r="L2" s="43"/>
    </row>
    <row r="3" spans="1:12" x14ac:dyDescent="0.3">
      <c r="A3" s="48"/>
      <c r="B3" s="50"/>
      <c r="C3" s="55"/>
      <c r="D3" s="50"/>
      <c r="E3" s="15" t="s">
        <v>7</v>
      </c>
      <c r="F3" s="6" t="s">
        <v>8</v>
      </c>
      <c r="G3" s="15" t="s">
        <v>7</v>
      </c>
      <c r="H3" s="6" t="s">
        <v>8</v>
      </c>
      <c r="I3" s="15" t="s">
        <v>7</v>
      </c>
      <c r="J3" s="6" t="s">
        <v>8</v>
      </c>
      <c r="K3" s="18" t="s">
        <v>7</v>
      </c>
      <c r="L3" s="8" t="s">
        <v>8</v>
      </c>
    </row>
    <row r="4" spans="1:12" x14ac:dyDescent="0.3">
      <c r="A4" s="37">
        <v>1</v>
      </c>
      <c r="B4" s="6">
        <v>10</v>
      </c>
      <c r="C4" s="17">
        <v>3.0000000000000001E-6</v>
      </c>
      <c r="D4" s="3">
        <v>3.9999999999999998E-6</v>
      </c>
      <c r="E4" s="17">
        <v>4.6999999999999997E-5</v>
      </c>
      <c r="F4" s="16">
        <f>C4/E4</f>
        <v>6.3829787234042562E-2</v>
      </c>
      <c r="G4" s="17">
        <v>5.1999999999999997E-5</v>
      </c>
      <c r="H4" s="16">
        <f>C4/G4</f>
        <v>5.7692307692307696E-2</v>
      </c>
      <c r="I4" s="17">
        <v>2.3000000000000001E-4</v>
      </c>
      <c r="J4" s="16">
        <f>C4/I4</f>
        <v>1.3043478260869565E-2</v>
      </c>
      <c r="K4" s="19">
        <v>9.9179999999999997E-3</v>
      </c>
      <c r="L4" s="13">
        <f>C4/K4</f>
        <v>3.0248033877797946E-4</v>
      </c>
    </row>
    <row r="5" spans="1:12" x14ac:dyDescent="0.3">
      <c r="A5" s="37">
        <f>A4+1</f>
        <v>2</v>
      </c>
      <c r="B5" s="6">
        <v>100</v>
      </c>
      <c r="C5" s="17">
        <v>4.1E-5</v>
      </c>
      <c r="D5" s="3">
        <v>2.0999999999999999E-5</v>
      </c>
      <c r="E5" s="17">
        <v>8.6000000000000003E-5</v>
      </c>
      <c r="F5" s="16">
        <f t="shared" ref="F5:F10" si="0">C5/E5</f>
        <v>0.47674418604651164</v>
      </c>
      <c r="G5" s="17">
        <v>1.13E-4</v>
      </c>
      <c r="H5" s="16">
        <f t="shared" ref="H5:H10" si="1">C5/G5</f>
        <v>0.36283185840707965</v>
      </c>
      <c r="I5" s="17">
        <v>1.2999999999999999E-4</v>
      </c>
      <c r="J5" s="16">
        <f t="shared" ref="J5:J10" si="2">C5/I5</f>
        <v>0.31538461538461543</v>
      </c>
      <c r="K5" s="19">
        <v>4.4799999999999999E-4</v>
      </c>
      <c r="L5" s="13">
        <f t="shared" ref="L5:L10" si="3">C5/K5</f>
        <v>9.1517857142857151E-2</v>
      </c>
    </row>
    <row r="6" spans="1:12" x14ac:dyDescent="0.3">
      <c r="A6" s="37">
        <f t="shared" ref="A6:A10" si="4">A5+1</f>
        <v>3</v>
      </c>
      <c r="B6" s="6">
        <f>(A6-2)*10000</f>
        <v>10000</v>
      </c>
      <c r="C6" s="17">
        <v>0.36402299999999999</v>
      </c>
      <c r="D6" s="3">
        <v>2.8649999999999999E-3</v>
      </c>
      <c r="E6" s="17">
        <v>0.30682199999999998</v>
      </c>
      <c r="F6" s="16">
        <f t="shared" si="0"/>
        <v>1.186430568864032</v>
      </c>
      <c r="G6" s="17">
        <v>9.3562999999999993E-2</v>
      </c>
      <c r="H6" s="16">
        <f t="shared" si="1"/>
        <v>3.8906725949360323</v>
      </c>
      <c r="I6" s="17">
        <v>2.7685999999999999E-2</v>
      </c>
      <c r="J6" s="16">
        <f t="shared" si="2"/>
        <v>13.148269883695731</v>
      </c>
      <c r="K6" s="19">
        <v>1.0973E-2</v>
      </c>
      <c r="L6" s="13">
        <f t="shared" si="3"/>
        <v>33.174428141802608</v>
      </c>
    </row>
    <row r="7" spans="1:12" x14ac:dyDescent="0.3">
      <c r="A7" s="37">
        <f t="shared" si="4"/>
        <v>4</v>
      </c>
      <c r="B7" s="6">
        <f t="shared" ref="B7:B10" si="5">(A7-2)*10000</f>
        <v>20000</v>
      </c>
      <c r="C7" s="17">
        <v>1.5072190000000001</v>
      </c>
      <c r="D7" s="3">
        <v>6.0660000000000002E-3</v>
      </c>
      <c r="E7" s="17">
        <v>1.1156060000000001</v>
      </c>
      <c r="F7" s="16">
        <f t="shared" si="0"/>
        <v>1.3510316366172286</v>
      </c>
      <c r="G7" s="17">
        <v>0.29415000000000002</v>
      </c>
      <c r="H7" s="16">
        <f t="shared" si="1"/>
        <v>5.1239809620941692</v>
      </c>
      <c r="I7" s="17">
        <v>0.11490499999999999</v>
      </c>
      <c r="J7" s="16">
        <f t="shared" si="2"/>
        <v>13.117088029241549</v>
      </c>
      <c r="K7" s="19">
        <v>3.8809000000000003E-2</v>
      </c>
      <c r="L7" s="13">
        <f t="shared" si="3"/>
        <v>38.836841969646215</v>
      </c>
    </row>
    <row r="8" spans="1:12" x14ac:dyDescent="0.3">
      <c r="A8" s="37">
        <f t="shared" si="4"/>
        <v>5</v>
      </c>
      <c r="B8" s="6">
        <f t="shared" si="5"/>
        <v>30000</v>
      </c>
      <c r="C8" s="17">
        <v>4.2386590000000002</v>
      </c>
      <c r="D8" s="3">
        <v>8.3820000000000006E-3</v>
      </c>
      <c r="E8" s="17">
        <v>2.4749819999999998</v>
      </c>
      <c r="F8" s="16">
        <f t="shared" si="0"/>
        <v>1.712601950236406</v>
      </c>
      <c r="G8" s="17">
        <v>0.67659199999999997</v>
      </c>
      <c r="H8" s="16">
        <f t="shared" si="1"/>
        <v>6.2647193581951903</v>
      </c>
      <c r="I8" s="17">
        <v>0.33909299999999998</v>
      </c>
      <c r="J8" s="16">
        <f t="shared" si="2"/>
        <v>12.499989678347829</v>
      </c>
      <c r="K8" s="19">
        <v>8.7419999999999998E-2</v>
      </c>
      <c r="L8" s="13">
        <f t="shared" si="3"/>
        <v>48.486147334706018</v>
      </c>
    </row>
    <row r="9" spans="1:12" x14ac:dyDescent="0.3">
      <c r="A9" s="37">
        <f t="shared" si="4"/>
        <v>6</v>
      </c>
      <c r="B9" s="6">
        <f t="shared" si="5"/>
        <v>40000</v>
      </c>
      <c r="C9" s="17">
        <v>7.2193180000000003</v>
      </c>
      <c r="D9" s="3">
        <v>1.1013999999999999E-2</v>
      </c>
      <c r="E9" s="17">
        <v>4.4372249999999998</v>
      </c>
      <c r="F9" s="16">
        <f t="shared" si="0"/>
        <v>1.62698939089183</v>
      </c>
      <c r="G9" s="17">
        <v>1.2640910000000001</v>
      </c>
      <c r="H9" s="16">
        <f t="shared" si="1"/>
        <v>5.7110745982686373</v>
      </c>
      <c r="I9" s="17">
        <v>0.40918900000000002</v>
      </c>
      <c r="J9" s="16">
        <f t="shared" si="2"/>
        <v>17.642991380511205</v>
      </c>
      <c r="K9" s="19">
        <v>0.15995100000000001</v>
      </c>
      <c r="L9" s="13">
        <f t="shared" si="3"/>
        <v>45.134559958987438</v>
      </c>
    </row>
    <row r="10" spans="1:12" ht="15" thickBot="1" x14ac:dyDescent="0.35">
      <c r="A10" s="38">
        <f t="shared" si="4"/>
        <v>7</v>
      </c>
      <c r="B10" s="34">
        <f t="shared" si="5"/>
        <v>50000</v>
      </c>
      <c r="C10" s="9">
        <v>13.157999999999999</v>
      </c>
      <c r="D10" s="10">
        <v>1.6299000000000001E-2</v>
      </c>
      <c r="E10" s="9">
        <v>6.7214790000000004</v>
      </c>
      <c r="F10" s="11">
        <f t="shared" si="0"/>
        <v>1.9576048664289509</v>
      </c>
      <c r="G10" s="9">
        <v>1.913589</v>
      </c>
      <c r="H10" s="11">
        <f t="shared" si="1"/>
        <v>6.8760846764900929</v>
      </c>
      <c r="I10" s="9">
        <v>0.62173999999999996</v>
      </c>
      <c r="J10" s="11">
        <f t="shared" si="2"/>
        <v>21.163187184353589</v>
      </c>
      <c r="K10" s="20">
        <v>0.22473699999999999</v>
      </c>
      <c r="L10" s="12">
        <f t="shared" si="3"/>
        <v>58.548436617023455</v>
      </c>
    </row>
  </sheetData>
  <mergeCells count="9">
    <mergeCell ref="K2:L2"/>
    <mergeCell ref="E1:L1"/>
    <mergeCell ref="A1:A3"/>
    <mergeCell ref="B1:B3"/>
    <mergeCell ref="D1:D3"/>
    <mergeCell ref="E2:F2"/>
    <mergeCell ref="G2:H2"/>
    <mergeCell ref="I2:J2"/>
    <mergeCell ref="C1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2024-10-24T15:31:36Z</dcterms:modified>
</cp:coreProperties>
</file>