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20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0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0" i="1"/>
  <c r="N21" i="1"/>
  <c r="N22" i="1"/>
  <c r="N23" i="1"/>
  <c r="N24" i="1"/>
  <c r="N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0" i="1"/>
  <c r="K19" i="1"/>
</calcChain>
</file>

<file path=xl/sharedStrings.xml><?xml version="1.0" encoding="utf-8"?>
<sst xmlns="http://schemas.openxmlformats.org/spreadsheetml/2006/main" count="99" uniqueCount="96">
  <si>
    <t>Загруженность ОЗУ, ГБ</t>
  </si>
  <si>
    <t>00:02:47.991</t>
  </si>
  <si>
    <t>00:03:46.066</t>
  </si>
  <si>
    <t>00:04:46.059</t>
  </si>
  <si>
    <t>00:05:46.017</t>
  </si>
  <si>
    <t>00:06:48.243</t>
  </si>
  <si>
    <t>00:08:08.083</t>
  </si>
  <si>
    <t>00:09:13.783</t>
  </si>
  <si>
    <t>00:10:30.041</t>
  </si>
  <si>
    <t>00:12:03.607</t>
  </si>
  <si>
    <t>00:13:04.674</t>
  </si>
  <si>
    <t>00:14:08.821</t>
  </si>
  <si>
    <t>00:15:16.525</t>
  </si>
  <si>
    <t>00:16:37.731</t>
  </si>
  <si>
    <t>00:18:00.324</t>
  </si>
  <si>
    <t>00:19:04.416</t>
  </si>
  <si>
    <t>00:20:01.334</t>
  </si>
  <si>
    <t>00:21:02.275</t>
  </si>
  <si>
    <t>00:22:22.166</t>
  </si>
  <si>
    <t>00:23:42.121</t>
  </si>
  <si>
    <t>00:24:38.146</t>
  </si>
  <si>
    <t>00:25:38.096</t>
  </si>
  <si>
    <t>00:26:36.281</t>
  </si>
  <si>
    <t>00:27:33.721</t>
  </si>
  <si>
    <t>00:28:30.486</t>
  </si>
  <si>
    <t>00:29:27.986</t>
  </si>
  <si>
    <t>00:30:24.494</t>
  </si>
  <si>
    <t>00:31:27.730</t>
  </si>
  <si>
    <t>00:32:27.924</t>
  </si>
  <si>
    <t>00:33:47.226</t>
  </si>
  <si>
    <t>00:34:43.837</t>
  </si>
  <si>
    <t>00:35:39.217</t>
  </si>
  <si>
    <t>00:36:36.352</t>
  </si>
  <si>
    <t>00:37:32.176</t>
  </si>
  <si>
    <t>00:38:53.382</t>
  </si>
  <si>
    <t>00:39:52.110</t>
  </si>
  <si>
    <t>00:01:24.547</t>
  </si>
  <si>
    <t>00:41:23.593</t>
  </si>
  <si>
    <t>00:42:23.431</t>
  </si>
  <si>
    <t>00:43:21.691</t>
  </si>
  <si>
    <t>00:44:21.040</t>
  </si>
  <si>
    <t>00:45:43.111</t>
  </si>
  <si>
    <t>00:46:41.194</t>
  </si>
  <si>
    <t>00:47:36.992</t>
  </si>
  <si>
    <t>00:48:33.615</t>
  </si>
  <si>
    <t>00:49:32.222</t>
  </si>
  <si>
    <t>№</t>
  </si>
  <si>
    <t>Минимальные параметры</t>
  </si>
  <si>
    <t>00:01:22.476</t>
  </si>
  <si>
    <t>00:02:17.436</t>
  </si>
  <si>
    <t>00:03:15.746</t>
  </si>
  <si>
    <t>00:04:10.509</t>
  </si>
  <si>
    <t>00:05:05.510</t>
  </si>
  <si>
    <t>00:06:36.401</t>
  </si>
  <si>
    <t>00:08:44.905</t>
  </si>
  <si>
    <t>00:09:43.109</t>
  </si>
  <si>
    <t>00:10:40.729</t>
  </si>
  <si>
    <t>00:11:40.687</t>
  </si>
  <si>
    <t>00:12:34.342</t>
  </si>
  <si>
    <t>00:13:32.657</t>
  </si>
  <si>
    <t>00:14:26.420</t>
  </si>
  <si>
    <t>00:15:24.796</t>
  </si>
  <si>
    <t>00:16:17.892</t>
  </si>
  <si>
    <t>00:17:12.339</t>
  </si>
  <si>
    <t>00:18:06.059</t>
  </si>
  <si>
    <t>00:19:30.653</t>
  </si>
  <si>
    <t>00:20:55.152</t>
  </si>
  <si>
    <t>00:21:52.896</t>
  </si>
  <si>
    <t>00:22:52.268</t>
  </si>
  <si>
    <t>00:23:51.148</t>
  </si>
  <si>
    <t>00:25:17.580</t>
  </si>
  <si>
    <t>00:26:14.113</t>
  </si>
  <si>
    <t>00:27:14.208</t>
  </si>
  <si>
    <t>00:28:15.102</t>
  </si>
  <si>
    <t>00:29:27.683</t>
  </si>
  <si>
    <t>00:30:33.348</t>
  </si>
  <si>
    <t>00:31:34.804</t>
  </si>
  <si>
    <t>00:32:38.693</t>
  </si>
  <si>
    <t>00:33:54.697</t>
  </si>
  <si>
    <t>00:34:53.273</t>
  </si>
  <si>
    <t>00:35:53.478</t>
  </si>
  <si>
    <t>00:36:57.880</t>
  </si>
  <si>
    <t>00:37:54.216</t>
  </si>
  <si>
    <t>00:38:53.484</t>
  </si>
  <si>
    <t>00:39:52.970</t>
  </si>
  <si>
    <t>00:40:53.140</t>
  </si>
  <si>
    <t>00:41:48.767</t>
  </si>
  <si>
    <t>00:43:13.082</t>
  </si>
  <si>
    <t>00:44:07.179</t>
  </si>
  <si>
    <t>00:45:01.627</t>
  </si>
  <si>
    <t>00:46:04.598</t>
  </si>
  <si>
    <t>00:47:01.895</t>
  </si>
  <si>
    <t>00:47:55.674</t>
  </si>
  <si>
    <t>Время</t>
  </si>
  <si>
    <t>Максимальные параметры</t>
  </si>
  <si>
    <t>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</si>
</sst>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потребляемой оперативной памяти от количества построенных моделей </a:t>
            </a:r>
          </a:p>
          <a:p>
            <a:pPr>
              <a:defRPr/>
            </a:pPr>
            <a:r>
              <a:rPr lang="ru-RU" baseline="0"/>
              <a:t>с минимальными значениями параметров</a:t>
            </a:r>
            <a:endParaRPr lang="ru-RU"/>
          </a:p>
        </c:rich>
      </c:tx>
      <c:layout>
        <c:manualLayout>
          <c:xMode val="edge"/>
          <c:yMode val="edge"/>
          <c:x val="0.13949640287769785"/>
          <c:y val="3.619908929045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Лист1!$F$20:$F$64</c:f>
              <c:numCache>
                <c:formatCode>General</c:formatCode>
                <c:ptCount val="45"/>
                <c:pt idx="0">
                  <c:v>3.5335693359375</c:v>
                </c:pt>
                <c:pt idx="1">
                  <c:v>3.601318359375</c:v>
                </c:pt>
                <c:pt idx="2">
                  <c:v>3.5776443481445299</c:v>
                </c:pt>
                <c:pt idx="3">
                  <c:v>3.5897216796875</c:v>
                </c:pt>
                <c:pt idx="4">
                  <c:v>3.63934326171875</c:v>
                </c:pt>
                <c:pt idx="5">
                  <c:v>3.649658203125</c:v>
                </c:pt>
                <c:pt idx="6">
                  <c:v>3.5712432861328098</c:v>
                </c:pt>
                <c:pt idx="7">
                  <c:v>3.5064735412597701</c:v>
                </c:pt>
                <c:pt idx="8">
                  <c:v>3.50898361206055</c:v>
                </c:pt>
                <c:pt idx="9">
                  <c:v>3.4873466491699201</c:v>
                </c:pt>
                <c:pt idx="10">
                  <c:v>3.5649719238281299</c:v>
                </c:pt>
                <c:pt idx="11">
                  <c:v>3.5043296813964799</c:v>
                </c:pt>
                <c:pt idx="12">
                  <c:v>3.5446929931640598</c:v>
                </c:pt>
                <c:pt idx="13">
                  <c:v>3.4824371337890598</c:v>
                </c:pt>
                <c:pt idx="14">
                  <c:v>3.5032157897949201</c:v>
                </c:pt>
                <c:pt idx="15">
                  <c:v>3.5290184020996098</c:v>
                </c:pt>
                <c:pt idx="16">
                  <c:v>3.5008010864257799</c:v>
                </c:pt>
                <c:pt idx="17">
                  <c:v>3.5508995056152299</c:v>
                </c:pt>
                <c:pt idx="18">
                  <c:v>3.5909690856933598</c:v>
                </c:pt>
                <c:pt idx="19">
                  <c:v>3.5832710266113299</c:v>
                </c:pt>
                <c:pt idx="20">
                  <c:v>3.57988357543945</c:v>
                </c:pt>
                <c:pt idx="21">
                  <c:v>3.5992317199707</c:v>
                </c:pt>
                <c:pt idx="22">
                  <c:v>3.5948104858398402</c:v>
                </c:pt>
                <c:pt idx="23">
                  <c:v>3.5955772399902299</c:v>
                </c:pt>
                <c:pt idx="24">
                  <c:v>3.6083564758300799</c:v>
                </c:pt>
                <c:pt idx="25">
                  <c:v>3.6096420288085902</c:v>
                </c:pt>
                <c:pt idx="26">
                  <c:v>3.6163558959960902</c:v>
                </c:pt>
                <c:pt idx="27">
                  <c:v>3.4723739624023402</c:v>
                </c:pt>
                <c:pt idx="28">
                  <c:v>3.4661216735839799</c:v>
                </c:pt>
                <c:pt idx="29">
                  <c:v>3.4632987976074201</c:v>
                </c:pt>
                <c:pt idx="30">
                  <c:v>3.4665794372558598</c:v>
                </c:pt>
                <c:pt idx="31">
                  <c:v>3.46147537231445</c:v>
                </c:pt>
                <c:pt idx="32">
                  <c:v>3.4678306579589799</c:v>
                </c:pt>
                <c:pt idx="33">
                  <c:v>3.4892539978027299</c:v>
                </c:pt>
                <c:pt idx="34">
                  <c:v>3.4857063293457</c:v>
                </c:pt>
                <c:pt idx="35">
                  <c:v>3.4853477478027299</c:v>
                </c:pt>
                <c:pt idx="36">
                  <c:v>3.4833030700683598</c:v>
                </c:pt>
                <c:pt idx="37">
                  <c:v>3.4731559753418</c:v>
                </c:pt>
                <c:pt idx="38">
                  <c:v>3.4756278991699201</c:v>
                </c:pt>
                <c:pt idx="39">
                  <c:v>3.4776458740234402</c:v>
                </c:pt>
                <c:pt idx="40">
                  <c:v>3.4785308837890598</c:v>
                </c:pt>
                <c:pt idx="41">
                  <c:v>3.48881912231445</c:v>
                </c:pt>
                <c:pt idx="42">
                  <c:v>3.4921035766601598</c:v>
                </c:pt>
                <c:pt idx="43">
                  <c:v>3.4932785034179701</c:v>
                </c:pt>
                <c:pt idx="44">
                  <c:v>3.4968223571777299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2-4E4B-8900-A779B6A1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04344"/>
        <c:axId val="445905656"/>
      </c:scatterChart>
      <c:valAx>
        <c:axId val="4459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построенных моделей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05656"/>
        <c:crosses val="autoZero"/>
        <c:crossBetween val="midCat"/>
      </c:valAx>
      <c:valAx>
        <c:axId val="4459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Загруженность ОЗУ, ГБ</a:t>
                </a:r>
              </a:p>
            </c:rich>
          </c:tx>
          <c:layout>
            <c:manualLayout>
              <c:xMode val="edge"/>
              <c:yMode val="edge"/>
              <c:x val="1.9184652278177457E-2"/>
              <c:y val="0.3131256060893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потребляемой оперативной памяти от количества построенных моделей </a:t>
            </a:r>
          </a:p>
          <a:p>
            <a:pPr>
              <a:defRPr/>
            </a:pPr>
            <a:r>
              <a:rPr lang="ru-RU" baseline="0"/>
              <a:t>с максимальными значениями параметров</a:t>
            </a:r>
            <a:endParaRPr lang="ru-RU"/>
          </a:p>
        </c:rich>
      </c:tx>
      <c:layout>
        <c:manualLayout>
          <c:xMode val="edge"/>
          <c:yMode val="edge"/>
          <c:x val="0.11851585876720527"/>
          <c:y val="2.231519242899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Лист1!$I$20:$I$64</c:f>
              <c:numCache>
                <c:formatCode>General</c:formatCode>
                <c:ptCount val="45"/>
                <c:pt idx="0">
                  <c:v>3.6790847778320299</c:v>
                </c:pt>
                <c:pt idx="1">
                  <c:v>3.6704635620117201</c:v>
                </c:pt>
                <c:pt idx="2">
                  <c:v>3.6918792724609402</c:v>
                </c:pt>
                <c:pt idx="3">
                  <c:v>3.7074050903320299</c:v>
                </c:pt>
                <c:pt idx="4">
                  <c:v>3.6988525390625</c:v>
                </c:pt>
                <c:pt idx="5">
                  <c:v>3.5921821594238299</c:v>
                </c:pt>
                <c:pt idx="6">
                  <c:v>3.5771827697753902</c:v>
                </c:pt>
                <c:pt idx="7">
                  <c:v>3.4946556091308598</c:v>
                </c:pt>
                <c:pt idx="8">
                  <c:v>3.4937477111816402</c:v>
                </c:pt>
                <c:pt idx="9">
                  <c:v>3.5019416809082</c:v>
                </c:pt>
                <c:pt idx="10">
                  <c:v>3.5118293762207</c:v>
                </c:pt>
                <c:pt idx="11">
                  <c:v>3.5165824890136701</c:v>
                </c:pt>
                <c:pt idx="12">
                  <c:v>3.4801292419433598</c:v>
                </c:pt>
                <c:pt idx="13">
                  <c:v>3.4708213806152299</c:v>
                </c:pt>
                <c:pt idx="14">
                  <c:v>3.4720916748046902</c:v>
                </c:pt>
                <c:pt idx="15">
                  <c:v>3.4730224609375</c:v>
                </c:pt>
                <c:pt idx="16">
                  <c:v>3.4743385314941402</c:v>
                </c:pt>
                <c:pt idx="17">
                  <c:v>3.4798126220703098</c:v>
                </c:pt>
                <c:pt idx="18">
                  <c:v>3.4856986999511701</c:v>
                </c:pt>
                <c:pt idx="19">
                  <c:v>3.49017333984375</c:v>
                </c:pt>
                <c:pt idx="20">
                  <c:v>3.5424613952636701</c:v>
                </c:pt>
                <c:pt idx="21">
                  <c:v>3.5493850708007799</c:v>
                </c:pt>
                <c:pt idx="22">
                  <c:v>3.5740890502929701</c:v>
                </c:pt>
                <c:pt idx="23">
                  <c:v>3.57963943481445</c:v>
                </c:pt>
                <c:pt idx="24">
                  <c:v>3.6847953796386701</c:v>
                </c:pt>
                <c:pt idx="25">
                  <c:v>3.6548614501953098</c:v>
                </c:pt>
                <c:pt idx="26">
                  <c:v>3.6071243286132799</c:v>
                </c:pt>
                <c:pt idx="27">
                  <c:v>3.6003112792968799</c:v>
                </c:pt>
                <c:pt idx="28">
                  <c:v>3.60783767700195</c:v>
                </c:pt>
                <c:pt idx="29">
                  <c:v>3.60943603515625</c:v>
                </c:pt>
                <c:pt idx="30">
                  <c:v>3.6145324707031299</c:v>
                </c:pt>
                <c:pt idx="31">
                  <c:v>3.6153793334960902</c:v>
                </c:pt>
                <c:pt idx="32">
                  <c:v>3.6199684143066402</c:v>
                </c:pt>
                <c:pt idx="33">
                  <c:v>3.40777587890625</c:v>
                </c:pt>
                <c:pt idx="34">
                  <c:v>3.4003639221191402</c:v>
                </c:pt>
                <c:pt idx="35">
                  <c:v>3.4025497436523402</c:v>
                </c:pt>
                <c:pt idx="36">
                  <c:v>3.3986396789550799</c:v>
                </c:pt>
                <c:pt idx="37">
                  <c:v>3.4056701660156299</c:v>
                </c:pt>
                <c:pt idx="38">
                  <c:v>3.4052848815918</c:v>
                </c:pt>
                <c:pt idx="39">
                  <c:v>3.4114570617675799</c:v>
                </c:pt>
                <c:pt idx="40">
                  <c:v>3.4120674133300799</c:v>
                </c:pt>
                <c:pt idx="41">
                  <c:v>3.4141883850097701</c:v>
                </c:pt>
                <c:pt idx="42">
                  <c:v>3.4285011291503902</c:v>
                </c:pt>
                <c:pt idx="43">
                  <c:v>3.4419631958007799</c:v>
                </c:pt>
                <c:pt idx="44">
                  <c:v>3.43896484375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774-B53E-B9E42649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0312"/>
        <c:axId val="442699328"/>
      </c:scatterChart>
      <c:valAx>
        <c:axId val="4427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построенных моделей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699328"/>
        <c:crosses val="autoZero"/>
        <c:crossBetween val="midCat"/>
      </c:valAx>
      <c:valAx>
        <c:axId val="4426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Загруженость ОЗУ, ГБ</a:t>
                </a:r>
              </a:p>
            </c:rich>
          </c:tx>
          <c:layout>
            <c:manualLayout>
              <c:xMode val="edge"/>
              <c:yMode val="edge"/>
              <c:x val="1.9150209455415918E-2"/>
              <c:y val="0.36471722082727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70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построения модели от количества</a:t>
            </a:r>
            <a:r>
              <a:rPr lang="ru-RU" baseline="0"/>
              <a:t> построенных моделей с минимальными значениями параметров</a:t>
            </a:r>
            <a:endParaRPr lang="ru-RU"/>
          </a:p>
        </c:rich>
      </c:tx>
      <c:layout>
        <c:manualLayout>
          <c:xMode val="edge"/>
          <c:yMode val="edge"/>
          <c:x val="0.16594403217583414"/>
          <c:y val="2.7777713946276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Лист1!$O$20:$O$64</c:f>
              <c:numCache>
                <c:formatCode>0</c:formatCode>
                <c:ptCount val="45"/>
                <c:pt idx="0">
                  <c:v>84547</c:v>
                </c:pt>
                <c:pt idx="1">
                  <c:v>83444</c:v>
                </c:pt>
                <c:pt idx="2">
                  <c:v>58075</c:v>
                </c:pt>
                <c:pt idx="3">
                  <c:v>59993</c:v>
                </c:pt>
                <c:pt idx="4">
                  <c:v>59958</c:v>
                </c:pt>
                <c:pt idx="5">
                  <c:v>62226</c:v>
                </c:pt>
                <c:pt idx="6">
                  <c:v>79840</c:v>
                </c:pt>
                <c:pt idx="7">
                  <c:v>65700</c:v>
                </c:pt>
                <c:pt idx="8">
                  <c:v>76258</c:v>
                </c:pt>
                <c:pt idx="9">
                  <c:v>93566</c:v>
                </c:pt>
                <c:pt idx="10">
                  <c:v>61067</c:v>
                </c:pt>
                <c:pt idx="11">
                  <c:v>64147</c:v>
                </c:pt>
                <c:pt idx="12">
                  <c:v>67704</c:v>
                </c:pt>
                <c:pt idx="13">
                  <c:v>81206</c:v>
                </c:pt>
                <c:pt idx="14">
                  <c:v>82593</c:v>
                </c:pt>
                <c:pt idx="15">
                  <c:v>64092</c:v>
                </c:pt>
                <c:pt idx="16">
                  <c:v>56918</c:v>
                </c:pt>
                <c:pt idx="17">
                  <c:v>60941</c:v>
                </c:pt>
                <c:pt idx="18">
                  <c:v>79891</c:v>
                </c:pt>
                <c:pt idx="19">
                  <c:v>79955</c:v>
                </c:pt>
                <c:pt idx="20">
                  <c:v>56025</c:v>
                </c:pt>
                <c:pt idx="21">
                  <c:v>59950</c:v>
                </c:pt>
                <c:pt idx="22">
                  <c:v>58185</c:v>
                </c:pt>
                <c:pt idx="23">
                  <c:v>57440</c:v>
                </c:pt>
                <c:pt idx="24">
                  <c:v>56765</c:v>
                </c:pt>
                <c:pt idx="25">
                  <c:v>57500</c:v>
                </c:pt>
                <c:pt idx="26">
                  <c:v>56508</c:v>
                </c:pt>
                <c:pt idx="27">
                  <c:v>63236</c:v>
                </c:pt>
                <c:pt idx="28">
                  <c:v>60194</c:v>
                </c:pt>
                <c:pt idx="29">
                  <c:v>79302</c:v>
                </c:pt>
                <c:pt idx="30">
                  <c:v>56611</c:v>
                </c:pt>
                <c:pt idx="31">
                  <c:v>55380</c:v>
                </c:pt>
                <c:pt idx="32">
                  <c:v>57135</c:v>
                </c:pt>
                <c:pt idx="33">
                  <c:v>55824</c:v>
                </c:pt>
                <c:pt idx="34">
                  <c:v>81206</c:v>
                </c:pt>
                <c:pt idx="35">
                  <c:v>58728</c:v>
                </c:pt>
                <c:pt idx="36">
                  <c:v>91483</c:v>
                </c:pt>
                <c:pt idx="37">
                  <c:v>59838</c:v>
                </c:pt>
                <c:pt idx="38">
                  <c:v>58260</c:v>
                </c:pt>
                <c:pt idx="39">
                  <c:v>59349</c:v>
                </c:pt>
                <c:pt idx="40">
                  <c:v>82071</c:v>
                </c:pt>
                <c:pt idx="41">
                  <c:v>58083</c:v>
                </c:pt>
                <c:pt idx="42">
                  <c:v>55798</c:v>
                </c:pt>
                <c:pt idx="43">
                  <c:v>56623</c:v>
                </c:pt>
                <c:pt idx="44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2-4F88-A3F5-3A94FA9D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23552"/>
        <c:axId val="590170040"/>
      </c:barChart>
      <c:catAx>
        <c:axId val="4394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построенных моделей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170040"/>
        <c:crosses val="autoZero"/>
        <c:auto val="1"/>
        <c:lblAlgn val="ctr"/>
        <c:lblOffset val="100"/>
        <c:noMultiLvlLbl val="0"/>
      </c:catAx>
      <c:valAx>
        <c:axId val="590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 построения модели, мс</a:t>
                </a:r>
              </a:p>
            </c:rich>
          </c:tx>
          <c:layout>
            <c:manualLayout>
              <c:xMode val="edge"/>
              <c:yMode val="edge"/>
              <c:x val="1.9184652278177457E-2"/>
              <c:y val="0.29659233616017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построения модели от количества построенных моделей с максимальными значениями параметров</a:t>
            </a:r>
            <a:endParaRPr lang="ru-RU"/>
          </a:p>
        </c:rich>
      </c:tx>
      <c:layout>
        <c:manualLayout>
          <c:xMode val="edge"/>
          <c:yMode val="edge"/>
          <c:x val="0.16519976147883123"/>
          <c:y val="3.3379689145439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Лист1!$U$20:$U$64</c:f>
              <c:numCache>
                <c:formatCode>General</c:formatCode>
                <c:ptCount val="45"/>
                <c:pt idx="0">
                  <c:v>82476</c:v>
                </c:pt>
                <c:pt idx="1">
                  <c:v>54960</c:v>
                </c:pt>
                <c:pt idx="2">
                  <c:v>58310</c:v>
                </c:pt>
                <c:pt idx="3">
                  <c:v>54763</c:v>
                </c:pt>
                <c:pt idx="4">
                  <c:v>55001</c:v>
                </c:pt>
                <c:pt idx="5">
                  <c:v>90891</c:v>
                </c:pt>
                <c:pt idx="6">
                  <c:v>128504</c:v>
                </c:pt>
                <c:pt idx="7">
                  <c:v>58204</c:v>
                </c:pt>
                <c:pt idx="8">
                  <c:v>57620</c:v>
                </c:pt>
                <c:pt idx="9">
                  <c:v>59958</c:v>
                </c:pt>
                <c:pt idx="10">
                  <c:v>53655</c:v>
                </c:pt>
                <c:pt idx="11">
                  <c:v>58315</c:v>
                </c:pt>
                <c:pt idx="12">
                  <c:v>53763</c:v>
                </c:pt>
                <c:pt idx="13">
                  <c:v>58376</c:v>
                </c:pt>
                <c:pt idx="14">
                  <c:v>53096</c:v>
                </c:pt>
                <c:pt idx="15">
                  <c:v>54447</c:v>
                </c:pt>
                <c:pt idx="16">
                  <c:v>53720</c:v>
                </c:pt>
                <c:pt idx="17">
                  <c:v>84594</c:v>
                </c:pt>
                <c:pt idx="18">
                  <c:v>84499</c:v>
                </c:pt>
                <c:pt idx="19">
                  <c:v>57744</c:v>
                </c:pt>
                <c:pt idx="20">
                  <c:v>59372</c:v>
                </c:pt>
                <c:pt idx="21">
                  <c:v>58880</c:v>
                </c:pt>
                <c:pt idx="22">
                  <c:v>86432</c:v>
                </c:pt>
                <c:pt idx="23">
                  <c:v>56533</c:v>
                </c:pt>
                <c:pt idx="24">
                  <c:v>60095</c:v>
                </c:pt>
                <c:pt idx="25">
                  <c:v>60894</c:v>
                </c:pt>
                <c:pt idx="26">
                  <c:v>72581</c:v>
                </c:pt>
                <c:pt idx="27">
                  <c:v>65665</c:v>
                </c:pt>
                <c:pt idx="28">
                  <c:v>61456</c:v>
                </c:pt>
                <c:pt idx="29">
                  <c:v>63889</c:v>
                </c:pt>
                <c:pt idx="30">
                  <c:v>76004</c:v>
                </c:pt>
                <c:pt idx="31">
                  <c:v>58576</c:v>
                </c:pt>
                <c:pt idx="32">
                  <c:v>60205</c:v>
                </c:pt>
                <c:pt idx="33">
                  <c:v>64402</c:v>
                </c:pt>
                <c:pt idx="34">
                  <c:v>56336</c:v>
                </c:pt>
                <c:pt idx="35">
                  <c:v>59268</c:v>
                </c:pt>
                <c:pt idx="36">
                  <c:v>59486</c:v>
                </c:pt>
                <c:pt idx="37">
                  <c:v>60170</c:v>
                </c:pt>
                <c:pt idx="38">
                  <c:v>55627</c:v>
                </c:pt>
                <c:pt idx="39">
                  <c:v>84315</c:v>
                </c:pt>
                <c:pt idx="40">
                  <c:v>54097</c:v>
                </c:pt>
                <c:pt idx="41">
                  <c:v>54448</c:v>
                </c:pt>
                <c:pt idx="42">
                  <c:v>62971</c:v>
                </c:pt>
                <c:pt idx="43">
                  <c:v>57297</c:v>
                </c:pt>
                <c:pt idx="44">
                  <c:v>53779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5-425A-8126-9A95E48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541848"/>
        <c:axId val="595542176"/>
      </c:barChart>
      <c:catAx>
        <c:axId val="5955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построенных</a:t>
                </a:r>
                <a:r>
                  <a:rPr lang="ru-RU" baseline="0"/>
                  <a:t> моделей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42176"/>
        <c:crosses val="autoZero"/>
        <c:auto val="1"/>
        <c:lblAlgn val="ctr"/>
        <c:lblOffset val="100"/>
        <c:noMultiLvlLbl val="0"/>
      </c:catAx>
      <c:valAx>
        <c:axId val="595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построения модели, мс</a:t>
                </a:r>
              </a:p>
            </c:rich>
          </c:tx>
          <c:layout>
            <c:manualLayout>
              <c:xMode val="edge"/>
              <c:yMode val="edge"/>
              <c:x val="1.6696481812760882E-2"/>
              <c:y val="0.2973884992807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4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428625</xdr:colOff>
      <xdr:row>15</xdr:row>
      <xdr:rowOff>95250</xdr:rowOff>
    </xdr:from>
    <xdr:to>
      <xdr:col>32</xdr:col>
      <xdr:colOff>238125</xdr:colOff>
      <xdr:row>33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428624</xdr:colOff>
      <xdr:row>34</xdr:row>
      <xdr:rowOff>147636</xdr:rowOff>
    </xdr:from>
    <xdr:to>
      <xdr:col>32</xdr:col>
      <xdr:colOff>247649</xdr:colOff>
      <xdr:row>52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85725</xdr:colOff>
      <xdr:row>15</xdr:row>
      <xdr:rowOff>138112</xdr:rowOff>
    </xdr:from>
    <xdr:to>
      <xdr:col>41</xdr:col>
      <xdr:colOff>504825</xdr:colOff>
      <xdr:row>33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9524</xdr:colOff>
      <xdr:row>35</xdr:row>
      <xdr:rowOff>23812</xdr:rowOff>
    </xdr:from>
    <xdr:to>
      <xdr:col>41</xdr:col>
      <xdr:colOff>457199</xdr:colOff>
      <xdr:row>53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U65"/>
  <sheetViews>
    <sheetView tabSelected="1" topLeftCell="T13" workbookViewId="0">
      <selection activeCell="AR46" sqref="AR46"/>
    </sheetView>
  </sheetViews>
  <sheetFormatPr defaultRowHeight="15" x14ac:dyDescent="0.25"/>
  <cols>
    <col min="4" max="4" width="11.7109375" bestFit="1" customWidth="1"/>
    <col min="5" max="6" width="22" bestFit="1" customWidth="1"/>
    <col min="7" max="7" width="11.7109375" bestFit="1" customWidth="1"/>
    <col min="8" max="9" width="22" bestFit="1" customWidth="1"/>
  </cols>
  <sheetData>
    <row r="16" ht="15.75" thickBot="1" x14ac:dyDescent="0.3"/>
    <row r="17" spans="2:21" x14ac:dyDescent="0.25">
      <c r="B17" s="2"/>
      <c r="C17" s="3"/>
      <c r="D17" s="14" t="s">
        <v>47</v>
      </c>
      <c r="E17" s="4"/>
      <c r="F17" s="5"/>
      <c r="G17" s="4" t="s">
        <v>94</v>
      </c>
      <c r="H17" s="4"/>
      <c r="I17" s="5"/>
    </row>
    <row r="18" spans="2:21" ht="15.75" thickBot="1" x14ac:dyDescent="0.3">
      <c r="B18" s="10" t="s">
        <v>46</v>
      </c>
      <c r="C18" s="11"/>
      <c r="D18" s="10" t="s">
        <v>93</v>
      </c>
      <c r="E18" s="12"/>
      <c r="F18" s="13" t="s">
        <v>0</v>
      </c>
      <c r="G18" s="11" t="s">
        <v>93</v>
      </c>
      <c r="H18" s="12"/>
      <c r="I18" s="13" t="s">
        <v>0</v>
      </c>
    </row>
    <row r="19" spans="2:21" x14ac:dyDescent="0.25">
      <c r="B19" s="6"/>
      <c r="C19" s="7"/>
      <c r="D19" s="16" t="s">
        <v>95</v>
      </c>
      <c r="E19" s="15"/>
      <c r="F19" s="9"/>
      <c r="G19" s="7" t="s">
        <v>95</v>
      </c>
      <c r="H19" s="8"/>
      <c r="I19" s="9"/>
      <c r="K19" s="18">
        <f>MID(D19,4,2)*60000</f>
        <v>0</v>
      </c>
      <c r="L19" s="18">
        <f>MID(D19,7,2)*1000</f>
        <v>0</v>
      </c>
      <c r="M19">
        <v>0</v>
      </c>
      <c r="N19" s="18">
        <f>SUM(K19:M19)</f>
        <v>0</v>
      </c>
      <c r="Q19">
        <f>MID(G19,4,2)*60000</f>
        <v>0</v>
      </c>
      <c r="R19">
        <f>MID(G19,7,2)*1000</f>
        <v>0</v>
      </c>
      <c r="S19">
        <f>MID(G19,10,3)*1</f>
        <v>0</v>
      </c>
      <c r="T19">
        <f>SUM(Q19:S19)</f>
        <v>0</v>
      </c>
    </row>
    <row r="20" spans="2:21" x14ac:dyDescent="0.25">
      <c r="B20" s="6">
        <v>1</v>
      </c>
      <c r="C20" s="7"/>
      <c r="D20" s="16" t="s">
        <v>36</v>
      </c>
      <c r="E20" s="8"/>
      <c r="F20" s="9">
        <v>3.5335693359375</v>
      </c>
      <c r="G20" s="7" t="s">
        <v>48</v>
      </c>
      <c r="H20" s="8"/>
      <c r="I20" s="9">
        <v>3.6790847778320299</v>
      </c>
      <c r="K20" s="18">
        <f>MID(D20,4,2)*60000</f>
        <v>60000</v>
      </c>
      <c r="L20" s="18">
        <f t="shared" ref="L20:L64" si="0">MID(D20,7,2)*1000</f>
        <v>24000</v>
      </c>
      <c r="M20">
        <v>547</v>
      </c>
      <c r="N20" s="18">
        <f t="shared" ref="N20:N64" si="1">SUM(K20:M20)</f>
        <v>84547</v>
      </c>
      <c r="O20" s="19">
        <f>N20-N19</f>
        <v>84547</v>
      </c>
      <c r="Q20">
        <f t="shared" ref="Q20:Q64" si="2">MID(G20,4,2)*60000</f>
        <v>60000</v>
      </c>
      <c r="R20">
        <f t="shared" ref="R20:R64" si="3">MID(G20,7,2)*1000</f>
        <v>22000</v>
      </c>
      <c r="S20">
        <f t="shared" ref="S20:S64" si="4">MID(G20,10,3)*1</f>
        <v>476</v>
      </c>
      <c r="T20">
        <f t="shared" ref="T20:T64" si="5">SUM(Q20:S20)</f>
        <v>82476</v>
      </c>
      <c r="U20" s="20">
        <f>T20-T19</f>
        <v>82476</v>
      </c>
    </row>
    <row r="21" spans="2:21" x14ac:dyDescent="0.25">
      <c r="B21" s="6">
        <v>2</v>
      </c>
      <c r="C21" s="7"/>
      <c r="D21" s="16" t="s">
        <v>1</v>
      </c>
      <c r="E21" s="8"/>
      <c r="F21" s="9">
        <v>3.601318359375</v>
      </c>
      <c r="G21" s="7" t="s">
        <v>49</v>
      </c>
      <c r="H21" s="8"/>
      <c r="I21" s="9">
        <v>3.6704635620117201</v>
      </c>
      <c r="K21" s="18">
        <f t="shared" ref="K21:K64" si="6">MID(D21,4,2)*60000</f>
        <v>120000</v>
      </c>
      <c r="L21" s="18">
        <f t="shared" si="0"/>
        <v>47000</v>
      </c>
      <c r="M21">
        <v>991</v>
      </c>
      <c r="N21" s="18">
        <f t="shared" si="1"/>
        <v>167991</v>
      </c>
      <c r="O21" s="19">
        <f t="shared" ref="O21:O64" si="7">N21-N20</f>
        <v>83444</v>
      </c>
      <c r="Q21">
        <f t="shared" si="2"/>
        <v>120000</v>
      </c>
      <c r="R21">
        <f t="shared" si="3"/>
        <v>17000</v>
      </c>
      <c r="S21">
        <f t="shared" si="4"/>
        <v>436</v>
      </c>
      <c r="T21">
        <f t="shared" si="5"/>
        <v>137436</v>
      </c>
      <c r="U21" s="20">
        <f t="shared" ref="U21:U64" si="8">T21-T20</f>
        <v>54960</v>
      </c>
    </row>
    <row r="22" spans="2:21" x14ac:dyDescent="0.25">
      <c r="B22" s="6">
        <v>3</v>
      </c>
      <c r="C22" s="7"/>
      <c r="D22" s="16" t="s">
        <v>2</v>
      </c>
      <c r="E22" s="8"/>
      <c r="F22" s="9">
        <v>3.5776443481445299</v>
      </c>
      <c r="G22" s="7" t="s">
        <v>50</v>
      </c>
      <c r="H22" s="8"/>
      <c r="I22" s="9">
        <v>3.6918792724609402</v>
      </c>
      <c r="K22" s="18">
        <f t="shared" si="6"/>
        <v>180000</v>
      </c>
      <c r="L22" s="18">
        <f t="shared" si="0"/>
        <v>46000</v>
      </c>
      <c r="M22">
        <v>66</v>
      </c>
      <c r="N22" s="18">
        <f t="shared" si="1"/>
        <v>226066</v>
      </c>
      <c r="O22" s="19">
        <f t="shared" si="7"/>
        <v>58075</v>
      </c>
      <c r="Q22">
        <f t="shared" si="2"/>
        <v>180000</v>
      </c>
      <c r="R22">
        <f t="shared" si="3"/>
        <v>15000</v>
      </c>
      <c r="S22">
        <f t="shared" si="4"/>
        <v>746</v>
      </c>
      <c r="T22">
        <f t="shared" si="5"/>
        <v>195746</v>
      </c>
      <c r="U22" s="20">
        <f t="shared" si="8"/>
        <v>58310</v>
      </c>
    </row>
    <row r="23" spans="2:21" x14ac:dyDescent="0.25">
      <c r="B23" s="6">
        <v>4</v>
      </c>
      <c r="C23" s="7"/>
      <c r="D23" s="16" t="s">
        <v>3</v>
      </c>
      <c r="E23" s="8"/>
      <c r="F23" s="9">
        <v>3.5897216796875</v>
      </c>
      <c r="G23" s="7" t="s">
        <v>51</v>
      </c>
      <c r="H23" s="8"/>
      <c r="I23" s="9">
        <v>3.7074050903320299</v>
      </c>
      <c r="K23" s="18">
        <f t="shared" si="6"/>
        <v>240000</v>
      </c>
      <c r="L23" s="18">
        <f t="shared" si="0"/>
        <v>46000</v>
      </c>
      <c r="M23">
        <v>59</v>
      </c>
      <c r="N23" s="18">
        <f t="shared" si="1"/>
        <v>286059</v>
      </c>
      <c r="O23" s="19">
        <f t="shared" si="7"/>
        <v>59993</v>
      </c>
      <c r="Q23">
        <f t="shared" si="2"/>
        <v>240000</v>
      </c>
      <c r="R23">
        <f t="shared" si="3"/>
        <v>10000</v>
      </c>
      <c r="S23">
        <f t="shared" si="4"/>
        <v>509</v>
      </c>
      <c r="T23">
        <f t="shared" si="5"/>
        <v>250509</v>
      </c>
      <c r="U23" s="20">
        <f t="shared" si="8"/>
        <v>54763</v>
      </c>
    </row>
    <row r="24" spans="2:21" x14ac:dyDescent="0.25">
      <c r="B24" s="6">
        <v>5</v>
      </c>
      <c r="C24" s="7"/>
      <c r="D24" s="16" t="s">
        <v>4</v>
      </c>
      <c r="E24" s="8"/>
      <c r="F24" s="9">
        <v>3.63934326171875</v>
      </c>
      <c r="G24" s="7" t="s">
        <v>52</v>
      </c>
      <c r="H24" s="8"/>
      <c r="I24" s="9">
        <v>3.6988525390625</v>
      </c>
      <c r="K24" s="18">
        <f t="shared" si="6"/>
        <v>300000</v>
      </c>
      <c r="L24" s="18">
        <f t="shared" si="0"/>
        <v>46000</v>
      </c>
      <c r="M24">
        <v>17</v>
      </c>
      <c r="N24" s="18">
        <f t="shared" si="1"/>
        <v>346017</v>
      </c>
      <c r="O24" s="19">
        <f t="shared" si="7"/>
        <v>59958</v>
      </c>
      <c r="Q24">
        <f t="shared" si="2"/>
        <v>300000</v>
      </c>
      <c r="R24">
        <f t="shared" si="3"/>
        <v>5000</v>
      </c>
      <c r="S24">
        <f t="shared" si="4"/>
        <v>510</v>
      </c>
      <c r="T24">
        <f t="shared" si="5"/>
        <v>305510</v>
      </c>
      <c r="U24" s="20">
        <f t="shared" si="8"/>
        <v>55001</v>
      </c>
    </row>
    <row r="25" spans="2:21" x14ac:dyDescent="0.25">
      <c r="B25" s="6">
        <v>6</v>
      </c>
      <c r="C25" s="7"/>
      <c r="D25" s="16" t="s">
        <v>5</v>
      </c>
      <c r="E25" s="8"/>
      <c r="F25" s="9">
        <v>3.649658203125</v>
      </c>
      <c r="G25" s="7" t="s">
        <v>53</v>
      </c>
      <c r="H25" s="8"/>
      <c r="I25" s="9">
        <v>3.5921821594238299</v>
      </c>
      <c r="K25" s="18">
        <f t="shared" si="6"/>
        <v>360000</v>
      </c>
      <c r="L25" s="18">
        <f t="shared" si="0"/>
        <v>48000</v>
      </c>
      <c r="M25">
        <v>243</v>
      </c>
      <c r="N25" s="18">
        <f t="shared" si="1"/>
        <v>408243</v>
      </c>
      <c r="O25" s="19">
        <f t="shared" si="7"/>
        <v>62226</v>
      </c>
      <c r="Q25">
        <f t="shared" si="2"/>
        <v>360000</v>
      </c>
      <c r="R25">
        <f t="shared" si="3"/>
        <v>36000</v>
      </c>
      <c r="S25">
        <f t="shared" si="4"/>
        <v>401</v>
      </c>
      <c r="T25">
        <f t="shared" si="5"/>
        <v>396401</v>
      </c>
      <c r="U25" s="20">
        <f t="shared" si="8"/>
        <v>90891</v>
      </c>
    </row>
    <row r="26" spans="2:21" x14ac:dyDescent="0.25">
      <c r="B26" s="6">
        <v>7</v>
      </c>
      <c r="C26" s="7"/>
      <c r="D26" s="16" t="s">
        <v>6</v>
      </c>
      <c r="E26" s="8"/>
      <c r="F26" s="9">
        <v>3.5712432861328098</v>
      </c>
      <c r="G26" s="7" t="s">
        <v>54</v>
      </c>
      <c r="H26" s="8"/>
      <c r="I26" s="9">
        <v>3.5771827697753902</v>
      </c>
      <c r="K26" s="18">
        <f t="shared" si="6"/>
        <v>480000</v>
      </c>
      <c r="L26" s="18">
        <f t="shared" si="0"/>
        <v>8000</v>
      </c>
      <c r="M26">
        <v>83</v>
      </c>
      <c r="N26" s="18">
        <f t="shared" si="1"/>
        <v>488083</v>
      </c>
      <c r="O26" s="19">
        <f t="shared" si="7"/>
        <v>79840</v>
      </c>
      <c r="Q26">
        <f t="shared" si="2"/>
        <v>480000</v>
      </c>
      <c r="R26">
        <f t="shared" si="3"/>
        <v>44000</v>
      </c>
      <c r="S26">
        <f t="shared" si="4"/>
        <v>905</v>
      </c>
      <c r="T26">
        <f t="shared" si="5"/>
        <v>524905</v>
      </c>
      <c r="U26" s="20">
        <f t="shared" si="8"/>
        <v>128504</v>
      </c>
    </row>
    <row r="27" spans="2:21" x14ac:dyDescent="0.25">
      <c r="B27" s="6">
        <v>8</v>
      </c>
      <c r="C27" s="7"/>
      <c r="D27" s="16" t="s">
        <v>7</v>
      </c>
      <c r="E27" s="8"/>
      <c r="F27" s="9">
        <v>3.5064735412597701</v>
      </c>
      <c r="G27" s="7" t="s">
        <v>55</v>
      </c>
      <c r="H27" s="8"/>
      <c r="I27" s="9">
        <v>3.4946556091308598</v>
      </c>
      <c r="K27" s="18">
        <f t="shared" si="6"/>
        <v>540000</v>
      </c>
      <c r="L27" s="18">
        <f t="shared" si="0"/>
        <v>13000</v>
      </c>
      <c r="M27">
        <v>783</v>
      </c>
      <c r="N27" s="18">
        <f t="shared" si="1"/>
        <v>553783</v>
      </c>
      <c r="O27" s="19">
        <f t="shared" si="7"/>
        <v>65700</v>
      </c>
      <c r="Q27">
        <f t="shared" si="2"/>
        <v>540000</v>
      </c>
      <c r="R27">
        <f t="shared" si="3"/>
        <v>43000</v>
      </c>
      <c r="S27">
        <f t="shared" si="4"/>
        <v>109</v>
      </c>
      <c r="T27">
        <f t="shared" si="5"/>
        <v>583109</v>
      </c>
      <c r="U27" s="20">
        <f t="shared" si="8"/>
        <v>58204</v>
      </c>
    </row>
    <row r="28" spans="2:21" x14ac:dyDescent="0.25">
      <c r="B28" s="6">
        <v>9</v>
      </c>
      <c r="C28" s="7"/>
      <c r="D28" s="16" t="s">
        <v>8</v>
      </c>
      <c r="E28" s="8"/>
      <c r="F28" s="9">
        <v>3.50898361206055</v>
      </c>
      <c r="G28" s="7" t="s">
        <v>56</v>
      </c>
      <c r="H28" s="8"/>
      <c r="I28" s="9">
        <v>3.4937477111816402</v>
      </c>
      <c r="K28" s="18">
        <f t="shared" si="6"/>
        <v>600000</v>
      </c>
      <c r="L28" s="18">
        <f t="shared" si="0"/>
        <v>30000</v>
      </c>
      <c r="M28">
        <v>41</v>
      </c>
      <c r="N28" s="18">
        <f t="shared" si="1"/>
        <v>630041</v>
      </c>
      <c r="O28" s="19">
        <f t="shared" si="7"/>
        <v>76258</v>
      </c>
      <c r="Q28">
        <f t="shared" si="2"/>
        <v>600000</v>
      </c>
      <c r="R28">
        <f t="shared" si="3"/>
        <v>40000</v>
      </c>
      <c r="S28">
        <f t="shared" si="4"/>
        <v>729</v>
      </c>
      <c r="T28">
        <f t="shared" si="5"/>
        <v>640729</v>
      </c>
      <c r="U28" s="20">
        <f t="shared" si="8"/>
        <v>57620</v>
      </c>
    </row>
    <row r="29" spans="2:21" x14ac:dyDescent="0.25">
      <c r="B29" s="6">
        <v>10</v>
      </c>
      <c r="C29" s="7"/>
      <c r="D29" s="16" t="s">
        <v>9</v>
      </c>
      <c r="E29" s="8"/>
      <c r="F29" s="9">
        <v>3.4873466491699201</v>
      </c>
      <c r="G29" s="7" t="s">
        <v>57</v>
      </c>
      <c r="H29" s="8"/>
      <c r="I29" s="9">
        <v>3.5019416809082</v>
      </c>
      <c r="K29" s="18">
        <f t="shared" si="6"/>
        <v>720000</v>
      </c>
      <c r="L29" s="18">
        <f t="shared" si="0"/>
        <v>3000</v>
      </c>
      <c r="M29">
        <v>607</v>
      </c>
      <c r="N29" s="18">
        <f t="shared" si="1"/>
        <v>723607</v>
      </c>
      <c r="O29" s="19">
        <f t="shared" si="7"/>
        <v>93566</v>
      </c>
      <c r="Q29">
        <f t="shared" si="2"/>
        <v>660000</v>
      </c>
      <c r="R29">
        <f t="shared" si="3"/>
        <v>40000</v>
      </c>
      <c r="S29">
        <f t="shared" si="4"/>
        <v>687</v>
      </c>
      <c r="T29">
        <f t="shared" si="5"/>
        <v>700687</v>
      </c>
      <c r="U29" s="20">
        <f t="shared" si="8"/>
        <v>59958</v>
      </c>
    </row>
    <row r="30" spans="2:21" x14ac:dyDescent="0.25">
      <c r="B30" s="6">
        <v>11</v>
      </c>
      <c r="C30" s="7"/>
      <c r="D30" s="16" t="s">
        <v>10</v>
      </c>
      <c r="E30" s="8"/>
      <c r="F30" s="9">
        <v>3.5649719238281299</v>
      </c>
      <c r="G30" s="7" t="s">
        <v>58</v>
      </c>
      <c r="H30" s="8"/>
      <c r="I30" s="9">
        <v>3.5118293762207</v>
      </c>
      <c r="K30" s="18">
        <f t="shared" si="6"/>
        <v>780000</v>
      </c>
      <c r="L30" s="18">
        <f t="shared" si="0"/>
        <v>4000</v>
      </c>
      <c r="M30">
        <v>674</v>
      </c>
      <c r="N30" s="18">
        <f t="shared" si="1"/>
        <v>784674</v>
      </c>
      <c r="O30" s="19">
        <f t="shared" si="7"/>
        <v>61067</v>
      </c>
      <c r="Q30">
        <f t="shared" si="2"/>
        <v>720000</v>
      </c>
      <c r="R30">
        <f t="shared" si="3"/>
        <v>34000</v>
      </c>
      <c r="S30">
        <f t="shared" si="4"/>
        <v>342</v>
      </c>
      <c r="T30">
        <f t="shared" si="5"/>
        <v>754342</v>
      </c>
      <c r="U30" s="20">
        <f t="shared" si="8"/>
        <v>53655</v>
      </c>
    </row>
    <row r="31" spans="2:21" x14ac:dyDescent="0.25">
      <c r="B31" s="6">
        <v>12</v>
      </c>
      <c r="C31" s="7"/>
      <c r="D31" s="16" t="s">
        <v>11</v>
      </c>
      <c r="E31" s="8"/>
      <c r="F31" s="9">
        <v>3.5043296813964799</v>
      </c>
      <c r="G31" s="7" t="s">
        <v>59</v>
      </c>
      <c r="H31" s="8"/>
      <c r="I31" s="9">
        <v>3.5165824890136701</v>
      </c>
      <c r="K31" s="18">
        <f t="shared" si="6"/>
        <v>840000</v>
      </c>
      <c r="L31" s="18">
        <f t="shared" si="0"/>
        <v>8000</v>
      </c>
      <c r="M31">
        <v>821</v>
      </c>
      <c r="N31" s="18">
        <f t="shared" si="1"/>
        <v>848821</v>
      </c>
      <c r="O31" s="19">
        <f t="shared" si="7"/>
        <v>64147</v>
      </c>
      <c r="Q31">
        <f t="shared" si="2"/>
        <v>780000</v>
      </c>
      <c r="R31">
        <f t="shared" si="3"/>
        <v>32000</v>
      </c>
      <c r="S31">
        <f t="shared" si="4"/>
        <v>657</v>
      </c>
      <c r="T31">
        <f t="shared" si="5"/>
        <v>812657</v>
      </c>
      <c r="U31" s="20">
        <f t="shared" si="8"/>
        <v>58315</v>
      </c>
    </row>
    <row r="32" spans="2:21" x14ac:dyDescent="0.25">
      <c r="B32" s="6">
        <v>13</v>
      </c>
      <c r="C32" s="7"/>
      <c r="D32" s="16" t="s">
        <v>12</v>
      </c>
      <c r="E32" s="8"/>
      <c r="F32" s="9">
        <v>3.5446929931640598</v>
      </c>
      <c r="G32" s="7" t="s">
        <v>60</v>
      </c>
      <c r="H32" s="8"/>
      <c r="I32" s="9">
        <v>3.4801292419433598</v>
      </c>
      <c r="K32" s="18">
        <f t="shared" si="6"/>
        <v>900000</v>
      </c>
      <c r="L32" s="18">
        <f t="shared" si="0"/>
        <v>16000</v>
      </c>
      <c r="M32">
        <v>525</v>
      </c>
      <c r="N32" s="18">
        <f t="shared" si="1"/>
        <v>916525</v>
      </c>
      <c r="O32" s="19">
        <f t="shared" si="7"/>
        <v>67704</v>
      </c>
      <c r="Q32">
        <f t="shared" si="2"/>
        <v>840000</v>
      </c>
      <c r="R32">
        <f t="shared" si="3"/>
        <v>26000</v>
      </c>
      <c r="S32">
        <f t="shared" si="4"/>
        <v>420</v>
      </c>
      <c r="T32">
        <f t="shared" si="5"/>
        <v>866420</v>
      </c>
      <c r="U32" s="20">
        <f t="shared" si="8"/>
        <v>53763</v>
      </c>
    </row>
    <row r="33" spans="2:21" x14ac:dyDescent="0.25">
      <c r="B33" s="6">
        <v>14</v>
      </c>
      <c r="C33" s="7"/>
      <c r="D33" s="16" t="s">
        <v>13</v>
      </c>
      <c r="E33" s="8"/>
      <c r="F33" s="9">
        <v>3.4824371337890598</v>
      </c>
      <c r="G33" s="7" t="s">
        <v>61</v>
      </c>
      <c r="H33" s="8"/>
      <c r="I33" s="9">
        <v>3.4708213806152299</v>
      </c>
      <c r="K33" s="18">
        <f t="shared" si="6"/>
        <v>960000</v>
      </c>
      <c r="L33" s="18">
        <f t="shared" si="0"/>
        <v>37000</v>
      </c>
      <c r="M33">
        <v>731</v>
      </c>
      <c r="N33" s="18">
        <f t="shared" si="1"/>
        <v>997731</v>
      </c>
      <c r="O33" s="19">
        <f t="shared" si="7"/>
        <v>81206</v>
      </c>
      <c r="Q33">
        <f t="shared" si="2"/>
        <v>900000</v>
      </c>
      <c r="R33">
        <f t="shared" si="3"/>
        <v>24000</v>
      </c>
      <c r="S33">
        <f t="shared" si="4"/>
        <v>796</v>
      </c>
      <c r="T33">
        <f t="shared" si="5"/>
        <v>924796</v>
      </c>
      <c r="U33" s="20">
        <f t="shared" si="8"/>
        <v>58376</v>
      </c>
    </row>
    <row r="34" spans="2:21" x14ac:dyDescent="0.25">
      <c r="B34" s="6">
        <v>15</v>
      </c>
      <c r="C34" s="7"/>
      <c r="D34" s="16" t="s">
        <v>14</v>
      </c>
      <c r="E34" s="8"/>
      <c r="F34" s="9">
        <v>3.5032157897949201</v>
      </c>
      <c r="G34" s="7" t="s">
        <v>62</v>
      </c>
      <c r="H34" s="8"/>
      <c r="I34" s="9">
        <v>3.4720916748046902</v>
      </c>
      <c r="K34" s="18">
        <f t="shared" si="6"/>
        <v>1080000</v>
      </c>
      <c r="L34" s="18">
        <f t="shared" si="0"/>
        <v>0</v>
      </c>
      <c r="M34">
        <v>324</v>
      </c>
      <c r="N34" s="18">
        <f t="shared" si="1"/>
        <v>1080324</v>
      </c>
      <c r="O34" s="19">
        <f t="shared" si="7"/>
        <v>82593</v>
      </c>
      <c r="Q34">
        <f t="shared" si="2"/>
        <v>960000</v>
      </c>
      <c r="R34">
        <f t="shared" si="3"/>
        <v>17000</v>
      </c>
      <c r="S34">
        <f t="shared" si="4"/>
        <v>892</v>
      </c>
      <c r="T34">
        <f t="shared" si="5"/>
        <v>977892</v>
      </c>
      <c r="U34" s="20">
        <f t="shared" si="8"/>
        <v>53096</v>
      </c>
    </row>
    <row r="35" spans="2:21" x14ac:dyDescent="0.25">
      <c r="B35" s="6">
        <v>16</v>
      </c>
      <c r="C35" s="7"/>
      <c r="D35" s="16" t="s">
        <v>15</v>
      </c>
      <c r="E35" s="8"/>
      <c r="F35" s="9">
        <v>3.5290184020996098</v>
      </c>
      <c r="G35" s="7" t="s">
        <v>63</v>
      </c>
      <c r="H35" s="8"/>
      <c r="I35" s="9">
        <v>3.4730224609375</v>
      </c>
      <c r="K35" s="18">
        <f t="shared" si="6"/>
        <v>1140000</v>
      </c>
      <c r="L35" s="18">
        <f t="shared" si="0"/>
        <v>4000</v>
      </c>
      <c r="M35">
        <v>416</v>
      </c>
      <c r="N35" s="18">
        <f t="shared" si="1"/>
        <v>1144416</v>
      </c>
      <c r="O35" s="19">
        <f t="shared" si="7"/>
        <v>64092</v>
      </c>
      <c r="Q35">
        <f t="shared" si="2"/>
        <v>1020000</v>
      </c>
      <c r="R35">
        <f t="shared" si="3"/>
        <v>12000</v>
      </c>
      <c r="S35">
        <f t="shared" si="4"/>
        <v>339</v>
      </c>
      <c r="T35">
        <f t="shared" si="5"/>
        <v>1032339</v>
      </c>
      <c r="U35" s="20">
        <f t="shared" si="8"/>
        <v>54447</v>
      </c>
    </row>
    <row r="36" spans="2:21" x14ac:dyDescent="0.25">
      <c r="B36" s="6">
        <v>17</v>
      </c>
      <c r="C36" s="7"/>
      <c r="D36" s="16" t="s">
        <v>16</v>
      </c>
      <c r="E36" s="8"/>
      <c r="F36" s="9">
        <v>3.5008010864257799</v>
      </c>
      <c r="G36" s="7" t="s">
        <v>64</v>
      </c>
      <c r="H36" s="8"/>
      <c r="I36" s="9">
        <v>3.4743385314941402</v>
      </c>
      <c r="K36" s="18">
        <f t="shared" si="6"/>
        <v>1200000</v>
      </c>
      <c r="L36" s="18">
        <f t="shared" si="0"/>
        <v>1000</v>
      </c>
      <c r="M36">
        <v>334</v>
      </c>
      <c r="N36" s="18">
        <f t="shared" si="1"/>
        <v>1201334</v>
      </c>
      <c r="O36" s="19">
        <f t="shared" si="7"/>
        <v>56918</v>
      </c>
      <c r="Q36">
        <f t="shared" si="2"/>
        <v>1080000</v>
      </c>
      <c r="R36">
        <f t="shared" si="3"/>
        <v>6000</v>
      </c>
      <c r="S36">
        <f t="shared" si="4"/>
        <v>59</v>
      </c>
      <c r="T36">
        <f t="shared" si="5"/>
        <v>1086059</v>
      </c>
      <c r="U36" s="20">
        <f t="shared" si="8"/>
        <v>53720</v>
      </c>
    </row>
    <row r="37" spans="2:21" x14ac:dyDescent="0.25">
      <c r="B37" s="6">
        <v>18</v>
      </c>
      <c r="C37" s="7"/>
      <c r="D37" s="16" t="s">
        <v>17</v>
      </c>
      <c r="E37" s="8"/>
      <c r="F37" s="9">
        <v>3.5508995056152299</v>
      </c>
      <c r="G37" s="7" t="s">
        <v>65</v>
      </c>
      <c r="H37" s="8"/>
      <c r="I37" s="9">
        <v>3.4798126220703098</v>
      </c>
      <c r="K37" s="18">
        <f t="shared" si="6"/>
        <v>1260000</v>
      </c>
      <c r="L37" s="18">
        <f t="shared" si="0"/>
        <v>2000</v>
      </c>
      <c r="M37">
        <v>275</v>
      </c>
      <c r="N37" s="18">
        <f t="shared" si="1"/>
        <v>1262275</v>
      </c>
      <c r="O37" s="19">
        <f t="shared" si="7"/>
        <v>60941</v>
      </c>
      <c r="Q37">
        <f t="shared" si="2"/>
        <v>1140000</v>
      </c>
      <c r="R37">
        <f t="shared" si="3"/>
        <v>30000</v>
      </c>
      <c r="S37">
        <f t="shared" si="4"/>
        <v>653</v>
      </c>
      <c r="T37">
        <f t="shared" si="5"/>
        <v>1170653</v>
      </c>
      <c r="U37" s="20">
        <f t="shared" si="8"/>
        <v>84594</v>
      </c>
    </row>
    <row r="38" spans="2:21" x14ac:dyDescent="0.25">
      <c r="B38" s="6">
        <v>19</v>
      </c>
      <c r="C38" s="7"/>
      <c r="D38" s="16" t="s">
        <v>18</v>
      </c>
      <c r="E38" s="8"/>
      <c r="F38" s="9">
        <v>3.5909690856933598</v>
      </c>
      <c r="G38" s="7" t="s">
        <v>66</v>
      </c>
      <c r="H38" s="8"/>
      <c r="I38" s="9">
        <v>3.4856986999511701</v>
      </c>
      <c r="K38" s="18">
        <f t="shared" si="6"/>
        <v>1320000</v>
      </c>
      <c r="L38" s="18">
        <f t="shared" si="0"/>
        <v>22000</v>
      </c>
      <c r="M38">
        <v>166</v>
      </c>
      <c r="N38" s="18">
        <f t="shared" si="1"/>
        <v>1342166</v>
      </c>
      <c r="O38" s="19">
        <f t="shared" si="7"/>
        <v>79891</v>
      </c>
      <c r="Q38">
        <f t="shared" si="2"/>
        <v>1200000</v>
      </c>
      <c r="R38">
        <f t="shared" si="3"/>
        <v>55000</v>
      </c>
      <c r="S38">
        <f t="shared" si="4"/>
        <v>152</v>
      </c>
      <c r="T38">
        <f t="shared" si="5"/>
        <v>1255152</v>
      </c>
      <c r="U38" s="20">
        <f t="shared" si="8"/>
        <v>84499</v>
      </c>
    </row>
    <row r="39" spans="2:21" x14ac:dyDescent="0.25">
      <c r="B39" s="6">
        <v>20</v>
      </c>
      <c r="C39" s="7"/>
      <c r="D39" s="16" t="s">
        <v>19</v>
      </c>
      <c r="E39" s="8"/>
      <c r="F39" s="9">
        <v>3.5832710266113299</v>
      </c>
      <c r="G39" s="7" t="s">
        <v>67</v>
      </c>
      <c r="H39" s="8"/>
      <c r="I39" s="9">
        <v>3.49017333984375</v>
      </c>
      <c r="K39" s="18">
        <f t="shared" si="6"/>
        <v>1380000</v>
      </c>
      <c r="L39" s="18">
        <f t="shared" si="0"/>
        <v>42000</v>
      </c>
      <c r="M39">
        <v>121</v>
      </c>
      <c r="N39" s="18">
        <f t="shared" si="1"/>
        <v>1422121</v>
      </c>
      <c r="O39" s="19">
        <f t="shared" si="7"/>
        <v>79955</v>
      </c>
      <c r="Q39">
        <f t="shared" si="2"/>
        <v>1260000</v>
      </c>
      <c r="R39">
        <f t="shared" si="3"/>
        <v>52000</v>
      </c>
      <c r="S39">
        <f t="shared" si="4"/>
        <v>896</v>
      </c>
      <c r="T39">
        <f t="shared" si="5"/>
        <v>1312896</v>
      </c>
      <c r="U39" s="20">
        <f t="shared" si="8"/>
        <v>57744</v>
      </c>
    </row>
    <row r="40" spans="2:21" x14ac:dyDescent="0.25">
      <c r="B40" s="6">
        <v>21</v>
      </c>
      <c r="C40" s="7"/>
      <c r="D40" s="16" t="s">
        <v>20</v>
      </c>
      <c r="E40" s="8"/>
      <c r="F40" s="9">
        <v>3.57988357543945</v>
      </c>
      <c r="G40" s="7" t="s">
        <v>68</v>
      </c>
      <c r="H40" s="8"/>
      <c r="I40" s="9">
        <v>3.5424613952636701</v>
      </c>
      <c r="K40" s="18">
        <f t="shared" si="6"/>
        <v>1440000</v>
      </c>
      <c r="L40" s="18">
        <f t="shared" si="0"/>
        <v>38000</v>
      </c>
      <c r="M40">
        <v>146</v>
      </c>
      <c r="N40" s="18">
        <f t="shared" si="1"/>
        <v>1478146</v>
      </c>
      <c r="O40" s="19">
        <f t="shared" si="7"/>
        <v>56025</v>
      </c>
      <c r="Q40">
        <f t="shared" si="2"/>
        <v>1320000</v>
      </c>
      <c r="R40">
        <f t="shared" si="3"/>
        <v>52000</v>
      </c>
      <c r="S40">
        <f t="shared" si="4"/>
        <v>268</v>
      </c>
      <c r="T40">
        <f t="shared" si="5"/>
        <v>1372268</v>
      </c>
      <c r="U40" s="20">
        <f t="shared" si="8"/>
        <v>59372</v>
      </c>
    </row>
    <row r="41" spans="2:21" x14ac:dyDescent="0.25">
      <c r="B41" s="6">
        <v>22</v>
      </c>
      <c r="C41" s="7"/>
      <c r="D41" s="16" t="s">
        <v>21</v>
      </c>
      <c r="E41" s="8"/>
      <c r="F41" s="9">
        <v>3.5992317199707</v>
      </c>
      <c r="G41" s="7" t="s">
        <v>69</v>
      </c>
      <c r="H41" s="8"/>
      <c r="I41" s="9">
        <v>3.5493850708007799</v>
      </c>
      <c r="K41" s="18">
        <f t="shared" si="6"/>
        <v>1500000</v>
      </c>
      <c r="L41" s="18">
        <f t="shared" si="0"/>
        <v>38000</v>
      </c>
      <c r="M41">
        <v>96</v>
      </c>
      <c r="N41" s="18">
        <f t="shared" si="1"/>
        <v>1538096</v>
      </c>
      <c r="O41" s="19">
        <f t="shared" si="7"/>
        <v>59950</v>
      </c>
      <c r="Q41">
        <f t="shared" si="2"/>
        <v>1380000</v>
      </c>
      <c r="R41">
        <f t="shared" si="3"/>
        <v>51000</v>
      </c>
      <c r="S41">
        <f t="shared" si="4"/>
        <v>148</v>
      </c>
      <c r="T41">
        <f t="shared" si="5"/>
        <v>1431148</v>
      </c>
      <c r="U41" s="20">
        <f t="shared" si="8"/>
        <v>58880</v>
      </c>
    </row>
    <row r="42" spans="2:21" x14ac:dyDescent="0.25">
      <c r="B42" s="6">
        <v>23</v>
      </c>
      <c r="C42" s="7"/>
      <c r="D42" s="16" t="s">
        <v>22</v>
      </c>
      <c r="E42" s="8"/>
      <c r="F42" s="9">
        <v>3.5948104858398402</v>
      </c>
      <c r="G42" s="7" t="s">
        <v>70</v>
      </c>
      <c r="H42" s="8"/>
      <c r="I42" s="9">
        <v>3.5740890502929701</v>
      </c>
      <c r="K42" s="18">
        <f t="shared" si="6"/>
        <v>1560000</v>
      </c>
      <c r="L42" s="18">
        <f t="shared" si="0"/>
        <v>36000</v>
      </c>
      <c r="M42">
        <v>281</v>
      </c>
      <c r="N42" s="18">
        <f t="shared" si="1"/>
        <v>1596281</v>
      </c>
      <c r="O42" s="19">
        <f t="shared" si="7"/>
        <v>58185</v>
      </c>
      <c r="Q42">
        <f t="shared" si="2"/>
        <v>1500000</v>
      </c>
      <c r="R42">
        <f t="shared" si="3"/>
        <v>17000</v>
      </c>
      <c r="S42">
        <f t="shared" si="4"/>
        <v>580</v>
      </c>
      <c r="T42">
        <f t="shared" si="5"/>
        <v>1517580</v>
      </c>
      <c r="U42" s="20">
        <f t="shared" si="8"/>
        <v>86432</v>
      </c>
    </row>
    <row r="43" spans="2:21" x14ac:dyDescent="0.25">
      <c r="B43" s="6">
        <v>24</v>
      </c>
      <c r="C43" s="7"/>
      <c r="D43" s="16" t="s">
        <v>23</v>
      </c>
      <c r="E43" s="8"/>
      <c r="F43" s="9">
        <v>3.5955772399902299</v>
      </c>
      <c r="G43" s="7" t="s">
        <v>71</v>
      </c>
      <c r="H43" s="8"/>
      <c r="I43" s="9">
        <v>3.57963943481445</v>
      </c>
      <c r="K43" s="18">
        <f t="shared" si="6"/>
        <v>1620000</v>
      </c>
      <c r="L43" s="18">
        <f t="shared" si="0"/>
        <v>33000</v>
      </c>
      <c r="M43">
        <v>721</v>
      </c>
      <c r="N43" s="18">
        <f t="shared" si="1"/>
        <v>1653721</v>
      </c>
      <c r="O43" s="19">
        <f t="shared" si="7"/>
        <v>57440</v>
      </c>
      <c r="Q43">
        <f t="shared" si="2"/>
        <v>1560000</v>
      </c>
      <c r="R43">
        <f t="shared" si="3"/>
        <v>14000</v>
      </c>
      <c r="S43">
        <f t="shared" si="4"/>
        <v>113</v>
      </c>
      <c r="T43">
        <f t="shared" si="5"/>
        <v>1574113</v>
      </c>
      <c r="U43" s="20">
        <f t="shared" si="8"/>
        <v>56533</v>
      </c>
    </row>
    <row r="44" spans="2:21" x14ac:dyDescent="0.25">
      <c r="B44" s="6">
        <v>25</v>
      </c>
      <c r="C44" s="7"/>
      <c r="D44" s="16" t="s">
        <v>24</v>
      </c>
      <c r="E44" s="8"/>
      <c r="F44" s="9">
        <v>3.6083564758300799</v>
      </c>
      <c r="G44" s="7" t="s">
        <v>72</v>
      </c>
      <c r="H44" s="8"/>
      <c r="I44" s="9">
        <v>3.6847953796386701</v>
      </c>
      <c r="K44" s="18">
        <f t="shared" si="6"/>
        <v>1680000</v>
      </c>
      <c r="L44" s="18">
        <f t="shared" si="0"/>
        <v>30000</v>
      </c>
      <c r="M44">
        <v>486</v>
      </c>
      <c r="N44" s="18">
        <f t="shared" si="1"/>
        <v>1710486</v>
      </c>
      <c r="O44" s="19">
        <f t="shared" si="7"/>
        <v>56765</v>
      </c>
      <c r="Q44">
        <f t="shared" si="2"/>
        <v>1620000</v>
      </c>
      <c r="R44">
        <f t="shared" si="3"/>
        <v>14000</v>
      </c>
      <c r="S44">
        <f t="shared" si="4"/>
        <v>208</v>
      </c>
      <c r="T44">
        <f t="shared" si="5"/>
        <v>1634208</v>
      </c>
      <c r="U44" s="20">
        <f t="shared" si="8"/>
        <v>60095</v>
      </c>
    </row>
    <row r="45" spans="2:21" x14ac:dyDescent="0.25">
      <c r="B45" s="6">
        <v>26</v>
      </c>
      <c r="C45" s="7"/>
      <c r="D45" s="16" t="s">
        <v>25</v>
      </c>
      <c r="E45" s="8"/>
      <c r="F45" s="9">
        <v>3.6096420288085902</v>
      </c>
      <c r="G45" s="7" t="s">
        <v>73</v>
      </c>
      <c r="H45" s="8"/>
      <c r="I45" s="9">
        <v>3.6548614501953098</v>
      </c>
      <c r="K45" s="18">
        <f t="shared" si="6"/>
        <v>1740000</v>
      </c>
      <c r="L45" s="18">
        <f t="shared" si="0"/>
        <v>27000</v>
      </c>
      <c r="M45">
        <v>986</v>
      </c>
      <c r="N45" s="18">
        <f t="shared" si="1"/>
        <v>1767986</v>
      </c>
      <c r="O45" s="19">
        <f t="shared" si="7"/>
        <v>57500</v>
      </c>
      <c r="Q45">
        <f t="shared" si="2"/>
        <v>1680000</v>
      </c>
      <c r="R45">
        <f t="shared" si="3"/>
        <v>15000</v>
      </c>
      <c r="S45">
        <f t="shared" si="4"/>
        <v>102</v>
      </c>
      <c r="T45">
        <f t="shared" si="5"/>
        <v>1695102</v>
      </c>
      <c r="U45" s="20">
        <f t="shared" si="8"/>
        <v>60894</v>
      </c>
    </row>
    <row r="46" spans="2:21" x14ac:dyDescent="0.25">
      <c r="B46" s="6">
        <v>27</v>
      </c>
      <c r="C46" s="7"/>
      <c r="D46" s="16" t="s">
        <v>26</v>
      </c>
      <c r="E46" s="8"/>
      <c r="F46" s="9">
        <v>3.6163558959960902</v>
      </c>
      <c r="G46" s="7" t="s">
        <v>74</v>
      </c>
      <c r="H46" s="8"/>
      <c r="I46" s="9">
        <v>3.6071243286132799</v>
      </c>
      <c r="K46" s="18">
        <f t="shared" si="6"/>
        <v>1800000</v>
      </c>
      <c r="L46" s="18">
        <f t="shared" si="0"/>
        <v>24000</v>
      </c>
      <c r="M46">
        <v>494</v>
      </c>
      <c r="N46" s="18">
        <f t="shared" si="1"/>
        <v>1824494</v>
      </c>
      <c r="O46" s="19">
        <f t="shared" si="7"/>
        <v>56508</v>
      </c>
      <c r="Q46">
        <f t="shared" si="2"/>
        <v>1740000</v>
      </c>
      <c r="R46">
        <f t="shared" si="3"/>
        <v>27000</v>
      </c>
      <c r="S46">
        <f t="shared" si="4"/>
        <v>683</v>
      </c>
      <c r="T46">
        <f t="shared" si="5"/>
        <v>1767683</v>
      </c>
      <c r="U46" s="20">
        <f t="shared" si="8"/>
        <v>72581</v>
      </c>
    </row>
    <row r="47" spans="2:21" x14ac:dyDescent="0.25">
      <c r="B47" s="6">
        <v>28</v>
      </c>
      <c r="C47" s="7"/>
      <c r="D47" s="16" t="s">
        <v>27</v>
      </c>
      <c r="E47" s="8"/>
      <c r="F47" s="9">
        <v>3.4723739624023402</v>
      </c>
      <c r="G47" s="7" t="s">
        <v>75</v>
      </c>
      <c r="H47" s="8"/>
      <c r="I47" s="9">
        <v>3.6003112792968799</v>
      </c>
      <c r="K47" s="18">
        <f t="shared" si="6"/>
        <v>1860000</v>
      </c>
      <c r="L47" s="18">
        <f t="shared" si="0"/>
        <v>27000</v>
      </c>
      <c r="M47">
        <v>730</v>
      </c>
      <c r="N47" s="18">
        <f t="shared" si="1"/>
        <v>1887730</v>
      </c>
      <c r="O47" s="19">
        <f t="shared" si="7"/>
        <v>63236</v>
      </c>
      <c r="Q47">
        <f t="shared" si="2"/>
        <v>1800000</v>
      </c>
      <c r="R47">
        <f t="shared" si="3"/>
        <v>33000</v>
      </c>
      <c r="S47">
        <f t="shared" si="4"/>
        <v>348</v>
      </c>
      <c r="T47">
        <f t="shared" si="5"/>
        <v>1833348</v>
      </c>
      <c r="U47" s="20">
        <f t="shared" si="8"/>
        <v>65665</v>
      </c>
    </row>
    <row r="48" spans="2:21" x14ac:dyDescent="0.25">
      <c r="B48" s="6">
        <v>29</v>
      </c>
      <c r="C48" s="7"/>
      <c r="D48" s="16" t="s">
        <v>28</v>
      </c>
      <c r="E48" s="8"/>
      <c r="F48" s="9">
        <v>3.4661216735839799</v>
      </c>
      <c r="G48" s="7" t="s">
        <v>76</v>
      </c>
      <c r="H48" s="8"/>
      <c r="I48" s="9">
        <v>3.60783767700195</v>
      </c>
      <c r="K48" s="18">
        <f t="shared" si="6"/>
        <v>1920000</v>
      </c>
      <c r="L48" s="18">
        <f t="shared" si="0"/>
        <v>27000</v>
      </c>
      <c r="M48">
        <v>924</v>
      </c>
      <c r="N48" s="18">
        <f t="shared" si="1"/>
        <v>1947924</v>
      </c>
      <c r="O48" s="19">
        <f t="shared" si="7"/>
        <v>60194</v>
      </c>
      <c r="Q48">
        <f t="shared" si="2"/>
        <v>1860000</v>
      </c>
      <c r="R48">
        <f t="shared" si="3"/>
        <v>34000</v>
      </c>
      <c r="S48">
        <f t="shared" si="4"/>
        <v>804</v>
      </c>
      <c r="T48">
        <f t="shared" si="5"/>
        <v>1894804</v>
      </c>
      <c r="U48" s="20">
        <f t="shared" si="8"/>
        <v>61456</v>
      </c>
    </row>
    <row r="49" spans="2:21" x14ac:dyDescent="0.25">
      <c r="B49" s="6">
        <v>30</v>
      </c>
      <c r="C49" s="7"/>
      <c r="D49" s="16" t="s">
        <v>29</v>
      </c>
      <c r="E49" s="8"/>
      <c r="F49" s="9">
        <v>3.4632987976074201</v>
      </c>
      <c r="G49" s="7" t="s">
        <v>77</v>
      </c>
      <c r="H49" s="8"/>
      <c r="I49" s="9">
        <v>3.60943603515625</v>
      </c>
      <c r="K49" s="18">
        <f t="shared" si="6"/>
        <v>1980000</v>
      </c>
      <c r="L49" s="18">
        <f t="shared" si="0"/>
        <v>47000</v>
      </c>
      <c r="M49">
        <v>226</v>
      </c>
      <c r="N49" s="18">
        <f t="shared" si="1"/>
        <v>2027226</v>
      </c>
      <c r="O49" s="19">
        <f t="shared" si="7"/>
        <v>79302</v>
      </c>
      <c r="Q49">
        <f t="shared" si="2"/>
        <v>1920000</v>
      </c>
      <c r="R49">
        <f t="shared" si="3"/>
        <v>38000</v>
      </c>
      <c r="S49">
        <f t="shared" si="4"/>
        <v>693</v>
      </c>
      <c r="T49">
        <f t="shared" si="5"/>
        <v>1958693</v>
      </c>
      <c r="U49" s="20">
        <f t="shared" si="8"/>
        <v>63889</v>
      </c>
    </row>
    <row r="50" spans="2:21" x14ac:dyDescent="0.25">
      <c r="B50" s="6">
        <v>31</v>
      </c>
      <c r="C50" s="7"/>
      <c r="D50" s="16" t="s">
        <v>30</v>
      </c>
      <c r="E50" s="8"/>
      <c r="F50" s="9">
        <v>3.4665794372558598</v>
      </c>
      <c r="G50" s="7" t="s">
        <v>78</v>
      </c>
      <c r="H50" s="8"/>
      <c r="I50" s="9">
        <v>3.6145324707031299</v>
      </c>
      <c r="K50" s="18">
        <f t="shared" si="6"/>
        <v>2040000</v>
      </c>
      <c r="L50" s="18">
        <f t="shared" si="0"/>
        <v>43000</v>
      </c>
      <c r="M50">
        <v>837</v>
      </c>
      <c r="N50" s="18">
        <f t="shared" si="1"/>
        <v>2083837</v>
      </c>
      <c r="O50" s="19">
        <f t="shared" si="7"/>
        <v>56611</v>
      </c>
      <c r="Q50">
        <f t="shared" si="2"/>
        <v>1980000</v>
      </c>
      <c r="R50">
        <f t="shared" si="3"/>
        <v>54000</v>
      </c>
      <c r="S50">
        <f t="shared" si="4"/>
        <v>697</v>
      </c>
      <c r="T50">
        <f t="shared" si="5"/>
        <v>2034697</v>
      </c>
      <c r="U50" s="20">
        <f t="shared" si="8"/>
        <v>76004</v>
      </c>
    </row>
    <row r="51" spans="2:21" x14ac:dyDescent="0.25">
      <c r="B51" s="6">
        <v>32</v>
      </c>
      <c r="C51" s="7"/>
      <c r="D51" s="16" t="s">
        <v>31</v>
      </c>
      <c r="E51" s="8"/>
      <c r="F51" s="9">
        <v>3.46147537231445</v>
      </c>
      <c r="G51" s="7" t="s">
        <v>79</v>
      </c>
      <c r="H51" s="8"/>
      <c r="I51" s="9">
        <v>3.6153793334960902</v>
      </c>
      <c r="K51" s="18">
        <f t="shared" si="6"/>
        <v>2100000</v>
      </c>
      <c r="L51" s="18">
        <f t="shared" si="0"/>
        <v>39000</v>
      </c>
      <c r="M51">
        <v>217</v>
      </c>
      <c r="N51" s="18">
        <f t="shared" si="1"/>
        <v>2139217</v>
      </c>
      <c r="O51" s="19">
        <f t="shared" si="7"/>
        <v>55380</v>
      </c>
      <c r="Q51">
        <f t="shared" si="2"/>
        <v>2040000</v>
      </c>
      <c r="R51">
        <f t="shared" si="3"/>
        <v>53000</v>
      </c>
      <c r="S51">
        <f t="shared" si="4"/>
        <v>273</v>
      </c>
      <c r="T51">
        <f t="shared" si="5"/>
        <v>2093273</v>
      </c>
      <c r="U51" s="20">
        <f t="shared" si="8"/>
        <v>58576</v>
      </c>
    </row>
    <row r="52" spans="2:21" x14ac:dyDescent="0.25">
      <c r="B52" s="6">
        <v>33</v>
      </c>
      <c r="C52" s="7"/>
      <c r="D52" s="16" t="s">
        <v>32</v>
      </c>
      <c r="E52" s="8"/>
      <c r="F52" s="9">
        <v>3.4678306579589799</v>
      </c>
      <c r="G52" s="7" t="s">
        <v>80</v>
      </c>
      <c r="H52" s="8"/>
      <c r="I52" s="9">
        <v>3.6199684143066402</v>
      </c>
      <c r="K52" s="18">
        <f t="shared" si="6"/>
        <v>2160000</v>
      </c>
      <c r="L52" s="18">
        <f t="shared" si="0"/>
        <v>36000</v>
      </c>
      <c r="M52">
        <v>352</v>
      </c>
      <c r="N52" s="18">
        <f t="shared" si="1"/>
        <v>2196352</v>
      </c>
      <c r="O52" s="19">
        <f t="shared" si="7"/>
        <v>57135</v>
      </c>
      <c r="Q52">
        <f t="shared" si="2"/>
        <v>2100000</v>
      </c>
      <c r="R52">
        <f t="shared" si="3"/>
        <v>53000</v>
      </c>
      <c r="S52">
        <f t="shared" si="4"/>
        <v>478</v>
      </c>
      <c r="T52">
        <f t="shared" si="5"/>
        <v>2153478</v>
      </c>
      <c r="U52" s="20">
        <f t="shared" si="8"/>
        <v>60205</v>
      </c>
    </row>
    <row r="53" spans="2:21" x14ac:dyDescent="0.25">
      <c r="B53" s="6">
        <v>34</v>
      </c>
      <c r="C53" s="7"/>
      <c r="D53" s="16" t="s">
        <v>33</v>
      </c>
      <c r="E53" s="8"/>
      <c r="F53" s="9">
        <v>3.4892539978027299</v>
      </c>
      <c r="G53" s="7" t="s">
        <v>81</v>
      </c>
      <c r="H53" s="8"/>
      <c r="I53" s="9">
        <v>3.40777587890625</v>
      </c>
      <c r="K53" s="18">
        <f t="shared" si="6"/>
        <v>2220000</v>
      </c>
      <c r="L53" s="18">
        <f t="shared" si="0"/>
        <v>32000</v>
      </c>
      <c r="M53">
        <v>176</v>
      </c>
      <c r="N53" s="18">
        <f t="shared" si="1"/>
        <v>2252176</v>
      </c>
      <c r="O53" s="19">
        <f t="shared" si="7"/>
        <v>55824</v>
      </c>
      <c r="Q53">
        <f t="shared" si="2"/>
        <v>2160000</v>
      </c>
      <c r="R53">
        <f t="shared" si="3"/>
        <v>57000</v>
      </c>
      <c r="S53">
        <f t="shared" si="4"/>
        <v>880</v>
      </c>
      <c r="T53">
        <f t="shared" si="5"/>
        <v>2217880</v>
      </c>
      <c r="U53" s="20">
        <f t="shared" si="8"/>
        <v>64402</v>
      </c>
    </row>
    <row r="54" spans="2:21" x14ac:dyDescent="0.25">
      <c r="B54" s="6">
        <v>35</v>
      </c>
      <c r="C54" s="7"/>
      <c r="D54" s="16" t="s">
        <v>34</v>
      </c>
      <c r="E54" s="8"/>
      <c r="F54" s="9">
        <v>3.4857063293457</v>
      </c>
      <c r="G54" s="7" t="s">
        <v>82</v>
      </c>
      <c r="H54" s="8"/>
      <c r="I54" s="9">
        <v>3.4003639221191402</v>
      </c>
      <c r="K54" s="18">
        <f t="shared" si="6"/>
        <v>2280000</v>
      </c>
      <c r="L54" s="18">
        <f t="shared" si="0"/>
        <v>53000</v>
      </c>
      <c r="M54">
        <v>382</v>
      </c>
      <c r="N54" s="18">
        <f t="shared" si="1"/>
        <v>2333382</v>
      </c>
      <c r="O54" s="19">
        <f t="shared" si="7"/>
        <v>81206</v>
      </c>
      <c r="Q54">
        <f t="shared" si="2"/>
        <v>2220000</v>
      </c>
      <c r="R54">
        <f t="shared" si="3"/>
        <v>54000</v>
      </c>
      <c r="S54">
        <f t="shared" si="4"/>
        <v>216</v>
      </c>
      <c r="T54">
        <f t="shared" si="5"/>
        <v>2274216</v>
      </c>
      <c r="U54" s="20">
        <f t="shared" si="8"/>
        <v>56336</v>
      </c>
    </row>
    <row r="55" spans="2:21" x14ac:dyDescent="0.25">
      <c r="B55" s="6">
        <v>36</v>
      </c>
      <c r="C55" s="7"/>
      <c r="D55" s="16" t="s">
        <v>35</v>
      </c>
      <c r="E55" s="8"/>
      <c r="F55" s="9">
        <v>3.4853477478027299</v>
      </c>
      <c r="G55" s="7" t="s">
        <v>83</v>
      </c>
      <c r="H55" s="8"/>
      <c r="I55" s="9">
        <v>3.4025497436523402</v>
      </c>
      <c r="K55" s="18">
        <f t="shared" si="6"/>
        <v>2340000</v>
      </c>
      <c r="L55" s="18">
        <f t="shared" si="0"/>
        <v>52000</v>
      </c>
      <c r="M55">
        <v>110</v>
      </c>
      <c r="N55" s="18">
        <f t="shared" si="1"/>
        <v>2392110</v>
      </c>
      <c r="O55" s="19">
        <f t="shared" si="7"/>
        <v>58728</v>
      </c>
      <c r="Q55">
        <f t="shared" si="2"/>
        <v>2280000</v>
      </c>
      <c r="R55">
        <f t="shared" si="3"/>
        <v>53000</v>
      </c>
      <c r="S55">
        <f t="shared" si="4"/>
        <v>484</v>
      </c>
      <c r="T55">
        <f t="shared" si="5"/>
        <v>2333484</v>
      </c>
      <c r="U55" s="20">
        <f t="shared" si="8"/>
        <v>59268</v>
      </c>
    </row>
    <row r="56" spans="2:21" x14ac:dyDescent="0.25">
      <c r="B56" s="6">
        <v>37</v>
      </c>
      <c r="C56" s="7"/>
      <c r="D56" s="16" t="s">
        <v>37</v>
      </c>
      <c r="E56" s="8"/>
      <c r="F56" s="9">
        <v>3.4833030700683598</v>
      </c>
      <c r="G56" s="7" t="s">
        <v>84</v>
      </c>
      <c r="H56" s="8"/>
      <c r="I56" s="9">
        <v>3.3986396789550799</v>
      </c>
      <c r="K56" s="18">
        <f t="shared" si="6"/>
        <v>2460000</v>
      </c>
      <c r="L56" s="18">
        <f t="shared" si="0"/>
        <v>23000</v>
      </c>
      <c r="M56">
        <v>593</v>
      </c>
      <c r="N56" s="18">
        <f t="shared" si="1"/>
        <v>2483593</v>
      </c>
      <c r="O56" s="19">
        <f t="shared" si="7"/>
        <v>91483</v>
      </c>
      <c r="Q56">
        <f t="shared" si="2"/>
        <v>2340000</v>
      </c>
      <c r="R56">
        <f t="shared" si="3"/>
        <v>52000</v>
      </c>
      <c r="S56">
        <f t="shared" si="4"/>
        <v>970</v>
      </c>
      <c r="T56">
        <f t="shared" si="5"/>
        <v>2392970</v>
      </c>
      <c r="U56" s="20">
        <f t="shared" si="8"/>
        <v>59486</v>
      </c>
    </row>
    <row r="57" spans="2:21" x14ac:dyDescent="0.25">
      <c r="B57" s="6">
        <v>38</v>
      </c>
      <c r="C57" s="7"/>
      <c r="D57" s="16" t="s">
        <v>38</v>
      </c>
      <c r="E57" s="8"/>
      <c r="F57" s="9">
        <v>3.4731559753418</v>
      </c>
      <c r="G57" s="7" t="s">
        <v>85</v>
      </c>
      <c r="H57" s="8"/>
      <c r="I57" s="9">
        <v>3.4056701660156299</v>
      </c>
      <c r="K57" s="18">
        <f t="shared" si="6"/>
        <v>2520000</v>
      </c>
      <c r="L57" s="18">
        <f t="shared" si="0"/>
        <v>23000</v>
      </c>
      <c r="M57">
        <v>431</v>
      </c>
      <c r="N57" s="18">
        <f t="shared" si="1"/>
        <v>2543431</v>
      </c>
      <c r="O57" s="19">
        <f t="shared" si="7"/>
        <v>59838</v>
      </c>
      <c r="Q57">
        <f t="shared" si="2"/>
        <v>2400000</v>
      </c>
      <c r="R57">
        <f t="shared" si="3"/>
        <v>53000</v>
      </c>
      <c r="S57">
        <f t="shared" si="4"/>
        <v>140</v>
      </c>
      <c r="T57">
        <f t="shared" si="5"/>
        <v>2453140</v>
      </c>
      <c r="U57" s="20">
        <f t="shared" si="8"/>
        <v>60170</v>
      </c>
    </row>
    <row r="58" spans="2:21" x14ac:dyDescent="0.25">
      <c r="B58" s="6">
        <v>39</v>
      </c>
      <c r="C58" s="7"/>
      <c r="D58" s="16" t="s">
        <v>39</v>
      </c>
      <c r="E58" s="8"/>
      <c r="F58" s="9">
        <v>3.4756278991699201</v>
      </c>
      <c r="G58" s="7" t="s">
        <v>86</v>
      </c>
      <c r="H58" s="8"/>
      <c r="I58" s="9">
        <v>3.4052848815918</v>
      </c>
      <c r="K58" s="18">
        <f t="shared" si="6"/>
        <v>2580000</v>
      </c>
      <c r="L58" s="18">
        <f t="shared" si="0"/>
        <v>21000</v>
      </c>
      <c r="M58">
        <v>691</v>
      </c>
      <c r="N58" s="18">
        <f t="shared" si="1"/>
        <v>2601691</v>
      </c>
      <c r="O58" s="19">
        <f t="shared" si="7"/>
        <v>58260</v>
      </c>
      <c r="Q58">
        <f t="shared" si="2"/>
        <v>2460000</v>
      </c>
      <c r="R58">
        <f t="shared" si="3"/>
        <v>48000</v>
      </c>
      <c r="S58">
        <f t="shared" si="4"/>
        <v>767</v>
      </c>
      <c r="T58">
        <f t="shared" si="5"/>
        <v>2508767</v>
      </c>
      <c r="U58" s="20">
        <f t="shared" si="8"/>
        <v>55627</v>
      </c>
    </row>
    <row r="59" spans="2:21" x14ac:dyDescent="0.25">
      <c r="B59" s="6">
        <v>40</v>
      </c>
      <c r="C59" s="7"/>
      <c r="D59" s="16" t="s">
        <v>40</v>
      </c>
      <c r="E59" s="8"/>
      <c r="F59" s="9">
        <v>3.4776458740234402</v>
      </c>
      <c r="G59" s="7" t="s">
        <v>87</v>
      </c>
      <c r="H59" s="8"/>
      <c r="I59" s="9">
        <v>3.4114570617675799</v>
      </c>
      <c r="K59" s="18">
        <f t="shared" si="6"/>
        <v>2640000</v>
      </c>
      <c r="L59" s="18">
        <f t="shared" si="0"/>
        <v>21000</v>
      </c>
      <c r="M59">
        <v>40</v>
      </c>
      <c r="N59" s="18">
        <f t="shared" si="1"/>
        <v>2661040</v>
      </c>
      <c r="O59" s="19">
        <f t="shared" si="7"/>
        <v>59349</v>
      </c>
      <c r="Q59">
        <f t="shared" si="2"/>
        <v>2580000</v>
      </c>
      <c r="R59">
        <f t="shared" si="3"/>
        <v>13000</v>
      </c>
      <c r="S59">
        <f t="shared" si="4"/>
        <v>82</v>
      </c>
      <c r="T59">
        <f t="shared" si="5"/>
        <v>2593082</v>
      </c>
      <c r="U59" s="20">
        <f t="shared" si="8"/>
        <v>84315</v>
      </c>
    </row>
    <row r="60" spans="2:21" x14ac:dyDescent="0.25">
      <c r="B60" s="6">
        <v>41</v>
      </c>
      <c r="C60" s="7"/>
      <c r="D60" s="16" t="s">
        <v>41</v>
      </c>
      <c r="E60" s="8"/>
      <c r="F60" s="9">
        <v>3.4785308837890598</v>
      </c>
      <c r="G60" s="7" t="s">
        <v>88</v>
      </c>
      <c r="H60" s="8"/>
      <c r="I60" s="9">
        <v>3.4120674133300799</v>
      </c>
      <c r="K60" s="18">
        <f t="shared" si="6"/>
        <v>2700000</v>
      </c>
      <c r="L60" s="18">
        <f t="shared" si="0"/>
        <v>43000</v>
      </c>
      <c r="M60">
        <v>111</v>
      </c>
      <c r="N60" s="18">
        <f t="shared" si="1"/>
        <v>2743111</v>
      </c>
      <c r="O60" s="19">
        <f t="shared" si="7"/>
        <v>82071</v>
      </c>
      <c r="Q60">
        <f t="shared" si="2"/>
        <v>2640000</v>
      </c>
      <c r="R60">
        <f t="shared" si="3"/>
        <v>7000</v>
      </c>
      <c r="S60">
        <f t="shared" si="4"/>
        <v>179</v>
      </c>
      <c r="T60">
        <f t="shared" si="5"/>
        <v>2647179</v>
      </c>
      <c r="U60" s="20">
        <f t="shared" si="8"/>
        <v>54097</v>
      </c>
    </row>
    <row r="61" spans="2:21" x14ac:dyDescent="0.25">
      <c r="B61" s="6">
        <v>42</v>
      </c>
      <c r="C61" s="7"/>
      <c r="D61" s="16" t="s">
        <v>42</v>
      </c>
      <c r="E61" s="8"/>
      <c r="F61" s="9">
        <v>3.48881912231445</v>
      </c>
      <c r="G61" s="7" t="s">
        <v>89</v>
      </c>
      <c r="H61" s="8"/>
      <c r="I61" s="9">
        <v>3.4141883850097701</v>
      </c>
      <c r="K61" s="18">
        <f t="shared" si="6"/>
        <v>2760000</v>
      </c>
      <c r="L61" s="18">
        <f t="shared" si="0"/>
        <v>41000</v>
      </c>
      <c r="M61">
        <v>194</v>
      </c>
      <c r="N61" s="18">
        <f t="shared" si="1"/>
        <v>2801194</v>
      </c>
      <c r="O61" s="19">
        <f t="shared" si="7"/>
        <v>58083</v>
      </c>
      <c r="Q61">
        <f t="shared" si="2"/>
        <v>2700000</v>
      </c>
      <c r="R61">
        <f t="shared" si="3"/>
        <v>1000</v>
      </c>
      <c r="S61">
        <f t="shared" si="4"/>
        <v>627</v>
      </c>
      <c r="T61">
        <f t="shared" si="5"/>
        <v>2701627</v>
      </c>
      <c r="U61" s="20">
        <f t="shared" si="8"/>
        <v>54448</v>
      </c>
    </row>
    <row r="62" spans="2:21" x14ac:dyDescent="0.25">
      <c r="B62" s="6">
        <v>43</v>
      </c>
      <c r="C62" s="7"/>
      <c r="D62" s="16" t="s">
        <v>43</v>
      </c>
      <c r="E62" s="8"/>
      <c r="F62" s="9">
        <v>3.4921035766601598</v>
      </c>
      <c r="G62" s="7" t="s">
        <v>90</v>
      </c>
      <c r="H62" s="8"/>
      <c r="I62" s="9">
        <v>3.4285011291503902</v>
      </c>
      <c r="K62" s="18">
        <f t="shared" si="6"/>
        <v>2820000</v>
      </c>
      <c r="L62" s="18">
        <f t="shared" si="0"/>
        <v>36000</v>
      </c>
      <c r="M62">
        <v>992</v>
      </c>
      <c r="N62" s="18">
        <f t="shared" si="1"/>
        <v>2856992</v>
      </c>
      <c r="O62" s="19">
        <f t="shared" si="7"/>
        <v>55798</v>
      </c>
      <c r="Q62">
        <f t="shared" si="2"/>
        <v>2760000</v>
      </c>
      <c r="R62">
        <f t="shared" si="3"/>
        <v>4000</v>
      </c>
      <c r="S62">
        <f t="shared" si="4"/>
        <v>598</v>
      </c>
      <c r="T62">
        <f t="shared" si="5"/>
        <v>2764598</v>
      </c>
      <c r="U62" s="20">
        <f t="shared" si="8"/>
        <v>62971</v>
      </c>
    </row>
    <row r="63" spans="2:21" x14ac:dyDescent="0.25">
      <c r="B63" s="6">
        <v>44</v>
      </c>
      <c r="C63" s="7"/>
      <c r="D63" s="16" t="s">
        <v>44</v>
      </c>
      <c r="E63" s="8"/>
      <c r="F63" s="9">
        <v>3.4932785034179701</v>
      </c>
      <c r="G63" s="7" t="s">
        <v>91</v>
      </c>
      <c r="H63" s="8"/>
      <c r="I63" s="9">
        <v>3.4419631958007799</v>
      </c>
      <c r="K63" s="18">
        <f t="shared" si="6"/>
        <v>2880000</v>
      </c>
      <c r="L63" s="18">
        <f t="shared" si="0"/>
        <v>33000</v>
      </c>
      <c r="M63">
        <v>615</v>
      </c>
      <c r="N63" s="18">
        <f t="shared" si="1"/>
        <v>2913615</v>
      </c>
      <c r="O63" s="19">
        <f t="shared" si="7"/>
        <v>56623</v>
      </c>
      <c r="Q63">
        <f t="shared" si="2"/>
        <v>2820000</v>
      </c>
      <c r="R63">
        <f t="shared" si="3"/>
        <v>1000</v>
      </c>
      <c r="S63">
        <f t="shared" si="4"/>
        <v>895</v>
      </c>
      <c r="T63">
        <f t="shared" si="5"/>
        <v>2821895</v>
      </c>
      <c r="U63" s="20">
        <f t="shared" si="8"/>
        <v>57297</v>
      </c>
    </row>
    <row r="64" spans="2:21" ht="15.75" thickBot="1" x14ac:dyDescent="0.3">
      <c r="B64" s="10">
        <v>45</v>
      </c>
      <c r="C64" s="11"/>
      <c r="D64" s="17" t="s">
        <v>45</v>
      </c>
      <c r="E64" s="12"/>
      <c r="F64" s="13">
        <v>3.4968223571777299</v>
      </c>
      <c r="G64" s="11" t="s">
        <v>92</v>
      </c>
      <c r="H64" s="12"/>
      <c r="I64" s="13">
        <v>3.43896484375</v>
      </c>
      <c r="K64" s="18">
        <f t="shared" si="6"/>
        <v>2940000</v>
      </c>
      <c r="L64" s="18">
        <f t="shared" si="0"/>
        <v>32000</v>
      </c>
      <c r="M64">
        <v>222</v>
      </c>
      <c r="N64" s="18">
        <f t="shared" si="1"/>
        <v>2972222</v>
      </c>
      <c r="O64" s="19">
        <f t="shared" si="7"/>
        <v>58607</v>
      </c>
      <c r="Q64">
        <f t="shared" si="2"/>
        <v>2820000</v>
      </c>
      <c r="R64">
        <f t="shared" si="3"/>
        <v>55000</v>
      </c>
      <c r="S64">
        <f t="shared" si="4"/>
        <v>674</v>
      </c>
      <c r="T64">
        <f t="shared" si="5"/>
        <v>2875674</v>
      </c>
      <c r="U64" s="20">
        <f t="shared" si="8"/>
        <v>53779</v>
      </c>
    </row>
    <row r="65" spans="2:8" x14ac:dyDescent="0.25">
      <c r="B65" s="1"/>
      <c r="C65" s="1"/>
      <c r="D65" s="1"/>
      <c r="E65" s="1"/>
      <c r="F65" s="1"/>
      <c r="G65" s="1"/>
      <c r="H65" s="1"/>
    </row>
  </sheetData>
  <mergeCells count="2">
    <mergeCell ref="D17:F17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2021-12-28T17:40:23Z</dcterms:modified>
</cp:coreProperties>
</file>