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gan Rankin\OneDrive - University of Toronto\Saxe - Rankin\Project 2. Housing Projections\FIG_Canada\results\"/>
    </mc:Choice>
  </mc:AlternateContent>
  <xr:revisionPtr revIDLastSave="203" documentId="8_{0D2BE693-3B7F-420C-AAC3-130D52B5B71B}" xr6:coauthVersionLast="36" xr6:coauthVersionMax="47" xr10:uidLastSave="{BE3079C2-289F-4BAE-B63C-031DA396FD78}"/>
  <bookViews>
    <workbookView xWindow="0" yWindow="0" windowWidth="18528" windowHeight="7476" xr2:uid="{D3142609-C009-46EC-B25A-F229CA63FFA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10" i="1" l="1"/>
  <c r="N10" i="1"/>
  <c r="N9" i="1"/>
  <c r="O8" i="1"/>
  <c r="O7" i="1"/>
  <c r="N7" i="1"/>
  <c r="I4" i="1"/>
  <c r="J4" i="1"/>
  <c r="I5" i="1"/>
  <c r="J5" i="1"/>
  <c r="I6" i="1"/>
  <c r="J6" i="1"/>
  <c r="I7" i="1"/>
  <c r="J7" i="1"/>
  <c r="I8" i="1"/>
  <c r="J8" i="1"/>
  <c r="D20" i="1" s="1"/>
  <c r="I9" i="1"/>
  <c r="J9" i="1"/>
  <c r="O9" i="1" s="1"/>
  <c r="I10" i="1"/>
  <c r="J10" i="1"/>
  <c r="I11" i="1"/>
  <c r="J11" i="1"/>
  <c r="I12" i="1"/>
  <c r="J12" i="1"/>
  <c r="I13" i="1"/>
  <c r="C26" i="1" s="1"/>
  <c r="J13" i="1"/>
  <c r="J3" i="1"/>
  <c r="I3" i="1"/>
  <c r="C20" i="1" l="1"/>
  <c r="C23" i="1"/>
  <c r="D19" i="1"/>
  <c r="C19" i="1"/>
</calcChain>
</file>

<file path=xl/sharedStrings.xml><?xml version="1.0" encoding="utf-8"?>
<sst xmlns="http://schemas.openxmlformats.org/spreadsheetml/2006/main" count="48" uniqueCount="31">
  <si>
    <t>Important Results; Median Monte Carlo Sample</t>
  </si>
  <si>
    <t>Housing Growth Scenario</t>
  </si>
  <si>
    <t>Housing mix</t>
  </si>
  <si>
    <t>Other strategies</t>
  </si>
  <si>
    <t>Yearly emissions in 2030 (MtCO2eq)</t>
  </si>
  <si>
    <t>Cumulative emissions 2022-2030 (MtCO2eq)</t>
  </si>
  <si>
    <t>Bottom up adjustment of values (30%)</t>
  </si>
  <si>
    <t>BAU (2.3 million homes)</t>
  </si>
  <si>
    <t>High single family</t>
  </si>
  <si>
    <t>None</t>
  </si>
  <si>
    <t>Historic (baseline)</t>
  </si>
  <si>
    <t>High mid/high rise</t>
  </si>
  <si>
    <t>High low-rise multi-unit</t>
  </si>
  <si>
    <t>material technology + best-in-class design</t>
  </si>
  <si>
    <t>Affordability (5.8 million homes)</t>
  </si>
  <si>
    <t>high single family</t>
  </si>
  <si>
    <t>BAU building habits (e.g. housing type, infill rates)</t>
  </si>
  <si>
    <t>Best case</t>
  </si>
  <si>
    <t>material technology + best-in-class design + 100% infill + double circularity</t>
  </si>
  <si>
    <t>Clean Economy Requested Numbers -&gt; from the table above: please use the above to calculate any other absolute values for press release</t>
  </si>
  <si>
    <t>If Canada gets 5.8 million homes right, it will save us X Mt in greenhouse gas emissions. If Canada gets 5.8 million homes wrong, it will lock in Y Mt of greenhouse gas emissions.</t>
  </si>
  <si>
    <t>in 2030</t>
  </si>
  <si>
    <t>cumulative</t>
  </si>
  <si>
    <t>Save (how much is cumulatively avoided in 2030 from all strategies vs. no changes in the way we build to 2030)</t>
  </si>
  <si>
    <t>MtCO2e</t>
  </si>
  <si>
    <t>Lock in (how much overall is locked in in the worse-case scenarios (no difference, just the worst case)</t>
  </si>
  <si>
    <t>MtCo2e</t>
  </si>
  <si>
    <r>
      <t>What are the yearly emissions associated with 5.8M (ie. Affordable growth scenario) in 2030 under the </t>
    </r>
    <r>
      <rPr>
        <b/>
        <i/>
        <sz val="11"/>
        <color theme="1"/>
        <rFont val="Calibri"/>
        <family val="2"/>
        <scheme val="minor"/>
      </rPr>
      <t>worst</t>
    </r>
    <r>
      <rPr>
        <i/>
        <sz val="11"/>
        <color theme="1"/>
        <rFont val="Calibri"/>
        <family val="2"/>
        <scheme val="minor"/>
      </rPr>
      <t> case scenario you modelled? </t>
    </r>
  </si>
  <si>
    <t>100% single-family no strategies in 2030</t>
  </si>
  <si>
    <r>
      <t>What are the yearly emissions associated with 5.8M (ie. Affordable growth scenario) in 2030 under the </t>
    </r>
    <r>
      <rPr>
        <b/>
        <i/>
        <sz val="11"/>
        <color theme="1"/>
        <rFont val="Calibri"/>
        <family val="2"/>
        <scheme val="minor"/>
      </rPr>
      <t>best</t>
    </r>
    <r>
      <rPr>
        <i/>
        <sz val="11"/>
        <color theme="1"/>
        <rFont val="Calibri"/>
        <family val="2"/>
        <scheme val="minor"/>
      </rPr>
      <t> case scenario you modelled? </t>
    </r>
  </si>
  <si>
    <t>All strategies yearly in 2030 in the 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</si>
</sst>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0" borderId="0" xfId="0" applyFont="1"/>
    <xf numFmtId="0" fontId="1" fillId="0" borderId="1" xfId="0" applyFont="1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2" fontId="0" fillId="4" borderId="0" xfId="0" applyNumberFormat="1" applyFill="1"/>
    <xf numFmtId="2" fontId="0" fillId="4" borderId="1" xfId="0" applyNumberFormat="1" applyFill="1" applyBorder="1"/>
    <xf numFmtId="2" fontId="0" fillId="3" borderId="1" xfId="0" applyNumberFormat="1" applyFill="1" applyBorder="1"/>
    <xf numFmtId="164" fontId="0" fillId="4" borderId="2" xfId="0" applyNumberFormat="1" applyFill="1" applyBorder="1"/>
    <xf numFmtId="164" fontId="0" fillId="4" borderId="0" xfId="0" applyNumberFormat="1" applyFill="1"/>
    <xf numFmtId="164" fontId="0" fillId="4" borderId="1" xfId="0" applyNumberFormat="1" applyFill="1" applyBorder="1"/>
    <xf numFmtId="164" fontId="0" fillId="3" borderId="0" xfId="0" applyNumberFormat="1" applyFill="1"/>
    <xf numFmtId="164" fontId="0" fillId="3" borderId="1" xfId="0" applyNumberFormat="1" applyFill="1" applyBorder="1"/>
    <xf numFmtId="2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5B28-D552-4950-874D-CFDFAF7B4A04}">
  <dimension ref="B1:O26"/>
  <sheetViews>
    <sheetView tabSelected="1" topLeftCell="F2" zoomScale="99" workbookViewId="0">
      <selection activeCell="N12" sqref="N12"/>
    </sheetView>
  </sheetViews>
  <sheetFormatPr defaultRowHeight="14.4" x14ac:dyDescent="0.3"/>
  <cols>
    <col min="1" max="1" width="23.33203125" customWidth="1"/>
    <col min="2" max="2" width="33.44140625" customWidth="1"/>
    <col min="3" max="3" width="25.6640625" customWidth="1"/>
    <col min="4" max="4" width="32.33203125" style="2" customWidth="1"/>
    <col min="5" max="5" width="22.6640625" customWidth="1"/>
    <col min="6" max="6" width="21.109375" customWidth="1"/>
    <col min="14" max="14" width="23.33203125" customWidth="1"/>
  </cols>
  <sheetData>
    <row r="1" spans="2:15" x14ac:dyDescent="0.3">
      <c r="B1" t="s">
        <v>0</v>
      </c>
    </row>
    <row r="2" spans="2:15" ht="28.8" x14ac:dyDescent="0.3">
      <c r="B2" s="1" t="s">
        <v>1</v>
      </c>
      <c r="C2" s="1" t="s">
        <v>2</v>
      </c>
      <c r="D2" s="3" t="s">
        <v>3</v>
      </c>
      <c r="E2" s="3" t="s">
        <v>4</v>
      </c>
      <c r="F2" s="3" t="s">
        <v>5</v>
      </c>
      <c r="I2" s="6" t="s">
        <v>6</v>
      </c>
      <c r="J2" s="4"/>
    </row>
    <row r="3" spans="2:15" x14ac:dyDescent="0.3">
      <c r="B3" s="31" t="s">
        <v>7</v>
      </c>
      <c r="C3" s="11" t="s">
        <v>8</v>
      </c>
      <c r="D3" s="12" t="s">
        <v>9</v>
      </c>
      <c r="E3" s="20">
        <v>19.219429999999999</v>
      </c>
      <c r="F3" s="20">
        <v>174.25697199999999</v>
      </c>
      <c r="I3" s="26">
        <f>E3*1.3</f>
        <v>24.985258999999999</v>
      </c>
      <c r="J3" s="26">
        <f>F3*1.3</f>
        <v>226.5340636</v>
      </c>
    </row>
    <row r="4" spans="2:15" x14ac:dyDescent="0.3">
      <c r="B4" s="32"/>
      <c r="C4" s="13" t="s">
        <v>10</v>
      </c>
      <c r="D4" s="14" t="s">
        <v>9</v>
      </c>
      <c r="E4" s="21">
        <v>12.566890000000001</v>
      </c>
      <c r="F4" s="21">
        <v>106.58395814040099</v>
      </c>
      <c r="I4" s="26">
        <f t="shared" ref="I4:I13" si="0">E4*1.3</f>
        <v>16.336957000000002</v>
      </c>
      <c r="J4" s="26">
        <f t="shared" ref="J4:J13" si="1">F4*1.3</f>
        <v>138.5591455825213</v>
      </c>
    </row>
    <row r="5" spans="2:15" x14ac:dyDescent="0.3">
      <c r="B5" s="32"/>
      <c r="C5" s="13" t="s">
        <v>11</v>
      </c>
      <c r="D5" s="14" t="s">
        <v>9</v>
      </c>
      <c r="E5" s="17">
        <v>9.1379950000000001</v>
      </c>
      <c r="F5" s="21">
        <v>82.738980999999995</v>
      </c>
      <c r="I5" s="26">
        <f t="shared" si="0"/>
        <v>11.879393500000001</v>
      </c>
      <c r="J5" s="26">
        <f t="shared" si="1"/>
        <v>107.5606753</v>
      </c>
    </row>
    <row r="6" spans="2:15" x14ac:dyDescent="0.3">
      <c r="B6" s="32"/>
      <c r="C6" s="13" t="s">
        <v>12</v>
      </c>
      <c r="D6" s="14" t="s">
        <v>9</v>
      </c>
      <c r="E6" s="17">
        <v>8.256399</v>
      </c>
      <c r="F6" s="21">
        <v>74.864080000000001</v>
      </c>
      <c r="I6" s="26">
        <f t="shared" si="0"/>
        <v>10.7333187</v>
      </c>
      <c r="J6" s="26">
        <f t="shared" si="1"/>
        <v>97.323304000000007</v>
      </c>
    </row>
    <row r="7" spans="2:15" ht="28.8" x14ac:dyDescent="0.3">
      <c r="B7" s="33"/>
      <c r="C7" s="15" t="s">
        <v>12</v>
      </c>
      <c r="D7" s="16" t="s">
        <v>13</v>
      </c>
      <c r="E7" s="18">
        <v>3.736345</v>
      </c>
      <c r="F7" s="22">
        <v>36.928148</v>
      </c>
      <c r="I7" s="25">
        <f t="shared" si="0"/>
        <v>4.8572484999999999</v>
      </c>
      <c r="J7" s="27">
        <f t="shared" si="1"/>
        <v>48.006592400000002</v>
      </c>
      <c r="N7" t="str">
        <f>E2</f>
        <v>Yearly emissions in 2030 (MtCO2eq)</v>
      </c>
      <c r="O7" t="str">
        <f>F2</f>
        <v>Cumulative emissions 2022-2030 (MtCO2eq)</v>
      </c>
    </row>
    <row r="8" spans="2:15" x14ac:dyDescent="0.3">
      <c r="B8" s="34" t="s">
        <v>14</v>
      </c>
      <c r="C8" s="7" t="s">
        <v>8</v>
      </c>
      <c r="D8" s="8" t="s">
        <v>9</v>
      </c>
      <c r="E8" s="23">
        <v>72.484251</v>
      </c>
      <c r="F8" s="23">
        <v>418.25963100000001</v>
      </c>
      <c r="I8" s="26">
        <f t="shared" si="0"/>
        <v>94.229526300000003</v>
      </c>
      <c r="J8" s="26">
        <f t="shared" si="1"/>
        <v>543.73752030000003</v>
      </c>
      <c r="L8" t="s">
        <v>15</v>
      </c>
      <c r="N8" s="29">
        <f>I8</f>
        <v>94.229526300000003</v>
      </c>
      <c r="O8" s="29">
        <f>J8</f>
        <v>543.73752030000003</v>
      </c>
    </row>
    <row r="9" spans="2:15" x14ac:dyDescent="0.3">
      <c r="B9" s="35"/>
      <c r="C9" s="7" t="s">
        <v>10</v>
      </c>
      <c r="D9" s="8" t="s">
        <v>9</v>
      </c>
      <c r="E9" s="23">
        <v>44.334859999999999</v>
      </c>
      <c r="F9" s="23">
        <v>255.827738274734</v>
      </c>
      <c r="I9" s="26">
        <f t="shared" si="0"/>
        <v>57.635317999999998</v>
      </c>
      <c r="J9" s="26">
        <f t="shared" si="1"/>
        <v>332.57605975715421</v>
      </c>
      <c r="L9" t="s">
        <v>16</v>
      </c>
      <c r="N9" s="29">
        <f>I9</f>
        <v>57.635317999999998</v>
      </c>
      <c r="O9" s="29">
        <f>J9</f>
        <v>332.57605975715421</v>
      </c>
    </row>
    <row r="10" spans="2:15" x14ac:dyDescent="0.3">
      <c r="B10" s="35"/>
      <c r="C10" s="7" t="s">
        <v>11</v>
      </c>
      <c r="D10" s="8" t="s">
        <v>9</v>
      </c>
      <c r="E10" s="23">
        <v>32.152023</v>
      </c>
      <c r="F10" s="23">
        <v>188.15673100000001</v>
      </c>
      <c r="I10" s="26">
        <f t="shared" si="0"/>
        <v>41.797629900000004</v>
      </c>
      <c r="J10" s="26">
        <f t="shared" si="1"/>
        <v>244.60375030000003</v>
      </c>
      <c r="L10" t="s">
        <v>17</v>
      </c>
      <c r="N10" s="28">
        <f>I13</f>
        <v>8.0432378</v>
      </c>
      <c r="O10" s="29">
        <f>J13</f>
        <v>70.865531277532938</v>
      </c>
    </row>
    <row r="11" spans="2:15" x14ac:dyDescent="0.3">
      <c r="B11" s="35"/>
      <c r="C11" s="7" t="s">
        <v>12</v>
      </c>
      <c r="D11" s="8" t="s">
        <v>9</v>
      </c>
      <c r="E11" s="23">
        <v>30.694178999999998</v>
      </c>
      <c r="F11" s="23">
        <v>177.58940799999999</v>
      </c>
      <c r="I11" s="26">
        <f t="shared" si="0"/>
        <v>39.902432699999999</v>
      </c>
      <c r="J11" s="26">
        <f t="shared" si="1"/>
        <v>230.86623040000001</v>
      </c>
    </row>
    <row r="12" spans="2:15" ht="28.8" x14ac:dyDescent="0.3">
      <c r="B12" s="35"/>
      <c r="C12" s="7" t="s">
        <v>12</v>
      </c>
      <c r="D12" s="8" t="s">
        <v>13</v>
      </c>
      <c r="E12" s="23">
        <v>14.071887</v>
      </c>
      <c r="F12" s="23">
        <v>86.462159</v>
      </c>
      <c r="I12" s="26">
        <f t="shared" si="0"/>
        <v>18.293453100000001</v>
      </c>
      <c r="J12" s="26">
        <f t="shared" si="1"/>
        <v>112.4008067</v>
      </c>
    </row>
    <row r="13" spans="2:15" ht="43.2" x14ac:dyDescent="0.3">
      <c r="B13" s="36"/>
      <c r="C13" s="9" t="s">
        <v>12</v>
      </c>
      <c r="D13" s="10" t="s">
        <v>18</v>
      </c>
      <c r="E13" s="19">
        <v>6.187106</v>
      </c>
      <c r="F13" s="24">
        <v>54.511947136563798</v>
      </c>
      <c r="I13" s="25">
        <f t="shared" si="0"/>
        <v>8.0432378</v>
      </c>
      <c r="J13" s="27">
        <f t="shared" si="1"/>
        <v>70.865531277532938</v>
      </c>
    </row>
    <row r="16" spans="2:15" x14ac:dyDescent="0.3">
      <c r="B16" s="1" t="s">
        <v>19</v>
      </c>
    </row>
    <row r="17" spans="2:5" x14ac:dyDescent="0.3">
      <c r="B17" s="5" t="s">
        <v>20</v>
      </c>
    </row>
    <row r="18" spans="2:5" x14ac:dyDescent="0.3">
      <c r="C18" t="s">
        <v>21</v>
      </c>
      <c r="D18" s="2" t="s">
        <v>22</v>
      </c>
    </row>
    <row r="19" spans="2:5" ht="57.6" x14ac:dyDescent="0.3">
      <c r="B19" s="2" t="s">
        <v>23</v>
      </c>
      <c r="C19" s="29">
        <f>I9-I13</f>
        <v>49.592080199999998</v>
      </c>
      <c r="D19" s="29">
        <f>J9-J13</f>
        <v>261.7105284796213</v>
      </c>
      <c r="E19" t="s">
        <v>24</v>
      </c>
    </row>
    <row r="20" spans="2:5" ht="43.2" x14ac:dyDescent="0.3">
      <c r="B20" s="2" t="s">
        <v>25</v>
      </c>
      <c r="C20" s="29">
        <f>I8</f>
        <v>94.229526300000003</v>
      </c>
      <c r="D20" s="30">
        <f>J8</f>
        <v>543.73752030000003</v>
      </c>
      <c r="E20" t="s">
        <v>26</v>
      </c>
    </row>
    <row r="22" spans="2:5" x14ac:dyDescent="0.3">
      <c r="B22" s="5" t="s">
        <v>27</v>
      </c>
    </row>
    <row r="23" spans="2:5" ht="28.8" x14ac:dyDescent="0.3">
      <c r="B23" s="2" t="s">
        <v>28</v>
      </c>
      <c r="C23" s="29">
        <f>I8</f>
        <v>94.229526300000003</v>
      </c>
      <c r="D23" t="s">
        <v>24</v>
      </c>
    </row>
    <row r="25" spans="2:5" x14ac:dyDescent="0.3">
      <c r="B25" s="5" t="s">
        <v>29</v>
      </c>
    </row>
    <row r="26" spans="2:5" ht="28.8" x14ac:dyDescent="0.3">
      <c r="B26" s="2" t="s">
        <v>30</v>
      </c>
      <c r="C26" s="28">
        <f>I13</f>
        <v>8.0432378</v>
      </c>
      <c r="D26" t="s">
        <v>26</v>
      </c>
    </row>
  </sheetData>
  <mergeCells count="2">
    <mergeCell ref="B3:B7"/>
    <mergeCell ref="B8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076924-2c67-45de-ba24-0c021f88ec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0F2D845882844B198F7261563FC3F" ma:contentTypeVersion="16" ma:contentTypeDescription="Create a new document." ma:contentTypeScope="" ma:versionID="1ac84fba403aa4417485421884cc9cc0">
  <xsd:schema xmlns:xsd="http://www.w3.org/2001/XMLSchema" xmlns:xs="http://www.w3.org/2001/XMLSchema" xmlns:p="http://schemas.microsoft.com/office/2006/metadata/properties" xmlns:ns3="c58793aa-8f66-4186-87d6-9b63cfb4723b" xmlns:ns4="7a076924-2c67-45de-ba24-0c021f88ec20" targetNamespace="http://schemas.microsoft.com/office/2006/metadata/properties" ma:root="true" ma:fieldsID="f14ad67c81fb165ae44c55708f5178a7" ns3:_="" ns4:_="">
    <xsd:import namespace="c58793aa-8f66-4186-87d6-9b63cfb4723b"/>
    <xsd:import namespace="7a076924-2c67-45de-ba24-0c021f88ec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793aa-8f66-4186-87d6-9b63cfb472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76924-2c67-45de-ba24-0c021f88ec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B8C77D-55BB-4F9E-815A-D9C882D4DE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C85602-CFF6-4185-9932-53AFEDF86835}">
  <ds:schemaRefs>
    <ds:schemaRef ds:uri="http://purl.org/dc/terms/"/>
    <ds:schemaRef ds:uri="c58793aa-8f66-4186-87d6-9b63cfb4723b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a076924-2c67-45de-ba24-0c021f88ec2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B94DE7-5303-4C96-9CFC-A8B59FADE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8793aa-8f66-4186-87d6-9b63cfb4723b"/>
    <ds:schemaRef ds:uri="7a076924-2c67-45de-ba24-0c021f88ec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Keagan Rankin</dc:creator>
  <cp:keywords/>
  <dc:description/>
  <cp:lastModifiedBy>Keagan Rankin</cp:lastModifiedBy>
  <cp:revision/>
  <dcterms:created xsi:type="dcterms:W3CDTF">2023-11-12T19:42:51Z</dcterms:created>
  <dcterms:modified xsi:type="dcterms:W3CDTF">2023-11-14T18:35:22Z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0x010100F9F0F2D845882844B198F7261563FC3F</vt:lpwstr>
  </property>
</Properties>
</file>