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940" yWindow="5000" windowWidth="23060" windowHeight="15480" activeTab="2"/>
  </bookViews>
  <sheets>
    <sheet name="Wood Shop" sheetId="1" r:id="rId1"/>
    <sheet name="Metals Lab" sheetId="2" r:id="rId2"/>
    <sheet name="DigiFab Lab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26" i="1"/>
  <c r="E25" i="1"/>
  <c r="E12" i="3"/>
  <c r="E9" i="3"/>
  <c r="E11" i="3"/>
  <c r="E10" i="3"/>
  <c r="E8" i="3"/>
  <c r="E7" i="3"/>
  <c r="E6" i="3"/>
  <c r="E5" i="3"/>
  <c r="E4" i="3"/>
  <c r="E3" i="3"/>
  <c r="E2" i="3"/>
  <c r="E15" i="3"/>
  <c r="E13" i="2"/>
  <c r="E12" i="2"/>
  <c r="E10" i="2"/>
  <c r="E9" i="2"/>
  <c r="E11" i="2"/>
  <c r="E8" i="2"/>
  <c r="E7" i="2"/>
  <c r="E6" i="2"/>
  <c r="E5" i="2"/>
  <c r="E4" i="2"/>
  <c r="E2" i="2"/>
  <c r="E3" i="2"/>
  <c r="E15" i="2"/>
  <c r="E32" i="1"/>
  <c r="E24" i="1"/>
  <c r="E23" i="1"/>
  <c r="E22" i="1"/>
  <c r="E21" i="1"/>
  <c r="E31" i="1"/>
  <c r="E30" i="1"/>
  <c r="E29" i="1"/>
  <c r="E28" i="1"/>
  <c r="E27" i="1"/>
  <c r="E19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35" i="1"/>
</calcChain>
</file>

<file path=xl/sharedStrings.xml><?xml version="1.0" encoding="utf-8"?>
<sst xmlns="http://schemas.openxmlformats.org/spreadsheetml/2006/main" count="124" uniqueCount="112">
  <si>
    <t>Part Description</t>
  </si>
  <si>
    <t>Part Source</t>
  </si>
  <si>
    <t>Unit Price</t>
  </si>
  <si>
    <t>Total Price</t>
  </si>
  <si>
    <t>Qty.</t>
  </si>
  <si>
    <t xml:space="preserve">https://www.woodcraft.com/products/table-saw-5hp-1ph-230v-50-rip-model-pm2000b </t>
  </si>
  <si>
    <t>Powermatic 2000 Table Saw</t>
  </si>
  <si>
    <t xml:space="preserve">https://www.woodcraft.com/products/powematic-18-bandsaw-5hp-3ph-230-460v-pm1800b-3 </t>
  </si>
  <si>
    <t>Powermatic 18" Bandsaw</t>
  </si>
  <si>
    <t>Powermatic 14" Bandsaw</t>
  </si>
  <si>
    <t xml:space="preserve">https://www.woodcraft.com/products/powermatic-14-bandsaw-model-pwbs-14cs </t>
  </si>
  <si>
    <t xml:space="preserve">https://www.woodcraft.com/products/powermatic-belt-disc-sander-with-6-x-48-belt-2hp-3ph-230-460v-model-31a </t>
  </si>
  <si>
    <t>Powermatic 6" Belt / Disc Sander</t>
  </si>
  <si>
    <t>Rikon 12" Disc Sander</t>
  </si>
  <si>
    <t xml:space="preserve">https://www.woodcraft.com/products/rikon-12-disc-sander-1-25hp-with-guard-and-dust-hose-51-202 </t>
  </si>
  <si>
    <t>Jet Oscillating Spindle Sander</t>
  </si>
  <si>
    <t xml:space="preserve">https://www.woodcraft.com/products/jet-oscillating-spindle-sander-model-joss-s </t>
  </si>
  <si>
    <t>Next Wave Automation Ready2Rout Complete Joinery System</t>
  </si>
  <si>
    <t xml:space="preserve">https://www.woodcraft.com/products/ready2rout-complete-joinery-system </t>
  </si>
  <si>
    <t>Teknatool Nova Galaxi Lathe</t>
  </si>
  <si>
    <t>https://www.woodcraft.com/products/teknatool-nova-galaxi-dvr-1644-lathe</t>
  </si>
  <si>
    <t>Jet Mini Lathe Model 1015</t>
  </si>
  <si>
    <t xml:space="preserve">https://www.woodcraft.com/products/jet-mini-lathe-model-1015 </t>
  </si>
  <si>
    <t>Jet Metalworking 20" Drill Press</t>
  </si>
  <si>
    <t xml:space="preserve">https://www.woodcraft.com/products/jet-metalworking-20-drill-press-model-j-2550 </t>
  </si>
  <si>
    <t>Jet 16-1/2" Floor Drill Press</t>
  </si>
  <si>
    <t xml:space="preserve">https://www.woodcraft.com/products/jet-16-1-2-floor-drill-press-model-jdp-17mf </t>
  </si>
  <si>
    <t>Jet 12" Drill Press</t>
  </si>
  <si>
    <t xml:space="preserve">https://www.woodcraft.com/products/jet-12-drill-press-model-jwdp-12 </t>
  </si>
  <si>
    <t>Jet 15" Benchtop Drill Press</t>
  </si>
  <si>
    <t>https://www.woodcraft.com/products/jet-15-benchtop-drill-press-model-jdp-15b</t>
  </si>
  <si>
    <t>Jet 8" Industrial Bench Grinder</t>
  </si>
  <si>
    <t xml:space="preserve">https://www.woodcraft.com/products/jet-8-industrial-bench-grinder-model-577102 </t>
  </si>
  <si>
    <t>Powermatic 20" Planer</t>
  </si>
  <si>
    <t>Jet 8" Variable Speed Industrial Buffer</t>
  </si>
  <si>
    <t xml:space="preserve">https://www.toolnut.com/jet-tools-578218-ibg-8vsb-8-variable-speed-industrial-buffer.html </t>
  </si>
  <si>
    <t>Powermatic Jointer</t>
  </si>
  <si>
    <t xml:space="preserve">https://www.woodcraft.com/products/powermatic-20-planer-model-209-5hp-230v-1ph </t>
  </si>
  <si>
    <t>https://www.toolnut.com/powermatic-1791317k-54hh-jointer-1hp-1ph-115-230v.html</t>
  </si>
  <si>
    <t>Grizzly Benchtop Downdraft Table</t>
  </si>
  <si>
    <t>Hot Wire Foam Factory Industrial Hot Knife Kit</t>
  </si>
  <si>
    <t xml:space="preserve">https://hotwirefoamfactory.com/035I-Kit_Indust_Hot_Knife.html </t>
  </si>
  <si>
    <t>Hot Wire Foam Factory 4 Foot Compound Bow Cutter</t>
  </si>
  <si>
    <t xml:space="preserve">https://hotwirefoamfactory.com/4-Foot-Compound-Bow-Cutter.html </t>
  </si>
  <si>
    <t>Hot Wire Foam Factory Industrial 32" Router</t>
  </si>
  <si>
    <t xml:space="preserve">https://hotwirefoamfactory.com/048-R_Ind_Router_32In.html </t>
  </si>
  <si>
    <t>Hot Wire Foam Factory Pro Model Kit</t>
  </si>
  <si>
    <t xml:space="preserve">https://hotwirefoamfactory.com/-K47-Pro-Model-4-In-1-Kit.html </t>
  </si>
  <si>
    <t>Hot Wire Foam Factory Scroll Table Kit</t>
  </si>
  <si>
    <t xml:space="preserve">https://hotwirefoamfactory.com/K03PV_Pro_Scroll_Table_.html </t>
  </si>
  <si>
    <t xml:space="preserve">http://www.grizzly.com/products/18-1-2-x-26-Benchtop-Downdraft-Table/T10115 </t>
  </si>
  <si>
    <t>Dewalt Three Base Router Kit</t>
  </si>
  <si>
    <t xml:space="preserve">https://www.woodcraft.com/products/dewalt-2-1-4hp-three-base-router-kit-model-dw618b3 </t>
  </si>
  <si>
    <t>Dewalt Variable Speed Compact Router and Plunge Base</t>
  </si>
  <si>
    <t xml:space="preserve">https://www.woodcraft.com/products/dewalt-variable-speed-compact-router-with-leds-and-plunge-base-1-25hp-model-dwp611pk </t>
  </si>
  <si>
    <t>Makita Top handle Jigsaw</t>
  </si>
  <si>
    <t>https://www.toolnut.com/power-tools/saws/jigsaws/makita-4329k-top-handle-jig-saw.html</t>
  </si>
  <si>
    <t>Triton Pendulum Action Jigsaw</t>
  </si>
  <si>
    <t xml:space="preserve">https://www.toolnut.com/power-tools/saws/jigsaws/triton-tjs001-750w-pendulum-action-jigsaw.html </t>
  </si>
  <si>
    <t>Total:</t>
  </si>
  <si>
    <t>Powermatic 24" Bandsaw</t>
  </si>
  <si>
    <t xml:space="preserve">https://www.woodcraft.com/products/powematic-24-bandsaw-5hp-1ph-230v-pm2415b </t>
  </si>
  <si>
    <t>Rolair Systems Air Compressor</t>
  </si>
  <si>
    <t xml:space="preserve">https://www.woodcraft.com/products/rolair-jc10plus-1-hp-2-5-gallon-oilless-air-compressor </t>
  </si>
  <si>
    <t>Jet 3 Ton Arbor Press</t>
  </si>
  <si>
    <t>https://www.tools-plus.com/jet-333630.html</t>
  </si>
  <si>
    <t>Jet 40" 3 in 1 Shear, Brake, and Roll</t>
  </si>
  <si>
    <t xml:space="preserve">https://www.toolnut.com/jet-756041-sbr-40m-40-3-in-1-shear-brake-and-roll.html </t>
  </si>
  <si>
    <t>Jet Slip Roll</t>
  </si>
  <si>
    <t xml:space="preserve">https://www.tools-plus.com/jet-756020.html </t>
  </si>
  <si>
    <t>Jet Large Spindle Bore Lathe</t>
  </si>
  <si>
    <t xml:space="preserve">https://www.tools-plus.com/jet-321467.html </t>
  </si>
  <si>
    <t>Jet Electronic Variable Speed Milling Machine</t>
  </si>
  <si>
    <t xml:space="preserve">https://www.toolnut.com/jet-tools-691500-jtm-949evs-230-electronic-variable-speed-vertical-milling-machine-230v-3ph.html </t>
  </si>
  <si>
    <t>Makita Angle Grinder</t>
  </si>
  <si>
    <t xml:space="preserve">https://www.toolnut.com/makita-ga5010z-5-angle-grinder.html </t>
  </si>
  <si>
    <t>Eastwood MIG TIG ARC Welder</t>
  </si>
  <si>
    <t xml:space="preserve">https://www.eastwood.com/eastwood-mp250i-multi-process-250-amp-welder.html </t>
  </si>
  <si>
    <t>Eagle Roll Bending Machine</t>
  </si>
  <si>
    <t xml:space="preserve">https://www.elitemetaltools.com/tool-shop/products/eagle-roll-bending-machine-cp20?sku=CP20 </t>
  </si>
  <si>
    <t>Micro Mark Universal Bender</t>
  </si>
  <si>
    <t xml:space="preserve">https://www.micromark.com/Universal-Bender </t>
  </si>
  <si>
    <t>Grizzly 55lb. Anvil</t>
  </si>
  <si>
    <t xml:space="preserve">http://www.grizzly.com/products/55-lb-Anvil/G8147 </t>
  </si>
  <si>
    <t>Baileigh CNC Routing Table</t>
  </si>
  <si>
    <t xml:space="preserve">https://www.baileigh.com/cnc-routing-table-wr-84v </t>
  </si>
  <si>
    <t>Boss Laser Industrial Laser Cutter</t>
  </si>
  <si>
    <t xml:space="preserve">https://www.bosslaser.com/boss-ls-4055.html </t>
  </si>
  <si>
    <t>Full Spectrum 20x12 CO2 Laser</t>
  </si>
  <si>
    <t xml:space="preserve">https://fslaser.com/Product/Hobby/Configurator </t>
  </si>
  <si>
    <t>Formech 508DT Vacuum Former</t>
  </si>
  <si>
    <t xml:space="preserve">https://formechdirect.com/508dt.html </t>
  </si>
  <si>
    <t xml:space="preserve">https://formlabs.com/store/us/form-2/ </t>
  </si>
  <si>
    <t>Stacker S4 Industrial 3D Printer</t>
  </si>
  <si>
    <t xml:space="preserve">http://stacker3d.com/product/stacker-s4-industrial-3d-printer/ </t>
  </si>
  <si>
    <t>Oculus Rift and Touch</t>
  </si>
  <si>
    <t xml:space="preserve">https://www.oculus.com/rift/ </t>
  </si>
  <si>
    <t>https://protomax.com/order/</t>
  </si>
  <si>
    <t>ProtoMAX Waterjet Cutter</t>
  </si>
  <si>
    <t>https://shop.prusa3d.com/en/3d-printers/181-original-prusa-i3-mk3-3d-printer.html</t>
  </si>
  <si>
    <t>Prusa I3 MK3 3D Printer</t>
  </si>
  <si>
    <t>https://www.raise3d.com/collections/3d-printer/products/pro2-plus-3d-printer</t>
  </si>
  <si>
    <t>Formlabs Form 2 3D Printer</t>
  </si>
  <si>
    <t>Raise 3D Pro 2 Plus Extended 3D Printer</t>
  </si>
  <si>
    <t xml:space="preserve">3D Systems Sense Hand held </t>
  </si>
  <si>
    <t>https://www.3dsystems.com/shop/sense/order</t>
  </si>
  <si>
    <t>Dremel 4300</t>
  </si>
  <si>
    <t>https://www.dremel.com/en_US/products/-/show-product/tools/dremel-4300</t>
  </si>
  <si>
    <t>Dremel Versa power cleaning</t>
  </si>
  <si>
    <t>https://www.dremel.com/en_US/products/-/show-product/tools/pc10-01-4vmax-dremel-versa-power-cleaner-kit</t>
  </si>
  <si>
    <t>ShopVac 2hp 5 Gallon</t>
  </si>
  <si>
    <t>https://www.shopvacstore.com/shop-vac-5-gallon-2-0-peak-hp-wet---dry-vacuum---catalog-no--2035000-details.aspx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</si>
</sst>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4" fillId="0" borderId="0" xfId="0" applyFont="1" applyAlignment="1">
      <alignment wrapText="1"/>
    </xf>
    <xf numFmtId="44" fontId="4" fillId="0" borderId="0" xfId="1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0" xfId="0" applyFont="1"/>
    <xf numFmtId="44" fontId="4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44" fontId="3" fillId="0" borderId="3" xfId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44" fontId="3" fillId="0" borderId="4" xfId="1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6" fillId="0" borderId="1" xfId="2" applyFont="1" applyBorder="1" applyAlignment="1">
      <alignment wrapText="1"/>
    </xf>
    <xf numFmtId="44" fontId="4" fillId="0" borderId="1" xfId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44" fontId="4" fillId="0" borderId="6" xfId="1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8" fillId="0" borderId="1" xfId="2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44" fontId="3" fillId="0" borderId="8" xfId="1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44" fontId="3" fillId="0" borderId="9" xfId="1" applyFont="1" applyBorder="1" applyAlignment="1">
      <alignment horizontal="right" wrapText="1"/>
    </xf>
    <xf numFmtId="0" fontId="7" fillId="0" borderId="0" xfId="0" applyFont="1"/>
    <xf numFmtId="44" fontId="4" fillId="0" borderId="1" xfId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6" fillId="0" borderId="1" xfId="2" applyFont="1" applyBorder="1"/>
    <xf numFmtId="0" fontId="7" fillId="0" borderId="1" xfId="0" applyFont="1" applyBorder="1"/>
    <xf numFmtId="0" fontId="4" fillId="0" borderId="5" xfId="0" applyFont="1" applyBorder="1"/>
    <xf numFmtId="44" fontId="4" fillId="0" borderId="6" xfId="1" applyFont="1" applyBorder="1" applyAlignment="1">
      <alignment horizontal="right"/>
    </xf>
    <xf numFmtId="0" fontId="3" fillId="0" borderId="2" xfId="0" applyFont="1" applyBorder="1"/>
    <xf numFmtId="0" fontId="5" fillId="0" borderId="3" xfId="0" applyFont="1" applyBorder="1"/>
    <xf numFmtId="44" fontId="3" fillId="0" borderId="3" xfId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44" fontId="3" fillId="0" borderId="4" xfId="1" applyFont="1" applyBorder="1" applyAlignment="1">
      <alignment horizontal="right"/>
    </xf>
    <xf numFmtId="0" fontId="4" fillId="0" borderId="7" xfId="0" applyFont="1" applyBorder="1"/>
    <xf numFmtId="0" fontId="7" fillId="0" borderId="8" xfId="0" applyFont="1" applyBorder="1"/>
    <xf numFmtId="44" fontId="3" fillId="0" borderId="8" xfId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44" fontId="3" fillId="0" borderId="9" xfId="1" applyFont="1" applyBorder="1" applyAlignment="1">
      <alignment horizontal="right"/>
    </xf>
    <xf numFmtId="44" fontId="4" fillId="0" borderId="0" xfId="1" applyFont="1"/>
    <xf numFmtId="0" fontId="4" fillId="0" borderId="1" xfId="0" applyFont="1" applyBorder="1"/>
    <xf numFmtId="44" fontId="4" fillId="0" borderId="1" xfId="1" applyFont="1" applyBorder="1"/>
    <xf numFmtId="44" fontId="4" fillId="0" borderId="6" xfId="1" applyFont="1" applyBorder="1"/>
    <xf numFmtId="0" fontId="3" fillId="0" borderId="3" xfId="0" applyFont="1" applyBorder="1"/>
    <xf numFmtId="44" fontId="3" fillId="0" borderId="3" xfId="1" applyFont="1" applyBorder="1"/>
    <xf numFmtId="44" fontId="3" fillId="0" borderId="4" xfId="1" applyFont="1" applyBorder="1"/>
    <xf numFmtId="44" fontId="4" fillId="0" borderId="8" xfId="1" applyFont="1" applyBorder="1"/>
    <xf numFmtId="0" fontId="4" fillId="0" borderId="8" xfId="0" applyFont="1" applyBorder="1"/>
    <xf numFmtId="44" fontId="4" fillId="0" borderId="9" xfId="1" applyFont="1" applyBorder="1"/>
    <xf numFmtId="0" fontId="4" fillId="0" borderId="1" xfId="0" applyFont="1" applyFill="1" applyBorder="1"/>
    <xf numFmtId="44" fontId="3" fillId="0" borderId="1" xfId="1" applyFont="1" applyFill="1" applyBorder="1"/>
    <xf numFmtId="0" fontId="4" fillId="2" borderId="1" xfId="0" applyFont="1" applyFill="1" applyBorder="1"/>
    <xf numFmtId="44" fontId="4" fillId="2" borderId="1" xfId="1" applyFont="1" applyFill="1" applyBorder="1"/>
    <xf numFmtId="0" fontId="8" fillId="0" borderId="1" xfId="2" applyFont="1" applyBorder="1"/>
    <xf numFmtId="0" fontId="8" fillId="0" borderId="8" xfId="2" applyFont="1" applyBorder="1"/>
    <xf numFmtId="0" fontId="7" fillId="2" borderId="1" xfId="0" applyFont="1" applyFill="1" applyBorder="1"/>
    <xf numFmtId="0" fontId="7" fillId="0" borderId="1" xfId="0" applyFont="1" applyFill="1" applyBorder="1"/>
    <xf numFmtId="0" fontId="2" fillId="0" borderId="1" xfId="2" applyBorder="1"/>
    <xf numFmtId="0" fontId="0" fillId="0" borderId="0" xfId="0" applyAlignment="1">
      <alignment wrapText="1"/>
    </xf>
    <xf numFmtId="44" fontId="4" fillId="0" borderId="1" xfId="1" applyFont="1" applyFill="1" applyBorder="1"/>
    <xf numFmtId="44" fontId="4" fillId="0" borderId="10" xfId="1" applyFont="1" applyFill="1" applyBorder="1"/>
    <xf numFmtId="0" fontId="9" fillId="0" borderId="0" xfId="0" applyFont="1" applyAlignment="1">
      <alignment wrapText="1"/>
    </xf>
    <xf numFmtId="44" fontId="4" fillId="0" borderId="1" xfId="1" applyFont="1" applyFill="1" applyBorder="1" applyAlignment="1">
      <alignment horizontal="right" wrapText="1"/>
    </xf>
  </cellXfs>
  <cellStyles count="3">
    <cellStyle name="Currency" xfId="1" builtinId="4"/>
    <cellStyle name="Hyperlink" xfId="2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strike val="0"/>
        <outline val="0"/>
        <shadow val="0"/>
        <vertAlign val="baseline"/>
        <color auto="1"/>
        <name val="Calibri"/>
        <scheme val="minor"/>
      </font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Calibri"/>
        <scheme val="minor"/>
      </font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strike val="0"/>
        <outline val="0"/>
        <shadow val="0"/>
        <vertAlign val="baseline"/>
        <color auto="1"/>
        <name val="Calibri"/>
        <scheme val="minor"/>
      </font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E35" totalsRowShown="0" headerRowDxfId="26" headerRowBorderDxfId="25" tableBorderDxfId="24" totalsRowBorderDxfId="23">
  <autoFilter ref="A1:E35"/>
  <tableColumns count="5">
    <tableColumn id="1" name="Part Description" dataDxfId="22"/>
    <tableColumn id="2" name="Part Source" dataDxfId="21"/>
    <tableColumn id="3" name="Unit Price" dataDxfId="20" dataCellStyle="Currency"/>
    <tableColumn id="4" name="Qty." dataDxfId="19"/>
    <tableColumn id="5" name="Total Price" dataDxfId="18" dataCellStyle="Currency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5" totalsRowShown="0" headerRowDxfId="17" headerRowBorderDxfId="16" tableBorderDxfId="15" totalsRowBorderDxfId="14">
  <autoFilter ref="A1:E15"/>
  <tableColumns count="5">
    <tableColumn id="1" name="Part Description" dataDxfId="13"/>
    <tableColumn id="2" name="Part Source" dataDxfId="12" dataCellStyle="Hyperlink"/>
    <tableColumn id="3" name="Unit Price" dataDxfId="11" dataCellStyle="Currency"/>
    <tableColumn id="4" name="Qty." dataDxfId="10"/>
    <tableColumn id="5" name="Total Price" dataDxfId="9" dataCellStyle="Currency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2" totalsRowShown="0" headerRowDxfId="8" headerRowBorderDxfId="7" tableBorderDxfId="6" totalsRowBorderDxfId="5">
  <autoFilter ref="A1:E12"/>
  <tableColumns count="5">
    <tableColumn id="1" name="Part Description" dataDxfId="4"/>
    <tableColumn id="2" name="Part Source" dataDxfId="3" dataCellStyle="Hyperlink"/>
    <tableColumn id="3" name="Unit Price" dataDxfId="2" dataCellStyle="Currency"/>
    <tableColumn id="4" name="Qty." dataDxfId="1"/>
    <tableColumn id="5" name="Total Price" dataDxfId="0" dataCellStyle="Currency">
      <calculatedColumnFormula>C2*D2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oodcraft.com/products/jet-16-1-2-floor-drill-press-model-jdp-17mf" TargetMode="External"/><Relationship Id="rId20" Type="http://schemas.openxmlformats.org/officeDocument/2006/relationships/hyperlink" Target="http://www.grizzly.com/products/18-1-2-x-26-Benchtop-Downdraft-Table/T10115" TargetMode="External"/><Relationship Id="rId21" Type="http://schemas.openxmlformats.org/officeDocument/2006/relationships/hyperlink" Target="https://www.woodcraft.com/products/dewalt-2-1-4hp-three-base-router-kit-model-dw618b3" TargetMode="External"/><Relationship Id="rId22" Type="http://schemas.openxmlformats.org/officeDocument/2006/relationships/hyperlink" Target="https://www.woodcraft.com/products/dewalt-variable-speed-compact-router-with-leds-and-plunge-base-1-25hp-model-dwp611pk" TargetMode="External"/><Relationship Id="rId23" Type="http://schemas.openxmlformats.org/officeDocument/2006/relationships/hyperlink" Target="https://www.toolnut.com/power-tools/saws/jigsaws/triton-tjs001-750w-pendulum-action-jigsaw.html" TargetMode="External"/><Relationship Id="rId24" Type="http://schemas.openxmlformats.org/officeDocument/2006/relationships/hyperlink" Target="https://www.woodcraft.com/products/rolair-jc10plus-1-hp-2-5-gallon-oilless-air-compressor" TargetMode="External"/><Relationship Id="rId25" Type="http://schemas.openxmlformats.org/officeDocument/2006/relationships/table" Target="../tables/table1.xml"/><Relationship Id="rId10" Type="http://schemas.openxmlformats.org/officeDocument/2006/relationships/hyperlink" Target="https://www.woodcraft.com/products/jet-12-drill-press-model-jwdp-12" TargetMode="External"/><Relationship Id="rId11" Type="http://schemas.openxmlformats.org/officeDocument/2006/relationships/hyperlink" Target="https://www.woodcraft.com/products/jet-8-industrial-bench-grinder-model-577102" TargetMode="External"/><Relationship Id="rId12" Type="http://schemas.openxmlformats.org/officeDocument/2006/relationships/hyperlink" Target="https://www.toolnut.com/jet-tools-578218-ibg-8vsb-8-variable-speed-industrial-buffer.html" TargetMode="External"/><Relationship Id="rId13" Type="http://schemas.openxmlformats.org/officeDocument/2006/relationships/hyperlink" Target="https://www.woodcraft.com/products/powermatic-20-planer-model-209-5hp-230v-1ph" TargetMode="External"/><Relationship Id="rId14" Type="http://schemas.openxmlformats.org/officeDocument/2006/relationships/hyperlink" Target="https://www.toolnut.com/powermatic-1791317k-54hh-jointer-1hp-1ph-115-230v.html" TargetMode="External"/><Relationship Id="rId15" Type="http://schemas.openxmlformats.org/officeDocument/2006/relationships/hyperlink" Target="https://hotwirefoamfactory.com/035I-Kit_Indust_Hot_Knife.html" TargetMode="External"/><Relationship Id="rId16" Type="http://schemas.openxmlformats.org/officeDocument/2006/relationships/hyperlink" Target="https://hotwirefoamfactory.com/4-Foot-Compound-Bow-Cutter.html" TargetMode="External"/><Relationship Id="rId17" Type="http://schemas.openxmlformats.org/officeDocument/2006/relationships/hyperlink" Target="https://hotwirefoamfactory.com/048-R_Ind_Router_32In.html" TargetMode="External"/><Relationship Id="rId18" Type="http://schemas.openxmlformats.org/officeDocument/2006/relationships/hyperlink" Target="https://hotwirefoamfactory.com/-K47-Pro-Model-4-In-1-Kit.html" TargetMode="External"/><Relationship Id="rId19" Type="http://schemas.openxmlformats.org/officeDocument/2006/relationships/hyperlink" Target="https://hotwirefoamfactory.com/K03PV_Pro_Scroll_Table_.html" TargetMode="External"/><Relationship Id="rId1" Type="http://schemas.openxmlformats.org/officeDocument/2006/relationships/hyperlink" Target="https://www.woodcraft.com/products/table-saw-5hp-1ph-230v-50-rip-model-pm2000b" TargetMode="External"/><Relationship Id="rId2" Type="http://schemas.openxmlformats.org/officeDocument/2006/relationships/hyperlink" Target="https://www.woodcraft.com/products/powematic-18-bandsaw-5hp-3ph-230-460v-pm1800b-3" TargetMode="External"/><Relationship Id="rId3" Type="http://schemas.openxmlformats.org/officeDocument/2006/relationships/hyperlink" Target="https://www.woodcraft.com/products/powermatic-14-bandsaw-model-pwbs-14cs" TargetMode="External"/><Relationship Id="rId4" Type="http://schemas.openxmlformats.org/officeDocument/2006/relationships/hyperlink" Target="https://www.woodcraft.com/products/powermatic-belt-disc-sander-with-6-x-48-belt-2hp-3ph-230-460v-model-31a" TargetMode="External"/><Relationship Id="rId5" Type="http://schemas.openxmlformats.org/officeDocument/2006/relationships/hyperlink" Target="https://www.woodcraft.com/products/rikon-12-disc-sander-1-25hp-with-guard-and-dust-hose-51-202" TargetMode="External"/><Relationship Id="rId6" Type="http://schemas.openxmlformats.org/officeDocument/2006/relationships/hyperlink" Target="https://www.woodcraft.com/products/jet-oscillating-spindle-sander-model-joss-s" TargetMode="External"/><Relationship Id="rId7" Type="http://schemas.openxmlformats.org/officeDocument/2006/relationships/hyperlink" Target="https://www.woodcraft.com/products/ready2rout-complete-joinery-system" TargetMode="External"/><Relationship Id="rId8" Type="http://schemas.openxmlformats.org/officeDocument/2006/relationships/hyperlink" Target="https://www.woodcraft.com/products/jet-mini-lathe-model-1015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micromark.com/Universal-Bender" TargetMode="External"/><Relationship Id="rId12" Type="http://schemas.openxmlformats.org/officeDocument/2006/relationships/hyperlink" Target="http://www.grizzly.com/products/55-lb-Anvil/G8147" TargetMode="External"/><Relationship Id="rId13" Type="http://schemas.openxmlformats.org/officeDocument/2006/relationships/table" Target="../tables/table2.xml"/><Relationship Id="rId1" Type="http://schemas.openxmlformats.org/officeDocument/2006/relationships/hyperlink" Target="https://www.woodcraft.com/products/jet-metalworking-20-drill-press-model-j-2550" TargetMode="External"/><Relationship Id="rId2" Type="http://schemas.openxmlformats.org/officeDocument/2006/relationships/hyperlink" Target="https://www.woodcraft.com/products/powematic-24-bandsaw-5hp-1ph-230v-pm2415b" TargetMode="External"/><Relationship Id="rId3" Type="http://schemas.openxmlformats.org/officeDocument/2006/relationships/hyperlink" Target="https://www.tools-plus.com/jet-333630.html" TargetMode="External"/><Relationship Id="rId4" Type="http://schemas.openxmlformats.org/officeDocument/2006/relationships/hyperlink" Target="https://www.toolnut.com/jet-756041-sbr-40m-40-3-in-1-shear-brake-and-roll.html" TargetMode="External"/><Relationship Id="rId5" Type="http://schemas.openxmlformats.org/officeDocument/2006/relationships/hyperlink" Target="https://www.tools-plus.com/jet-756020.html" TargetMode="External"/><Relationship Id="rId6" Type="http://schemas.openxmlformats.org/officeDocument/2006/relationships/hyperlink" Target="https://www.tools-plus.com/jet-321467.html" TargetMode="External"/><Relationship Id="rId7" Type="http://schemas.openxmlformats.org/officeDocument/2006/relationships/hyperlink" Target="https://www.toolnut.com/jet-tools-691500-jtm-949evs-230-electronic-variable-speed-vertical-milling-machine-230v-3ph.html" TargetMode="External"/><Relationship Id="rId8" Type="http://schemas.openxmlformats.org/officeDocument/2006/relationships/hyperlink" Target="https://www.toolnut.com/makita-ga5010z-5-angle-grinder.html" TargetMode="External"/><Relationship Id="rId9" Type="http://schemas.openxmlformats.org/officeDocument/2006/relationships/hyperlink" Target="https://www.eastwood.com/eastwood-mp250i-multi-process-250-amp-welder.html" TargetMode="External"/><Relationship Id="rId10" Type="http://schemas.openxmlformats.org/officeDocument/2006/relationships/hyperlink" Target="https://www.elitemetaltools.com/tool-shop/products/eagle-roll-bending-machine-cp20?sku=CP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sslaser.com/boss-ls-4055.html" TargetMode="External"/><Relationship Id="rId4" Type="http://schemas.openxmlformats.org/officeDocument/2006/relationships/hyperlink" Target="https://fslaser.com/Product/Hobby/Configurator" TargetMode="External"/><Relationship Id="rId5" Type="http://schemas.openxmlformats.org/officeDocument/2006/relationships/hyperlink" Target="https://formechdirect.com/508dt.html" TargetMode="External"/><Relationship Id="rId6" Type="http://schemas.openxmlformats.org/officeDocument/2006/relationships/hyperlink" Target="https://formlabs.com/store/us/form-2/" TargetMode="External"/><Relationship Id="rId7" Type="http://schemas.openxmlformats.org/officeDocument/2006/relationships/hyperlink" Target="http://stacker3d.com/product/stacker-s4-industrial-3d-printer/" TargetMode="External"/><Relationship Id="rId8" Type="http://schemas.openxmlformats.org/officeDocument/2006/relationships/hyperlink" Target="https://www.oculus.com/rift/" TargetMode="External"/><Relationship Id="rId9" Type="http://schemas.openxmlformats.org/officeDocument/2006/relationships/table" Target="../tables/table3.xml"/><Relationship Id="rId1" Type="http://schemas.openxmlformats.org/officeDocument/2006/relationships/hyperlink" Target="https://protomax.com/order/" TargetMode="External"/><Relationship Id="rId2" Type="http://schemas.openxmlformats.org/officeDocument/2006/relationships/hyperlink" Target="https://www.baileigh.com/cnc-routing-table-wr-84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3" zoomScale="90" zoomScaleNormal="90" zoomScalePageLayoutView="90" workbookViewId="0">
      <selection activeCell="G31" sqref="G31"/>
    </sheetView>
  </sheetViews>
  <sheetFormatPr baseColWidth="10" defaultColWidth="8.83203125" defaultRowHeight="14" x14ac:dyDescent="0"/>
  <cols>
    <col min="1" max="1" width="34.6640625" style="1" customWidth="1"/>
    <col min="2" max="2" width="55.5" style="7" customWidth="1"/>
    <col min="3" max="3" width="11.6640625" style="2" customWidth="1"/>
    <col min="4" max="4" width="6.5" style="3" customWidth="1"/>
    <col min="5" max="5" width="13" style="2" customWidth="1"/>
    <col min="6" max="16384" width="8.83203125" style="1"/>
  </cols>
  <sheetData>
    <row r="1" spans="1:5">
      <c r="A1" s="8" t="s">
        <v>0</v>
      </c>
      <c r="B1" s="9" t="s">
        <v>1</v>
      </c>
      <c r="C1" s="10" t="s">
        <v>2</v>
      </c>
      <c r="D1" s="11" t="s">
        <v>4</v>
      </c>
      <c r="E1" s="12" t="s">
        <v>3</v>
      </c>
    </row>
    <row r="2" spans="1:5" ht="33" customHeight="1">
      <c r="A2" s="13" t="s">
        <v>6</v>
      </c>
      <c r="B2" s="14" t="s">
        <v>5</v>
      </c>
      <c r="C2" s="15">
        <v>3849.99</v>
      </c>
      <c r="D2" s="16">
        <v>1</v>
      </c>
      <c r="E2" s="17">
        <f t="shared" ref="E2:E17" si="0">C2*D2</f>
        <v>3849.99</v>
      </c>
    </row>
    <row r="3" spans="1:5" ht="28">
      <c r="A3" s="13" t="s">
        <v>8</v>
      </c>
      <c r="B3" s="14" t="s">
        <v>7</v>
      </c>
      <c r="C3" s="15">
        <v>5099.99</v>
      </c>
      <c r="D3" s="16">
        <v>4</v>
      </c>
      <c r="E3" s="17">
        <f t="shared" si="0"/>
        <v>20399.96</v>
      </c>
    </row>
    <row r="4" spans="1:5" ht="28">
      <c r="A4" s="13" t="s">
        <v>9</v>
      </c>
      <c r="B4" s="14" t="s">
        <v>10</v>
      </c>
      <c r="C4" s="15">
        <v>1249.99</v>
      </c>
      <c r="D4" s="16">
        <v>2</v>
      </c>
      <c r="E4" s="17">
        <f t="shared" si="0"/>
        <v>2499.98</v>
      </c>
    </row>
    <row r="5" spans="1:5" ht="28">
      <c r="A5" s="13" t="s">
        <v>12</v>
      </c>
      <c r="B5" s="14" t="s">
        <v>11</v>
      </c>
      <c r="C5" s="15">
        <v>1499.99</v>
      </c>
      <c r="D5" s="16">
        <v>2</v>
      </c>
      <c r="E5" s="17">
        <f t="shared" si="0"/>
        <v>2999.98</v>
      </c>
    </row>
    <row r="6" spans="1:5" ht="28">
      <c r="A6" s="13" t="s">
        <v>13</v>
      </c>
      <c r="B6" s="14" t="s">
        <v>14</v>
      </c>
      <c r="C6" s="15">
        <v>199.99</v>
      </c>
      <c r="D6" s="16">
        <v>2</v>
      </c>
      <c r="E6" s="17">
        <f t="shared" si="0"/>
        <v>399.98</v>
      </c>
    </row>
    <row r="7" spans="1:5" ht="28">
      <c r="A7" s="13" t="s">
        <v>15</v>
      </c>
      <c r="B7" s="14" t="s">
        <v>16</v>
      </c>
      <c r="C7" s="15">
        <v>1549.99</v>
      </c>
      <c r="D7" s="16">
        <v>1</v>
      </c>
      <c r="E7" s="17">
        <f t="shared" si="0"/>
        <v>1549.99</v>
      </c>
    </row>
    <row r="8" spans="1:5" ht="28">
      <c r="A8" s="13" t="s">
        <v>17</v>
      </c>
      <c r="B8" s="14" t="s">
        <v>18</v>
      </c>
      <c r="C8" s="15">
        <v>999.99</v>
      </c>
      <c r="D8" s="16">
        <v>1</v>
      </c>
      <c r="E8" s="17">
        <f t="shared" si="0"/>
        <v>999.99</v>
      </c>
    </row>
    <row r="9" spans="1:5">
      <c r="A9" s="13" t="s">
        <v>19</v>
      </c>
      <c r="B9" s="14" t="s">
        <v>20</v>
      </c>
      <c r="C9" s="15">
        <v>2349.9899999999998</v>
      </c>
      <c r="D9" s="16">
        <v>1</v>
      </c>
      <c r="E9" s="17">
        <f t="shared" si="0"/>
        <v>2349.9899999999998</v>
      </c>
    </row>
    <row r="10" spans="1:5">
      <c r="A10" s="13" t="s">
        <v>21</v>
      </c>
      <c r="B10" s="14" t="s">
        <v>22</v>
      </c>
      <c r="C10" s="15">
        <v>499.99</v>
      </c>
      <c r="D10" s="16">
        <v>2</v>
      </c>
      <c r="E10" s="17">
        <f t="shared" si="0"/>
        <v>999.98</v>
      </c>
    </row>
    <row r="11" spans="1:5" ht="28">
      <c r="A11" s="13" t="s">
        <v>25</v>
      </c>
      <c r="B11" s="14" t="s">
        <v>26</v>
      </c>
      <c r="C11" s="15">
        <v>649</v>
      </c>
      <c r="D11" s="16">
        <v>4</v>
      </c>
      <c r="E11" s="17">
        <f t="shared" si="0"/>
        <v>2596</v>
      </c>
    </row>
    <row r="12" spans="1:5">
      <c r="A12" s="13" t="s">
        <v>27</v>
      </c>
      <c r="B12" s="14" t="s">
        <v>28</v>
      </c>
      <c r="C12" s="15">
        <v>399.99</v>
      </c>
      <c r="D12" s="16">
        <v>1</v>
      </c>
      <c r="E12" s="17">
        <f t="shared" si="0"/>
        <v>399.99</v>
      </c>
    </row>
    <row r="13" spans="1:5" ht="28">
      <c r="A13" s="13" t="s">
        <v>29</v>
      </c>
      <c r="B13" s="14" t="s">
        <v>30</v>
      </c>
      <c r="C13" s="15">
        <v>599.99</v>
      </c>
      <c r="D13" s="16">
        <v>1</v>
      </c>
      <c r="E13" s="17">
        <f t="shared" si="0"/>
        <v>599.99</v>
      </c>
    </row>
    <row r="14" spans="1:5" ht="28">
      <c r="A14" s="13" t="s">
        <v>31</v>
      </c>
      <c r="B14" s="14" t="s">
        <v>32</v>
      </c>
      <c r="C14" s="15">
        <v>239</v>
      </c>
      <c r="D14" s="16">
        <v>1</v>
      </c>
      <c r="E14" s="17">
        <f t="shared" si="0"/>
        <v>239</v>
      </c>
    </row>
    <row r="15" spans="1:5" ht="28">
      <c r="A15" s="13" t="s">
        <v>33</v>
      </c>
      <c r="B15" s="14" t="s">
        <v>37</v>
      </c>
      <c r="C15" s="15">
        <v>2899.99</v>
      </c>
      <c r="D15" s="16">
        <v>1</v>
      </c>
      <c r="E15" s="17">
        <f t="shared" si="0"/>
        <v>2899.99</v>
      </c>
    </row>
    <row r="16" spans="1:5" ht="28">
      <c r="A16" s="13" t="s">
        <v>34</v>
      </c>
      <c r="B16" s="14" t="s">
        <v>35</v>
      </c>
      <c r="C16" s="15">
        <v>379</v>
      </c>
      <c r="D16" s="16">
        <v>2</v>
      </c>
      <c r="E16" s="17">
        <f t="shared" si="0"/>
        <v>758</v>
      </c>
    </row>
    <row r="17" spans="1:5" ht="28">
      <c r="A17" s="13" t="s">
        <v>36</v>
      </c>
      <c r="B17" s="14" t="s">
        <v>38</v>
      </c>
      <c r="C17" s="15">
        <v>1449.99</v>
      </c>
      <c r="D17" s="16">
        <v>1</v>
      </c>
      <c r="E17" s="17">
        <f t="shared" si="0"/>
        <v>1449.99</v>
      </c>
    </row>
    <row r="18" spans="1:5">
      <c r="A18" s="13"/>
      <c r="B18" s="18"/>
      <c r="C18" s="15"/>
      <c r="D18" s="16"/>
      <c r="E18" s="17"/>
    </row>
    <row r="19" spans="1:5" ht="28">
      <c r="A19" s="13" t="s">
        <v>39</v>
      </c>
      <c r="B19" s="14" t="s">
        <v>50</v>
      </c>
      <c r="C19" s="15">
        <v>179.95</v>
      </c>
      <c r="D19" s="16">
        <v>4</v>
      </c>
      <c r="E19" s="17">
        <f>C19*D19</f>
        <v>719.8</v>
      </c>
    </row>
    <row r="20" spans="1:5">
      <c r="A20" s="13"/>
      <c r="B20" s="18"/>
      <c r="C20" s="15"/>
      <c r="D20" s="16"/>
      <c r="E20" s="17"/>
    </row>
    <row r="21" spans="1:5" ht="28">
      <c r="A21" s="13" t="s">
        <v>51</v>
      </c>
      <c r="B21" s="14" t="s">
        <v>52</v>
      </c>
      <c r="C21" s="15">
        <v>309.99</v>
      </c>
      <c r="D21" s="16">
        <v>3</v>
      </c>
      <c r="E21" s="17">
        <f t="shared" ref="E21:E33" si="1">C21*D21</f>
        <v>929.97</v>
      </c>
    </row>
    <row r="22" spans="1:5" ht="28">
      <c r="A22" s="13" t="s">
        <v>53</v>
      </c>
      <c r="B22" s="14" t="s">
        <v>54</v>
      </c>
      <c r="C22" s="15">
        <v>209.99</v>
      </c>
      <c r="D22" s="16">
        <v>3</v>
      </c>
      <c r="E22" s="17">
        <f t="shared" si="1"/>
        <v>629.97</v>
      </c>
    </row>
    <row r="23" spans="1:5" ht="34.5" customHeight="1">
      <c r="A23" s="13" t="s">
        <v>55</v>
      </c>
      <c r="B23" s="14" t="s">
        <v>56</v>
      </c>
      <c r="C23" s="15">
        <v>74.989999999999995</v>
      </c>
      <c r="D23" s="16">
        <v>6</v>
      </c>
      <c r="E23" s="17">
        <f t="shared" si="1"/>
        <v>449.93999999999994</v>
      </c>
    </row>
    <row r="24" spans="1:5" ht="28">
      <c r="A24" s="13" t="s">
        <v>57</v>
      </c>
      <c r="B24" s="14" t="s">
        <v>58</v>
      </c>
      <c r="C24" s="15">
        <v>116.1</v>
      </c>
      <c r="D24" s="16">
        <v>1</v>
      </c>
      <c r="E24" s="17">
        <f t="shared" si="1"/>
        <v>116.1</v>
      </c>
    </row>
    <row r="25" spans="1:5" ht="28">
      <c r="A25" s="61" t="s">
        <v>106</v>
      </c>
      <c r="B25" s="61" t="s">
        <v>107</v>
      </c>
      <c r="C25" s="65">
        <v>99</v>
      </c>
      <c r="D25" s="16">
        <v>6</v>
      </c>
      <c r="E25" s="17">
        <f t="shared" si="1"/>
        <v>594</v>
      </c>
    </row>
    <row r="26" spans="1:5" ht="28">
      <c r="A26" s="61" t="s">
        <v>108</v>
      </c>
      <c r="B26" s="61" t="s">
        <v>109</v>
      </c>
      <c r="C26" s="65">
        <v>49</v>
      </c>
      <c r="D26" s="16">
        <v>4</v>
      </c>
      <c r="E26" s="17">
        <f t="shared" si="1"/>
        <v>196</v>
      </c>
    </row>
    <row r="27" spans="1:5">
      <c r="A27" s="13" t="s">
        <v>40</v>
      </c>
      <c r="B27" s="14" t="s">
        <v>41</v>
      </c>
      <c r="C27" s="15">
        <v>249.95</v>
      </c>
      <c r="D27" s="16">
        <v>2</v>
      </c>
      <c r="E27" s="17">
        <f t="shared" si="1"/>
        <v>499.9</v>
      </c>
    </row>
    <row r="28" spans="1:5" ht="28">
      <c r="A28" s="13" t="s">
        <v>42</v>
      </c>
      <c r="B28" s="14" t="s">
        <v>43</v>
      </c>
      <c r="C28" s="15">
        <v>239.95</v>
      </c>
      <c r="D28" s="16">
        <v>1</v>
      </c>
      <c r="E28" s="17">
        <f t="shared" si="1"/>
        <v>239.95</v>
      </c>
    </row>
    <row r="29" spans="1:5">
      <c r="A29" s="13" t="s">
        <v>44</v>
      </c>
      <c r="B29" s="14" t="s">
        <v>45</v>
      </c>
      <c r="C29" s="15">
        <v>149.94999999999999</v>
      </c>
      <c r="D29" s="16">
        <v>1</v>
      </c>
      <c r="E29" s="17">
        <f t="shared" si="1"/>
        <v>149.94999999999999</v>
      </c>
    </row>
    <row r="30" spans="1:5">
      <c r="A30" s="13" t="s">
        <v>46</v>
      </c>
      <c r="B30" s="14" t="s">
        <v>47</v>
      </c>
      <c r="C30" s="15">
        <v>179.95</v>
      </c>
      <c r="D30" s="16">
        <v>1</v>
      </c>
      <c r="E30" s="17">
        <f t="shared" si="1"/>
        <v>179.95</v>
      </c>
    </row>
    <row r="31" spans="1:5">
      <c r="A31" s="13" t="s">
        <v>48</v>
      </c>
      <c r="B31" s="14" t="s">
        <v>49</v>
      </c>
      <c r="C31" s="15">
        <v>149.94999999999999</v>
      </c>
      <c r="D31" s="16">
        <v>1</v>
      </c>
      <c r="E31" s="17">
        <f t="shared" si="1"/>
        <v>149.94999999999999</v>
      </c>
    </row>
    <row r="32" spans="1:5" ht="28">
      <c r="A32" s="13" t="s">
        <v>62</v>
      </c>
      <c r="B32" s="19" t="s">
        <v>63</v>
      </c>
      <c r="C32" s="15">
        <v>239</v>
      </c>
      <c r="D32" s="16">
        <v>1</v>
      </c>
      <c r="E32" s="17">
        <f t="shared" si="1"/>
        <v>239</v>
      </c>
    </row>
    <row r="33" spans="1:5" ht="28">
      <c r="A33" s="61" t="s">
        <v>110</v>
      </c>
      <c r="B33" s="61" t="s">
        <v>111</v>
      </c>
      <c r="C33" s="15">
        <v>49.99</v>
      </c>
      <c r="D33" s="16">
        <v>3</v>
      </c>
      <c r="E33" s="17">
        <f t="shared" si="1"/>
        <v>149.97</v>
      </c>
    </row>
    <row r="34" spans="1:5">
      <c r="A34" s="13"/>
      <c r="B34" s="18"/>
      <c r="C34" s="15"/>
      <c r="D34" s="16"/>
      <c r="E34" s="17"/>
    </row>
    <row r="35" spans="1:5">
      <c r="A35" s="20"/>
      <c r="B35" s="21"/>
      <c r="C35" s="22" t="s">
        <v>59</v>
      </c>
      <c r="D35" s="23"/>
      <c r="E35" s="24">
        <f>SUM(E2:E34)</f>
        <v>50237.249999999993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6" r:id="rId12"/>
    <hyperlink ref="B15" r:id="rId13"/>
    <hyperlink ref="B17" r:id="rId14"/>
    <hyperlink ref="B27" r:id="rId15"/>
    <hyperlink ref="B28" r:id="rId16"/>
    <hyperlink ref="B29" r:id="rId17"/>
    <hyperlink ref="B30" r:id="rId18"/>
    <hyperlink ref="B31" r:id="rId19"/>
    <hyperlink ref="B19" r:id="rId20"/>
    <hyperlink ref="B21" r:id="rId21"/>
    <hyperlink ref="B22" r:id="rId22"/>
    <hyperlink ref="B24" r:id="rId23"/>
    <hyperlink ref="B32" r:id="rId24"/>
  </hyperlinks>
  <pageMargins left="0.25" right="0.25" top="0.75" bottom="0.75" header="0.3" footer="0.3"/>
  <pageSetup orientation="portrait" horizontalDpi="1200" verticalDpi="1200"/>
  <headerFooter>
    <oddHeader>&amp;LWood Shop Purchase Order</oddHeader>
  </headerFooter>
  <tableParts count="1">
    <tablePart r:id="rId2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8" sqref="A18"/>
    </sheetView>
  </sheetViews>
  <sheetFormatPr baseColWidth="10" defaultColWidth="8.83203125" defaultRowHeight="14" x14ac:dyDescent="0"/>
  <cols>
    <col min="1" max="1" width="36.5" style="4" customWidth="1"/>
    <col min="2" max="2" width="62.6640625" style="25" customWidth="1"/>
    <col min="3" max="3" width="12.5" style="5" customWidth="1"/>
    <col min="4" max="4" width="6.5" style="6" customWidth="1"/>
    <col min="5" max="5" width="12.1640625" style="5" customWidth="1"/>
    <col min="6" max="16384" width="8.83203125" style="4"/>
  </cols>
  <sheetData>
    <row r="1" spans="1:5">
      <c r="A1" s="32" t="s">
        <v>0</v>
      </c>
      <c r="B1" s="33" t="s">
        <v>1</v>
      </c>
      <c r="C1" s="34" t="s">
        <v>2</v>
      </c>
      <c r="D1" s="35" t="s">
        <v>4</v>
      </c>
      <c r="E1" s="36" t="s">
        <v>3</v>
      </c>
    </row>
    <row r="2" spans="1:5">
      <c r="A2" s="30" t="s">
        <v>60</v>
      </c>
      <c r="B2" s="14" t="s">
        <v>61</v>
      </c>
      <c r="C2" s="26">
        <v>6129.99</v>
      </c>
      <c r="D2" s="27">
        <v>1</v>
      </c>
      <c r="E2" s="31">
        <f t="shared" ref="E2:E13" si="0">C2*D2</f>
        <v>6129.99</v>
      </c>
    </row>
    <row r="3" spans="1:5">
      <c r="A3" s="30" t="s">
        <v>23</v>
      </c>
      <c r="B3" s="14" t="s">
        <v>24</v>
      </c>
      <c r="C3" s="26">
        <v>1399.99</v>
      </c>
      <c r="D3" s="27">
        <v>1</v>
      </c>
      <c r="E3" s="31">
        <f t="shared" si="0"/>
        <v>1399.99</v>
      </c>
    </row>
    <row r="4" spans="1:5">
      <c r="A4" s="30" t="s">
        <v>64</v>
      </c>
      <c r="B4" s="28" t="s">
        <v>65</v>
      </c>
      <c r="C4" s="26">
        <v>299</v>
      </c>
      <c r="D4" s="27">
        <v>1</v>
      </c>
      <c r="E4" s="31">
        <f t="shared" si="0"/>
        <v>299</v>
      </c>
    </row>
    <row r="5" spans="1:5">
      <c r="A5" s="30" t="s">
        <v>66</v>
      </c>
      <c r="B5" s="14" t="s">
        <v>67</v>
      </c>
      <c r="C5" s="26">
        <v>1499</v>
      </c>
      <c r="D5" s="27">
        <v>1</v>
      </c>
      <c r="E5" s="31">
        <f t="shared" si="0"/>
        <v>1499</v>
      </c>
    </row>
    <row r="6" spans="1:5">
      <c r="A6" s="30" t="s">
        <v>68</v>
      </c>
      <c r="B6" s="28" t="s">
        <v>69</v>
      </c>
      <c r="C6" s="26">
        <v>649</v>
      </c>
      <c r="D6" s="27">
        <v>1</v>
      </c>
      <c r="E6" s="31">
        <f t="shared" si="0"/>
        <v>649</v>
      </c>
    </row>
    <row r="7" spans="1:5">
      <c r="A7" s="30" t="s">
        <v>70</v>
      </c>
      <c r="B7" s="28" t="s">
        <v>71</v>
      </c>
      <c r="C7" s="26">
        <v>16999</v>
      </c>
      <c r="D7" s="27">
        <v>1</v>
      </c>
      <c r="E7" s="31">
        <f t="shared" si="0"/>
        <v>16999</v>
      </c>
    </row>
    <row r="8" spans="1:5" ht="51.75" customHeight="1">
      <c r="A8" s="13" t="s">
        <v>72</v>
      </c>
      <c r="B8" s="14" t="s">
        <v>73</v>
      </c>
      <c r="C8" s="26">
        <v>10299</v>
      </c>
      <c r="D8" s="27">
        <v>1</v>
      </c>
      <c r="E8" s="31">
        <f t="shared" si="0"/>
        <v>10299</v>
      </c>
    </row>
    <row r="9" spans="1:5">
      <c r="A9" s="30" t="s">
        <v>76</v>
      </c>
      <c r="B9" s="14" t="s">
        <v>77</v>
      </c>
      <c r="C9" s="26">
        <v>999.99</v>
      </c>
      <c r="D9" s="27">
        <v>1</v>
      </c>
      <c r="E9" s="31">
        <f t="shared" si="0"/>
        <v>999.99</v>
      </c>
    </row>
    <row r="10" spans="1:5" ht="28">
      <c r="A10" s="30" t="s">
        <v>78</v>
      </c>
      <c r="B10" s="14" t="s">
        <v>79</v>
      </c>
      <c r="C10" s="26">
        <v>4250</v>
      </c>
      <c r="D10" s="27">
        <v>1</v>
      </c>
      <c r="E10" s="31">
        <f t="shared" si="0"/>
        <v>4250</v>
      </c>
    </row>
    <row r="11" spans="1:5">
      <c r="A11" s="30" t="s">
        <v>74</v>
      </c>
      <c r="B11" s="28" t="s">
        <v>75</v>
      </c>
      <c r="C11" s="26">
        <v>128.99</v>
      </c>
      <c r="D11" s="27">
        <v>2</v>
      </c>
      <c r="E11" s="31">
        <f t="shared" si="0"/>
        <v>257.98</v>
      </c>
    </row>
    <row r="12" spans="1:5">
      <c r="A12" s="30" t="s">
        <v>80</v>
      </c>
      <c r="B12" s="28" t="s">
        <v>81</v>
      </c>
      <c r="C12" s="26">
        <v>116.95</v>
      </c>
      <c r="D12" s="27">
        <v>1</v>
      </c>
      <c r="E12" s="31">
        <f t="shared" si="0"/>
        <v>116.95</v>
      </c>
    </row>
    <row r="13" spans="1:5">
      <c r="A13" s="30" t="s">
        <v>82</v>
      </c>
      <c r="B13" s="28" t="s">
        <v>83</v>
      </c>
      <c r="C13" s="26">
        <v>59.95</v>
      </c>
      <c r="D13" s="27">
        <v>2</v>
      </c>
      <c r="E13" s="31">
        <f t="shared" si="0"/>
        <v>119.9</v>
      </c>
    </row>
    <row r="14" spans="1:5">
      <c r="A14" s="30"/>
      <c r="B14" s="29"/>
      <c r="C14" s="26"/>
      <c r="D14" s="27"/>
      <c r="E14" s="31"/>
    </row>
    <row r="15" spans="1:5">
      <c r="A15" s="37"/>
      <c r="B15" s="38"/>
      <c r="C15" s="39" t="s">
        <v>59</v>
      </c>
      <c r="D15" s="40"/>
      <c r="E15" s="41">
        <f>SUM(E2:E13)</f>
        <v>43019.799999999996</v>
      </c>
    </row>
  </sheetData>
  <hyperlinks>
    <hyperlink ref="B3" r:id="rId1"/>
    <hyperlink ref="B2" r:id="rId2"/>
    <hyperlink ref="B4" r:id="rId3"/>
    <hyperlink ref="B5" r:id="rId4"/>
    <hyperlink ref="B6" r:id="rId5"/>
    <hyperlink ref="B7" r:id="rId6"/>
    <hyperlink ref="B8" r:id="rId7"/>
    <hyperlink ref="B11" r:id="rId8"/>
    <hyperlink ref="B9" r:id="rId9"/>
    <hyperlink ref="B10" r:id="rId10"/>
    <hyperlink ref="B12" r:id="rId11"/>
    <hyperlink ref="B13" r:id="rId12"/>
  </hyperlinks>
  <pageMargins left="0.25" right="0.25" top="0.75" bottom="0.75" header="0.3" footer="0.3"/>
  <pageSetup orientation="landscape" horizontalDpi="1200" verticalDpi="1200"/>
  <headerFooter>
    <oddHeader>&amp;LMetal Shop Purchase Order</oddHeader>
  </headerFooter>
  <tableParts count="1">
    <tablePart r:id="rId13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1" width="31.6640625" style="4" customWidth="1"/>
    <col min="2" max="2" width="61.5" style="25" customWidth="1"/>
    <col min="3" max="3" width="14.83203125" style="42" customWidth="1"/>
    <col min="4" max="4" width="7.5" style="4" customWidth="1"/>
    <col min="5" max="5" width="16.33203125" style="42" customWidth="1"/>
    <col min="6" max="16384" width="8.83203125" style="4"/>
  </cols>
  <sheetData>
    <row r="1" spans="1:5">
      <c r="A1" s="32" t="s">
        <v>0</v>
      </c>
      <c r="B1" s="33" t="s">
        <v>1</v>
      </c>
      <c r="C1" s="47" t="s">
        <v>2</v>
      </c>
      <c r="D1" s="46" t="s">
        <v>4</v>
      </c>
      <c r="E1" s="48" t="s">
        <v>3</v>
      </c>
    </row>
    <row r="2" spans="1:5">
      <c r="A2" s="30" t="s">
        <v>98</v>
      </c>
      <c r="B2" s="60" t="s">
        <v>97</v>
      </c>
      <c r="C2" s="44">
        <v>19950</v>
      </c>
      <c r="D2" s="43">
        <v>1</v>
      </c>
      <c r="E2" s="45">
        <f t="shared" ref="E2:E11" si="0">C2*D2</f>
        <v>19950</v>
      </c>
    </row>
    <row r="3" spans="1:5">
      <c r="A3" s="30" t="s">
        <v>84</v>
      </c>
      <c r="B3" s="19" t="s">
        <v>85</v>
      </c>
      <c r="C3" s="44">
        <v>14945</v>
      </c>
      <c r="D3" s="43">
        <v>1</v>
      </c>
      <c r="E3" s="45">
        <f t="shared" si="0"/>
        <v>14945</v>
      </c>
    </row>
    <row r="4" spans="1:5">
      <c r="A4" s="30" t="s">
        <v>86</v>
      </c>
      <c r="B4" s="56" t="s">
        <v>87</v>
      </c>
      <c r="C4" s="44">
        <v>10997</v>
      </c>
      <c r="D4" s="43">
        <v>1</v>
      </c>
      <c r="E4" s="45">
        <f t="shared" si="0"/>
        <v>10997</v>
      </c>
    </row>
    <row r="5" spans="1:5">
      <c r="A5" s="30" t="s">
        <v>88</v>
      </c>
      <c r="B5" s="56" t="s">
        <v>89</v>
      </c>
      <c r="C5" s="44">
        <v>7094</v>
      </c>
      <c r="D5" s="43">
        <v>1</v>
      </c>
      <c r="E5" s="45">
        <f t="shared" si="0"/>
        <v>7094</v>
      </c>
    </row>
    <row r="6" spans="1:5">
      <c r="A6" s="30" t="s">
        <v>90</v>
      </c>
      <c r="B6" s="56" t="s">
        <v>91</v>
      </c>
      <c r="C6" s="44">
        <v>7413</v>
      </c>
      <c r="D6" s="43">
        <v>1</v>
      </c>
      <c r="E6" s="45">
        <f t="shared" si="0"/>
        <v>7413</v>
      </c>
    </row>
    <row r="7" spans="1:5">
      <c r="A7" s="30" t="s">
        <v>102</v>
      </c>
      <c r="B7" s="56" t="s">
        <v>92</v>
      </c>
      <c r="C7" s="44">
        <v>3350</v>
      </c>
      <c r="D7" s="43">
        <v>2</v>
      </c>
      <c r="E7" s="45">
        <f t="shared" si="0"/>
        <v>6700</v>
      </c>
    </row>
    <row r="8" spans="1:5">
      <c r="A8" s="30" t="s">
        <v>93</v>
      </c>
      <c r="B8" s="19" t="s">
        <v>94</v>
      </c>
      <c r="C8" s="44">
        <v>10999.95</v>
      </c>
      <c r="D8" s="43">
        <v>1</v>
      </c>
      <c r="E8" s="45">
        <f t="shared" si="0"/>
        <v>10999.95</v>
      </c>
    </row>
    <row r="9" spans="1:5">
      <c r="A9" s="61" t="s">
        <v>103</v>
      </c>
      <c r="B9" s="61" t="s">
        <v>101</v>
      </c>
      <c r="C9" s="62">
        <v>5999</v>
      </c>
      <c r="D9" s="43">
        <v>2</v>
      </c>
      <c r="E9" s="45">
        <f t="shared" si="0"/>
        <v>11998</v>
      </c>
    </row>
    <row r="10" spans="1:5" ht="28">
      <c r="A10" s="30" t="s">
        <v>100</v>
      </c>
      <c r="B10" s="61" t="s">
        <v>99</v>
      </c>
      <c r="C10" s="44">
        <v>999</v>
      </c>
      <c r="D10" s="43">
        <v>10</v>
      </c>
      <c r="E10" s="45">
        <f t="shared" si="0"/>
        <v>9990</v>
      </c>
    </row>
    <row r="11" spans="1:5">
      <c r="A11" s="37" t="s">
        <v>95</v>
      </c>
      <c r="B11" s="57" t="s">
        <v>96</v>
      </c>
      <c r="C11" s="49">
        <v>399</v>
      </c>
      <c r="D11" s="50">
        <v>3</v>
      </c>
      <c r="E11" s="51">
        <f t="shared" si="0"/>
        <v>1197</v>
      </c>
    </row>
    <row r="12" spans="1:5" ht="15">
      <c r="A12" s="37" t="s">
        <v>104</v>
      </c>
      <c r="B12" s="64" t="s">
        <v>105</v>
      </c>
      <c r="C12" s="62">
        <v>499</v>
      </c>
      <c r="D12" s="43">
        <v>2</v>
      </c>
      <c r="E12" s="63">
        <f>C12*D12</f>
        <v>998</v>
      </c>
    </row>
    <row r="13" spans="1:5">
      <c r="A13" s="43"/>
      <c r="B13" s="29"/>
      <c r="C13" s="44"/>
      <c r="D13" s="43"/>
      <c r="E13" s="44"/>
    </row>
    <row r="14" spans="1:5">
      <c r="A14" s="54"/>
      <c r="B14" s="58"/>
      <c r="C14" s="55"/>
      <c r="D14" s="54"/>
      <c r="E14" s="55"/>
    </row>
    <row r="15" spans="1:5">
      <c r="A15" s="52"/>
      <c r="B15" s="59"/>
      <c r="C15" s="53" t="s">
        <v>59</v>
      </c>
      <c r="D15" s="52"/>
      <c r="E15" s="53">
        <f>SUM(Table3[Total Price])</f>
        <v>102281.95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1" r:id="rId8"/>
  </hyperlinks>
  <pageMargins left="0.25" right="0.25" top="0.75" bottom="0.75" header="0.3" footer="0.3"/>
  <pageSetup orientation="landscape" horizontalDpi="1200" verticalDpi="1200"/>
  <headerFooter>
    <oddHeader>&amp;LDigital Fabrication Lab Purchase Order</oddHeader>
  </headerFooter>
  <tableParts count="1">
    <tablePart r:id="rId9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Wood Shop</vt:lpstr>
      <vt:lpstr>Metals Lab</vt:lpstr>
      <vt:lpstr>DigiFab Lab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reyes</dc:creator>
  <cp:lastModifiedBy>Efe Kutuk</cp:lastModifiedBy>
  <cp:lastPrinted>2018-03-29T04:45:02Z</cp:lastPrinted>
  <dcterms:created xsi:type="dcterms:W3CDTF">2018-03-29T00:55:49Z</dcterms:created>
  <dcterms:modified xsi:type="dcterms:W3CDTF">2018-07-19T14:17:06Z</dcterms:modified>
</cp:coreProperties>
</file>