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. Campbell\Documents\R project library\Computational Affordability\"/>
    </mc:Choice>
  </mc:AlternateContent>
  <xr:revisionPtr revIDLastSave="0" documentId="8_{CC065768-1566-40FA-8FB7-3098BCB1E9AD}" xr6:coauthVersionLast="47" xr6:coauthVersionMax="47" xr10:uidLastSave="{00000000-0000-0000-0000-000000000000}"/>
  <bookViews>
    <workbookView xWindow="-120" yWindow="-120" windowWidth="25440" windowHeight="15540"/>
  </bookViews>
  <sheets>
    <sheet name="testdata" sheetId="1" r:id="rId1"/>
  </sheets>
  <calcPr calcId="0"/>
</workbook>
</file>

<file path=xl/calcChain.xml><?xml version="1.0" encoding="utf-8"?>
<calcChain xmlns="http://schemas.openxmlformats.org/spreadsheetml/2006/main">
  <c r="AC27" i="1" l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<sst xmlns="http://schemas.openxmlformats.org/spreadsheetml/2006/main" count="26" uniqueCount="26">
  <si>
    <t>MFLOPS/$</t>
  </si>
  <si>
    <t>Number of consumer units (in thousands)</t>
  </si>
  <si>
    <t>Income before taxes 1/</t>
  </si>
  <si>
    <t>Income after taxes 1/</t>
  </si>
  <si>
    <t>Age of reference person</t>
  </si>
  <si>
    <t>Persons</t>
  </si>
  <si>
    <t>Children under 18</t>
  </si>
  <si>
    <t>Persons 65 and over</t>
  </si>
  <si>
    <t>Earners</t>
  </si>
  <si>
    <t>Vehicles</t>
  </si>
  <si>
    <t>Male</t>
  </si>
  <si>
    <t>Female</t>
  </si>
  <si>
    <t>Percent homeowner</t>
  </si>
  <si>
    <t>With mortgage</t>
  </si>
  <si>
    <t>Without mortgage</t>
  </si>
  <si>
    <t>Renter</t>
  </si>
  <si>
    <t>Black or African-American</t>
  </si>
  <si>
    <t>White, Asian, and all other races</t>
  </si>
  <si>
    <t>Average annual expenditures</t>
  </si>
  <si>
    <t>Audio and visual equipment and services 2/</t>
  </si>
  <si>
    <t>Other entertainment supplies, equipment, and services</t>
  </si>
  <si>
    <t>MFLOPsPPP</t>
  </si>
  <si>
    <t>Resnbl_Exptr</t>
  </si>
  <si>
    <t>Year</t>
  </si>
  <si>
    <t>GFLOPsPPP</t>
  </si>
  <si>
    <t>GFLOPs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</si>
</sst>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MFLOPsPPP by Year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5361111111111115E-2"/>
                  <c:y val="-4.85527850685331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testdata!$AA$2:$AA$20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testdata!$W$2:$W$20</c:f>
              <c:numCache>
                <c:formatCode>General</c:formatCode>
                <c:ptCount val="19"/>
                <c:pt idx="0">
                  <c:v>4936.1702127659601</c:v>
                </c:pt>
                <c:pt idx="1">
                  <c:v>6556.8993798061301</c:v>
                </c:pt>
                <c:pt idx="2">
                  <c:v>7026.1086932234502</c:v>
                </c:pt>
                <c:pt idx="3">
                  <c:v>13170.229284880301</c:v>
                </c:pt>
                <c:pt idx="4">
                  <c:v>28434.108527131801</c:v>
                </c:pt>
                <c:pt idx="5">
                  <c:v>29953.488372093001</c:v>
                </c:pt>
                <c:pt idx="6">
                  <c:v>188869.60116789499</c:v>
                </c:pt>
                <c:pt idx="7">
                  <c:v>1439278.1694257299</c:v>
                </c:pt>
                <c:pt idx="8">
                  <c:v>3577423.9761050399</c:v>
                </c:pt>
                <c:pt idx="9">
                  <c:v>6762056.5570857897</c:v>
                </c:pt>
                <c:pt idx="10">
                  <c:v>6153222.1216361504</c:v>
                </c:pt>
                <c:pt idx="11">
                  <c:v>6731299.1972460104</c:v>
                </c:pt>
                <c:pt idx="12">
                  <c:v>10299947.010247899</c:v>
                </c:pt>
                <c:pt idx="13">
                  <c:v>32028276.049116299</c:v>
                </c:pt>
                <c:pt idx="14">
                  <c:v>31350441.863835901</c:v>
                </c:pt>
                <c:pt idx="15">
                  <c:v>51014561.320647098</c:v>
                </c:pt>
                <c:pt idx="16">
                  <c:v>63530212.982529402</c:v>
                </c:pt>
                <c:pt idx="17">
                  <c:v>81661684.087902695</c:v>
                </c:pt>
                <c:pt idx="18">
                  <c:v>51851834.851209603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B3-4DE3-BA77-D209F9E4F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66671"/>
        <c:axId val="1531166255"/>
      </c:scatterChart>
      <c:valAx>
        <c:axId val="1531166671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66255"/>
        <c:crosses val="autoZero"/>
        <c:crossBetween val="midCat"/>
      </c:valAx>
      <c:valAx>
        <c:axId val="15311662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MFLOPs Purchasing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6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GFLOPs PPP by Year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testdata!$AA$2:$AA$20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testdata!$Z$2:$Z$20</c:f>
              <c:numCache>
                <c:formatCode>General</c:formatCode>
                <c:ptCount val="19"/>
                <c:pt idx="0">
                  <c:v>4.9361702127659601</c:v>
                </c:pt>
                <c:pt idx="1">
                  <c:v>6.5568993798061301</c:v>
                </c:pt>
                <c:pt idx="2">
                  <c:v>7.02610869322345</c:v>
                </c:pt>
                <c:pt idx="3">
                  <c:v>13.170229284880302</c:v>
                </c:pt>
                <c:pt idx="4">
                  <c:v>28.434108527131801</c:v>
                </c:pt>
                <c:pt idx="5">
                  <c:v>29.953488372093002</c:v>
                </c:pt>
                <c:pt idx="6">
                  <c:v>188.86960116789498</c:v>
                </c:pt>
                <c:pt idx="7">
                  <c:v>1439.2781694257299</c:v>
                </c:pt>
                <c:pt idx="8">
                  <c:v>3577.4239761050399</c:v>
                </c:pt>
                <c:pt idx="9">
                  <c:v>6762.0565570857898</c:v>
                </c:pt>
                <c:pt idx="10">
                  <c:v>6153.2221216361504</c:v>
                </c:pt>
                <c:pt idx="11">
                  <c:v>6731.2991972460104</c:v>
                </c:pt>
                <c:pt idx="12">
                  <c:v>10299.947010247899</c:v>
                </c:pt>
                <c:pt idx="13">
                  <c:v>32028.276049116299</c:v>
                </c:pt>
                <c:pt idx="14">
                  <c:v>31350.441863835902</c:v>
                </c:pt>
                <c:pt idx="15">
                  <c:v>51014.561320647095</c:v>
                </c:pt>
                <c:pt idx="16">
                  <c:v>63530.212982529403</c:v>
                </c:pt>
                <c:pt idx="17">
                  <c:v>81661.6840879027</c:v>
                </c:pt>
                <c:pt idx="18">
                  <c:v>51851.834851209605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48-489C-B4DA-D8AE3F1B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454207"/>
        <c:axId val="1735464191"/>
      </c:scatterChart>
      <c:valAx>
        <c:axId val="173545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64191"/>
        <c:crosses val="autoZero"/>
        <c:crossBetween val="midCat"/>
      </c:valAx>
      <c:valAx>
        <c:axId val="1735464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5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GFLOPs PPP Estimated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testdata!$AA$2:$AA$27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testdata!$AB$2:$AB$27</c:f>
              <c:numCache>
                <c:formatCode>General</c:formatCode>
                <c:ptCount val="26"/>
                <c:pt idx="0">
                  <c:v>0</c:v>
                </c:pt>
                <c:pt idx="1">
                  <c:v>-2124.9</c:v>
                </c:pt>
                <c:pt idx="2">
                  <c:v>-3527.3999999999996</c:v>
                </c:pt>
                <c:pt idx="3">
                  <c:v>-4207.5</c:v>
                </c:pt>
                <c:pt idx="4">
                  <c:v>-4165.2</c:v>
                </c:pt>
                <c:pt idx="5">
                  <c:v>-3400.5</c:v>
                </c:pt>
                <c:pt idx="6">
                  <c:v>-1913.3999999999996</c:v>
                </c:pt>
                <c:pt idx="7">
                  <c:v>296.09999999999854</c:v>
                </c:pt>
                <c:pt idx="8">
                  <c:v>3228</c:v>
                </c:pt>
                <c:pt idx="9">
                  <c:v>6882.3000000000029</c:v>
                </c:pt>
                <c:pt idx="10">
                  <c:v>11259</c:v>
                </c:pt>
                <c:pt idx="11">
                  <c:v>16358.099999999999</c:v>
                </c:pt>
                <c:pt idx="12">
                  <c:v>22179.599999999999</c:v>
                </c:pt>
                <c:pt idx="13">
                  <c:v>28723.499999999996</c:v>
                </c:pt>
                <c:pt idx="14">
                  <c:v>35989.799999999996</c:v>
                </c:pt>
                <c:pt idx="15">
                  <c:v>43978.5</c:v>
                </c:pt>
                <c:pt idx="16">
                  <c:v>52689.599999999999</c:v>
                </c:pt>
                <c:pt idx="17">
                  <c:v>62123.100000000006</c:v>
                </c:pt>
                <c:pt idx="18">
                  <c:v>72279</c:v>
                </c:pt>
                <c:pt idx="19">
                  <c:v>83157.299999999988</c:v>
                </c:pt>
                <c:pt idx="20">
                  <c:v>94758</c:v>
                </c:pt>
                <c:pt idx="21">
                  <c:v>107081.09999999998</c:v>
                </c:pt>
                <c:pt idx="22">
                  <c:v>120126.59999999999</c:v>
                </c:pt>
                <c:pt idx="23">
                  <c:v>133894.5</c:v>
                </c:pt>
                <c:pt idx="24">
                  <c:v>148384.79999999999</c:v>
                </c:pt>
                <c:pt idx="25">
                  <c:v>163597.5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745-4C2C-8603-B027EC9E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185423"/>
        <c:axId val="1737187087"/>
      </c:scatterChart>
      <c:valAx>
        <c:axId val="173718542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87087"/>
        <c:crosses val="autoZero"/>
        <c:crossBetween val="midCat"/>
      </c:valAx>
      <c:valAx>
        <c:axId val="1737187087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8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GFLOPs PPP by Year Adj.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GFLOPs PPP by Year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testdata!$AA$2:$AA$19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testdata!$Z$2:$Z$19</c:f>
              <c:numCache>
                <c:formatCode>General</c:formatCode>
                <c:ptCount val="18"/>
                <c:pt idx="0">
                  <c:v>4.9361702127659601</c:v>
                </c:pt>
                <c:pt idx="1">
                  <c:v>6.5568993798061301</c:v>
                </c:pt>
                <c:pt idx="2">
                  <c:v>7.02610869322345</c:v>
                </c:pt>
                <c:pt idx="3">
                  <c:v>13.170229284880302</c:v>
                </c:pt>
                <c:pt idx="4">
                  <c:v>28.434108527131801</c:v>
                </c:pt>
                <c:pt idx="5">
                  <c:v>29.953488372093002</c:v>
                </c:pt>
                <c:pt idx="6">
                  <c:v>188.86960116789498</c:v>
                </c:pt>
                <c:pt idx="7">
                  <c:v>1439.2781694257299</c:v>
                </c:pt>
                <c:pt idx="8">
                  <c:v>3577.4239761050399</c:v>
                </c:pt>
                <c:pt idx="9">
                  <c:v>6762.0565570857898</c:v>
                </c:pt>
                <c:pt idx="10">
                  <c:v>6153.2221216361504</c:v>
                </c:pt>
                <c:pt idx="11">
                  <c:v>6731.2991972460104</c:v>
                </c:pt>
                <c:pt idx="12">
                  <c:v>10299.947010247899</c:v>
                </c:pt>
                <c:pt idx="13">
                  <c:v>32028.276049116299</c:v>
                </c:pt>
                <c:pt idx="14">
                  <c:v>31350.441863835902</c:v>
                </c:pt>
                <c:pt idx="15">
                  <c:v>51014.561320647095</c:v>
                </c:pt>
                <c:pt idx="16">
                  <c:v>63530.212982529403</c:v>
                </c:pt>
                <c:pt idx="17">
                  <c:v>81661.6840879027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DD-417B-B848-77962D14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454207"/>
        <c:axId val="1735464191"/>
      </c:scatterChart>
      <c:valAx>
        <c:axId val="173545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64191"/>
        <c:crosses val="autoZero"/>
        <c:crossBetween val="midCat"/>
      </c:valAx>
      <c:valAx>
        <c:axId val="1735464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5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GFLOPs PPP Estimated Adj.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GFLOPs PPP Estimated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testdata!$AA$2:$AA$27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testdata!$AC$2:$AC$27</c:f>
              <c:numCache>
                <c:formatCode>General</c:formatCode>
                <c:ptCount val="26"/>
                <c:pt idx="0">
                  <c:v>0</c:v>
                </c:pt>
                <c:pt idx="1">
                  <c:v>-2986.94</c:v>
                </c:pt>
                <c:pt idx="2">
                  <c:v>-5075.16</c:v>
                </c:pt>
                <c:pt idx="3">
                  <c:v>-6264.6600000000017</c:v>
                </c:pt>
                <c:pt idx="4">
                  <c:v>-6555.4400000000005</c:v>
                </c:pt>
                <c:pt idx="5">
                  <c:v>-5947.5</c:v>
                </c:pt>
                <c:pt idx="6">
                  <c:v>-4440.840000000002</c:v>
                </c:pt>
                <c:pt idx="7">
                  <c:v>-2035.4600000000028</c:v>
                </c:pt>
                <c:pt idx="8">
                  <c:v>1268.6399999999994</c:v>
                </c:pt>
                <c:pt idx="9">
                  <c:v>5471.4600000000028</c:v>
                </c:pt>
                <c:pt idx="10">
                  <c:v>10573</c:v>
                </c:pt>
                <c:pt idx="11">
                  <c:v>16573.260000000002</c:v>
                </c:pt>
                <c:pt idx="12">
                  <c:v>23472.239999999998</c:v>
                </c:pt>
                <c:pt idx="13">
                  <c:v>31269.939999999995</c:v>
                </c:pt>
                <c:pt idx="14">
                  <c:v>39966.359999999993</c:v>
                </c:pt>
                <c:pt idx="15">
                  <c:v>49561.5</c:v>
                </c:pt>
                <c:pt idx="16">
                  <c:v>60055.360000000001</c:v>
                </c:pt>
                <c:pt idx="17">
                  <c:v>71447.94</c:v>
                </c:pt>
                <c:pt idx="18">
                  <c:v>83739.24000000002</c:v>
                </c:pt>
                <c:pt idx="19">
                  <c:v>96929.25999999998</c:v>
                </c:pt>
                <c:pt idx="20">
                  <c:v>111018</c:v>
                </c:pt>
                <c:pt idx="21">
                  <c:v>126005.46</c:v>
                </c:pt>
                <c:pt idx="22">
                  <c:v>141891.64000000001</c:v>
                </c:pt>
                <c:pt idx="23">
                  <c:v>158676.53999999998</c:v>
                </c:pt>
                <c:pt idx="24">
                  <c:v>176360.16</c:v>
                </c:pt>
                <c:pt idx="25">
                  <c:v>194942.5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6-4167-A1ED-0C496B09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185423"/>
        <c:axId val="1737187087"/>
      </c:scatterChart>
      <c:valAx>
        <c:axId val="173718542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87087"/>
        <c:crosses val="autoZero"/>
        <c:crossBetween val="midCat"/>
      </c:valAx>
      <c:valAx>
        <c:axId val="1737187087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8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14287</xdr:rowOff>
    </xdr:from>
    <xdr:to>
      <xdr:col>5</xdr:col>
      <xdr:colOff>38100</xdr:colOff>
      <xdr:row>34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7206F-1A9E-972F-299C-9E63180BD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</xdr:colOff>
      <xdr:row>20</xdr:row>
      <xdr:rowOff>4762</xdr:rowOff>
    </xdr:from>
    <xdr:to>
      <xdr:col>11</xdr:col>
      <xdr:colOff>0</xdr:colOff>
      <xdr:row>34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081355-BFAD-B5B4-8AC8-AD4C33CF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47624</xdr:colOff>
      <xdr:row>34</xdr:row>
      <xdr:rowOff>90487</xdr:rowOff>
    </xdr:from>
    <xdr:to>
      <xdr:col>10</xdr:col>
      <xdr:colOff>609599</xdr:colOff>
      <xdr:row>48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B5B119-A80C-FD00-469B-865D59F6D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20</xdr:row>
      <xdr:rowOff>0</xdr:rowOff>
    </xdr:from>
    <xdr:to>
      <xdr:col>16</xdr:col>
      <xdr:colOff>581025</xdr:colOff>
      <xdr:row>34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15AA9B-E59E-43FF-B69B-617B52CF0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34</xdr:row>
      <xdr:rowOff>76200</xdr:rowOff>
    </xdr:from>
    <xdr:to>
      <xdr:col>16</xdr:col>
      <xdr:colOff>581025</xdr:colOff>
      <xdr:row>48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A90A4D-86AC-42FC-B9D5-133A36AB7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topLeftCell="A19" workbookViewId="0">
      <selection activeCell="AC27" sqref="AC27"/>
    </sheetView>
  </sheetViews>
  <sheetFormatPr defaultRowHeight="15" x14ac:dyDescent="0.25"/>
  <cols>
    <col min="25" max="25" width="9.42578125" customWidth="1"/>
  </cols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25</v>
      </c>
    </row>
    <row r="2" spans="1:29" x14ac:dyDescent="0.25">
      <c r="A2">
        <v>2000</v>
      </c>
      <c r="B2">
        <v>4.86322188449848</v>
      </c>
      <c r="C2">
        <v>109367</v>
      </c>
      <c r="D2">
        <v>44649</v>
      </c>
      <c r="E2">
        <v>41532</v>
      </c>
      <c r="F2">
        <v>48.2</v>
      </c>
      <c r="G2">
        <v>2.5</v>
      </c>
      <c r="H2">
        <v>0.7</v>
      </c>
      <c r="I2">
        <v>0.3</v>
      </c>
      <c r="J2">
        <v>1.4</v>
      </c>
      <c r="K2">
        <v>1.9</v>
      </c>
      <c r="L2">
        <v>53</v>
      </c>
      <c r="M2">
        <v>47</v>
      </c>
      <c r="N2">
        <v>66</v>
      </c>
      <c r="O2">
        <v>39</v>
      </c>
      <c r="P2">
        <v>27</v>
      </c>
      <c r="Q2">
        <v>34</v>
      </c>
      <c r="R2">
        <v>12</v>
      </c>
      <c r="S2">
        <v>88</v>
      </c>
      <c r="T2">
        <v>38045</v>
      </c>
      <c r="U2">
        <v>622</v>
      </c>
      <c r="V2">
        <v>393</v>
      </c>
      <c r="W2">
        <v>4936.1702127659601</v>
      </c>
      <c r="X2">
        <v>1015</v>
      </c>
      <c r="Y2">
        <v>2000</v>
      </c>
      <c r="Z2">
        <f>W2/1000</f>
        <v>4.9361702127659601</v>
      </c>
      <c r="AA2">
        <v>0</v>
      </c>
      <c r="AB2">
        <f>(361.2*((AA2)^2))-2486.1*AA2</f>
        <v>0</v>
      </c>
      <c r="AC2">
        <f>(449.36*(AA2)^2) - (3436.3*AA2)</f>
        <v>0</v>
      </c>
    </row>
    <row r="3" spans="1:29" x14ac:dyDescent="0.25">
      <c r="A3">
        <v>2001</v>
      </c>
      <c r="B3">
        <v>6.01550401817076</v>
      </c>
      <c r="C3">
        <v>110339</v>
      </c>
      <c r="D3">
        <v>47507</v>
      </c>
      <c r="E3">
        <v>44587</v>
      </c>
      <c r="F3">
        <v>48.1</v>
      </c>
      <c r="G3">
        <v>2.5</v>
      </c>
      <c r="H3">
        <v>0.7</v>
      </c>
      <c r="I3">
        <v>0.3</v>
      </c>
      <c r="J3">
        <v>1.4</v>
      </c>
      <c r="K3">
        <v>1.9</v>
      </c>
      <c r="L3">
        <v>51</v>
      </c>
      <c r="M3">
        <v>49</v>
      </c>
      <c r="N3">
        <v>66</v>
      </c>
      <c r="O3">
        <v>40</v>
      </c>
      <c r="P3">
        <v>26</v>
      </c>
      <c r="Q3">
        <v>34</v>
      </c>
      <c r="R3">
        <v>12</v>
      </c>
      <c r="S3">
        <v>88</v>
      </c>
      <c r="T3">
        <v>39518</v>
      </c>
      <c r="U3">
        <v>660</v>
      </c>
      <c r="V3">
        <v>430</v>
      </c>
      <c r="W3">
        <v>6556.8993798061301</v>
      </c>
      <c r="X3">
        <v>1090</v>
      </c>
      <c r="Y3">
        <v>2001</v>
      </c>
      <c r="Z3">
        <f t="shared" ref="Z3:Z20" si="0">W3/1000</f>
        <v>6.5568993798061301</v>
      </c>
      <c r="AA3">
        <v>1</v>
      </c>
      <c r="AB3">
        <f t="shared" ref="AB3:AB27" si="1">(361.2*((AA3)^2))-2486.1*AA3</f>
        <v>-2124.9</v>
      </c>
      <c r="AC3">
        <f t="shared" ref="AC3:AC27" si="2">(449.36*(AA3)^2) - (3436.3*AA3)</f>
        <v>-2986.94</v>
      </c>
    </row>
    <row r="4" spans="1:29" x14ac:dyDescent="0.25">
      <c r="A4">
        <v>2002</v>
      </c>
      <c r="B4">
        <v>6.01550401817076</v>
      </c>
      <c r="C4">
        <v>112108</v>
      </c>
      <c r="D4">
        <v>49430</v>
      </c>
      <c r="E4">
        <v>46934</v>
      </c>
      <c r="F4">
        <v>48.1</v>
      </c>
      <c r="G4">
        <v>2.5</v>
      </c>
      <c r="H4">
        <v>0.7</v>
      </c>
      <c r="I4">
        <v>0.3</v>
      </c>
      <c r="J4">
        <v>1.4</v>
      </c>
      <c r="K4">
        <v>2</v>
      </c>
      <c r="L4">
        <v>51</v>
      </c>
      <c r="M4">
        <v>49</v>
      </c>
      <c r="N4">
        <v>66</v>
      </c>
      <c r="O4">
        <v>41</v>
      </c>
      <c r="P4">
        <v>26</v>
      </c>
      <c r="Q4">
        <v>34</v>
      </c>
      <c r="R4">
        <v>12</v>
      </c>
      <c r="S4">
        <v>88</v>
      </c>
      <c r="T4">
        <v>40677</v>
      </c>
      <c r="U4">
        <v>692</v>
      </c>
      <c r="V4">
        <v>476</v>
      </c>
      <c r="W4">
        <v>7026.1086932234502</v>
      </c>
      <c r="X4">
        <v>1168</v>
      </c>
      <c r="Y4">
        <v>2002</v>
      </c>
      <c r="Z4">
        <f t="shared" si="0"/>
        <v>7.02610869322345</v>
      </c>
      <c r="AA4">
        <v>2</v>
      </c>
      <c r="AB4">
        <f t="shared" si="1"/>
        <v>-3527.3999999999996</v>
      </c>
      <c r="AC4">
        <f t="shared" si="2"/>
        <v>-5075.16</v>
      </c>
    </row>
    <row r="5" spans="1:29" x14ac:dyDescent="0.25">
      <c r="A5">
        <v>2003</v>
      </c>
      <c r="B5">
        <v>11.095391141432399</v>
      </c>
      <c r="C5">
        <v>115356</v>
      </c>
      <c r="D5">
        <v>51128</v>
      </c>
      <c r="E5">
        <v>48596</v>
      </c>
      <c r="F5">
        <v>48.4</v>
      </c>
      <c r="G5">
        <v>2.5</v>
      </c>
      <c r="H5">
        <v>0.6</v>
      </c>
      <c r="I5">
        <v>0.3</v>
      </c>
      <c r="J5">
        <v>1.3</v>
      </c>
      <c r="K5">
        <v>1.9</v>
      </c>
      <c r="L5">
        <v>50</v>
      </c>
      <c r="M5">
        <v>50</v>
      </c>
      <c r="N5">
        <v>67</v>
      </c>
      <c r="O5">
        <v>41</v>
      </c>
      <c r="P5">
        <v>26</v>
      </c>
      <c r="Q5">
        <v>33</v>
      </c>
      <c r="R5">
        <v>12</v>
      </c>
      <c r="S5">
        <v>88</v>
      </c>
      <c r="T5">
        <v>40817</v>
      </c>
      <c r="U5">
        <v>730</v>
      </c>
      <c r="V5">
        <v>457</v>
      </c>
      <c r="W5">
        <v>13170.229284880301</v>
      </c>
      <c r="X5">
        <v>1187</v>
      </c>
      <c r="Y5">
        <v>2003</v>
      </c>
      <c r="Z5">
        <f t="shared" si="0"/>
        <v>13.170229284880302</v>
      </c>
      <c r="AA5">
        <v>3</v>
      </c>
      <c r="AB5">
        <f t="shared" si="1"/>
        <v>-4207.5</v>
      </c>
      <c r="AC5">
        <f t="shared" si="2"/>
        <v>-6264.6600000000017</v>
      </c>
    </row>
    <row r="6" spans="1:29" x14ac:dyDescent="0.25">
      <c r="A6">
        <v>2004</v>
      </c>
      <c r="B6">
        <v>21.705426356589101</v>
      </c>
      <c r="C6">
        <v>116282</v>
      </c>
      <c r="D6">
        <v>54453</v>
      </c>
      <c r="E6">
        <v>52287</v>
      </c>
      <c r="F6">
        <v>48.5</v>
      </c>
      <c r="G6">
        <v>2.5</v>
      </c>
      <c r="H6">
        <v>0.6</v>
      </c>
      <c r="I6">
        <v>0.3</v>
      </c>
      <c r="J6">
        <v>1.3</v>
      </c>
      <c r="K6">
        <v>1.9</v>
      </c>
      <c r="L6">
        <v>48</v>
      </c>
      <c r="M6">
        <v>52</v>
      </c>
      <c r="N6">
        <v>68</v>
      </c>
      <c r="O6">
        <v>42</v>
      </c>
      <c r="P6">
        <v>25</v>
      </c>
      <c r="Q6">
        <v>32</v>
      </c>
      <c r="R6">
        <v>12</v>
      </c>
      <c r="S6">
        <v>88</v>
      </c>
      <c r="T6">
        <v>43395</v>
      </c>
      <c r="U6">
        <v>788</v>
      </c>
      <c r="V6">
        <v>522</v>
      </c>
      <c r="W6">
        <v>28434.108527131801</v>
      </c>
      <c r="X6">
        <v>1310</v>
      </c>
      <c r="Y6">
        <v>2004</v>
      </c>
      <c r="Z6">
        <f t="shared" si="0"/>
        <v>28.434108527131801</v>
      </c>
      <c r="AA6">
        <v>4</v>
      </c>
      <c r="AB6">
        <f t="shared" si="1"/>
        <v>-4165.2</v>
      </c>
      <c r="AC6">
        <f t="shared" si="2"/>
        <v>-6555.4400000000005</v>
      </c>
    </row>
    <row r="7" spans="1:29" x14ac:dyDescent="0.25">
      <c r="A7">
        <v>2005</v>
      </c>
      <c r="B7">
        <v>21.705426356589101</v>
      </c>
      <c r="C7">
        <v>117356</v>
      </c>
      <c r="D7">
        <v>58712</v>
      </c>
      <c r="E7">
        <v>56304</v>
      </c>
      <c r="F7">
        <v>48.6</v>
      </c>
      <c r="G7">
        <v>2.5</v>
      </c>
      <c r="H7">
        <v>0.6</v>
      </c>
      <c r="I7">
        <v>0.3</v>
      </c>
      <c r="J7">
        <v>1.3</v>
      </c>
      <c r="K7">
        <v>2</v>
      </c>
      <c r="L7">
        <v>47</v>
      </c>
      <c r="M7">
        <v>53</v>
      </c>
      <c r="N7">
        <v>67</v>
      </c>
      <c r="O7">
        <v>43</v>
      </c>
      <c r="P7">
        <v>25</v>
      </c>
      <c r="Q7">
        <v>33</v>
      </c>
      <c r="R7">
        <v>12</v>
      </c>
      <c r="S7">
        <v>88</v>
      </c>
      <c r="T7">
        <v>46409</v>
      </c>
      <c r="U7">
        <v>888</v>
      </c>
      <c r="V7">
        <v>492</v>
      </c>
      <c r="W7">
        <v>29953.488372093001</v>
      </c>
      <c r="X7">
        <v>1380</v>
      </c>
      <c r="Y7">
        <v>2005</v>
      </c>
      <c r="Z7">
        <f t="shared" si="0"/>
        <v>29.953488372093002</v>
      </c>
      <c r="AA7">
        <v>5</v>
      </c>
      <c r="AB7">
        <f t="shared" si="1"/>
        <v>-3400.5</v>
      </c>
      <c r="AC7">
        <f t="shared" si="2"/>
        <v>-5947.5</v>
      </c>
    </row>
    <row r="8" spans="1:29" x14ac:dyDescent="0.25">
      <c r="A8">
        <v>2006</v>
      </c>
      <c r="B8">
        <v>138.97689563494899</v>
      </c>
      <c r="C8">
        <v>118843</v>
      </c>
      <c r="D8">
        <v>60533</v>
      </c>
      <c r="E8">
        <v>58101</v>
      </c>
      <c r="F8">
        <v>48.7</v>
      </c>
      <c r="G8">
        <v>2.5</v>
      </c>
      <c r="H8">
        <v>0.6</v>
      </c>
      <c r="I8">
        <v>0.3</v>
      </c>
      <c r="J8">
        <v>1.3</v>
      </c>
      <c r="K8">
        <v>1.9</v>
      </c>
      <c r="L8">
        <v>46</v>
      </c>
      <c r="M8">
        <v>54</v>
      </c>
      <c r="N8">
        <v>67</v>
      </c>
      <c r="O8">
        <v>43</v>
      </c>
      <c r="P8">
        <v>24</v>
      </c>
      <c r="Q8">
        <v>33</v>
      </c>
      <c r="R8">
        <v>12</v>
      </c>
      <c r="S8">
        <v>88</v>
      </c>
      <c r="T8">
        <v>48400</v>
      </c>
      <c r="U8">
        <v>908</v>
      </c>
      <c r="V8">
        <v>451</v>
      </c>
      <c r="W8">
        <v>188869.60116789499</v>
      </c>
      <c r="X8">
        <v>1359</v>
      </c>
      <c r="Y8">
        <v>2006</v>
      </c>
      <c r="Z8">
        <f t="shared" si="0"/>
        <v>188.86960116789498</v>
      </c>
      <c r="AA8">
        <v>6</v>
      </c>
      <c r="AB8">
        <f t="shared" si="1"/>
        <v>-1913.3999999999996</v>
      </c>
      <c r="AC8">
        <f t="shared" si="2"/>
        <v>-4440.840000000002</v>
      </c>
    </row>
    <row r="9" spans="1:29" x14ac:dyDescent="0.25">
      <c r="A9">
        <v>2007</v>
      </c>
      <c r="B9">
        <v>972.48524961197904</v>
      </c>
      <c r="C9">
        <v>120171</v>
      </c>
      <c r="D9">
        <v>63091</v>
      </c>
      <c r="E9">
        <v>60858</v>
      </c>
      <c r="F9">
        <v>48.8</v>
      </c>
      <c r="G9">
        <v>2.5</v>
      </c>
      <c r="H9">
        <v>0.6</v>
      </c>
      <c r="I9">
        <v>0.3</v>
      </c>
      <c r="J9">
        <v>1.3</v>
      </c>
      <c r="K9">
        <v>1.9</v>
      </c>
      <c r="L9">
        <v>47</v>
      </c>
      <c r="M9">
        <v>53</v>
      </c>
      <c r="N9">
        <v>67</v>
      </c>
      <c r="O9">
        <v>43</v>
      </c>
      <c r="P9">
        <v>23</v>
      </c>
      <c r="Q9">
        <v>33</v>
      </c>
      <c r="R9">
        <v>12</v>
      </c>
      <c r="S9">
        <v>88</v>
      </c>
      <c r="T9">
        <v>49638</v>
      </c>
      <c r="U9">
        <v>987</v>
      </c>
      <c r="V9">
        <v>493</v>
      </c>
      <c r="W9">
        <v>1439278.1694257299</v>
      </c>
      <c r="X9">
        <v>1480</v>
      </c>
      <c r="Y9">
        <v>2007</v>
      </c>
      <c r="Z9">
        <f t="shared" si="0"/>
        <v>1439.2781694257299</v>
      </c>
      <c r="AA9">
        <v>7</v>
      </c>
      <c r="AB9">
        <f t="shared" si="1"/>
        <v>296.09999999999854</v>
      </c>
      <c r="AC9">
        <f t="shared" si="2"/>
        <v>-2035.4600000000028</v>
      </c>
    </row>
    <row r="10" spans="1:29" x14ac:dyDescent="0.25">
      <c r="A10">
        <v>2008</v>
      </c>
      <c r="B10">
        <v>2361.3359578251102</v>
      </c>
      <c r="C10">
        <v>120770</v>
      </c>
      <c r="D10">
        <v>63563</v>
      </c>
      <c r="E10">
        <v>61774</v>
      </c>
      <c r="F10">
        <v>49.1</v>
      </c>
      <c r="G10">
        <v>2.5</v>
      </c>
      <c r="H10">
        <v>0.6</v>
      </c>
      <c r="I10">
        <v>0.3</v>
      </c>
      <c r="J10">
        <v>1.3</v>
      </c>
      <c r="K10">
        <v>2</v>
      </c>
      <c r="L10">
        <v>47</v>
      </c>
      <c r="M10">
        <v>53</v>
      </c>
      <c r="N10">
        <v>66</v>
      </c>
      <c r="O10">
        <v>42</v>
      </c>
      <c r="P10">
        <v>24</v>
      </c>
      <c r="Q10">
        <v>34</v>
      </c>
      <c r="R10">
        <v>12</v>
      </c>
      <c r="S10">
        <v>88</v>
      </c>
      <c r="T10">
        <v>50486</v>
      </c>
      <c r="U10">
        <v>1036</v>
      </c>
      <c r="V10">
        <v>479</v>
      </c>
      <c r="W10">
        <v>3577423.9761050399</v>
      </c>
      <c r="X10">
        <v>1515</v>
      </c>
      <c r="Y10">
        <v>2008</v>
      </c>
      <c r="Z10">
        <f t="shared" si="0"/>
        <v>3577.4239761050399</v>
      </c>
      <c r="AA10">
        <v>8</v>
      </c>
      <c r="AB10">
        <f t="shared" si="1"/>
        <v>3228</v>
      </c>
      <c r="AC10">
        <f t="shared" si="2"/>
        <v>1268.6399999999994</v>
      </c>
    </row>
    <row r="11" spans="1:29" x14ac:dyDescent="0.25">
      <c r="A11">
        <v>2009</v>
      </c>
      <c r="B11">
        <v>4917.8593142442096</v>
      </c>
      <c r="C11">
        <v>120847</v>
      </c>
      <c r="D11">
        <v>62857</v>
      </c>
      <c r="E11">
        <v>60753</v>
      </c>
      <c r="F11">
        <v>49.4</v>
      </c>
      <c r="G11">
        <v>2.5</v>
      </c>
      <c r="H11">
        <v>0.6</v>
      </c>
      <c r="I11">
        <v>0.3</v>
      </c>
      <c r="J11">
        <v>1.3</v>
      </c>
      <c r="K11">
        <v>2</v>
      </c>
      <c r="L11">
        <v>47</v>
      </c>
      <c r="M11">
        <v>53</v>
      </c>
      <c r="N11">
        <v>66</v>
      </c>
      <c r="O11">
        <v>41</v>
      </c>
      <c r="P11">
        <v>25</v>
      </c>
      <c r="Q11">
        <v>34</v>
      </c>
      <c r="R11">
        <v>12</v>
      </c>
      <c r="S11">
        <v>88</v>
      </c>
      <c r="T11">
        <v>49067</v>
      </c>
      <c r="U11">
        <v>975</v>
      </c>
      <c r="V11">
        <v>400</v>
      </c>
      <c r="W11">
        <v>6762056.5570857897</v>
      </c>
      <c r="X11">
        <v>1375</v>
      </c>
      <c r="Y11">
        <v>2009</v>
      </c>
      <c r="Z11">
        <f t="shared" si="0"/>
        <v>6762.0565570857898</v>
      </c>
      <c r="AA11">
        <v>9</v>
      </c>
      <c r="AB11">
        <f t="shared" si="1"/>
        <v>6882.3000000000029</v>
      </c>
      <c r="AC11">
        <f t="shared" si="2"/>
        <v>5471.4600000000028</v>
      </c>
    </row>
    <row r="12" spans="1:29" x14ac:dyDescent="0.25">
      <c r="A12">
        <v>2010</v>
      </c>
      <c r="B12">
        <v>4668.6055551108902</v>
      </c>
      <c r="C12">
        <v>121107</v>
      </c>
      <c r="D12">
        <v>62481</v>
      </c>
      <c r="E12">
        <v>60712</v>
      </c>
      <c r="F12">
        <v>49.4</v>
      </c>
      <c r="G12">
        <v>2.5</v>
      </c>
      <c r="H12">
        <v>0.6</v>
      </c>
      <c r="I12">
        <v>0.3</v>
      </c>
      <c r="J12">
        <v>1.3</v>
      </c>
      <c r="K12">
        <v>1.9</v>
      </c>
      <c r="L12">
        <v>47</v>
      </c>
      <c r="M12">
        <v>53</v>
      </c>
      <c r="N12">
        <v>66</v>
      </c>
      <c r="O12">
        <v>41</v>
      </c>
      <c r="P12">
        <v>25</v>
      </c>
      <c r="Q12">
        <v>34</v>
      </c>
      <c r="R12">
        <v>12</v>
      </c>
      <c r="S12">
        <v>88</v>
      </c>
      <c r="T12">
        <v>48109</v>
      </c>
      <c r="U12">
        <v>954</v>
      </c>
      <c r="V12">
        <v>364</v>
      </c>
      <c r="W12">
        <v>6153222.1216361504</v>
      </c>
      <c r="X12">
        <v>1318</v>
      </c>
      <c r="Y12">
        <v>2010</v>
      </c>
      <c r="Z12">
        <f t="shared" si="0"/>
        <v>6153.2221216361504</v>
      </c>
      <c r="AA12">
        <v>10</v>
      </c>
      <c r="AB12">
        <f t="shared" si="1"/>
        <v>11259</v>
      </c>
      <c r="AC12">
        <f t="shared" si="2"/>
        <v>10573</v>
      </c>
    </row>
    <row r="13" spans="1:29" x14ac:dyDescent="0.25">
      <c r="A13">
        <v>2011</v>
      </c>
      <c r="B13">
        <v>4997.2525592026795</v>
      </c>
      <c r="C13">
        <v>122287</v>
      </c>
      <c r="D13">
        <v>63685</v>
      </c>
      <c r="E13">
        <v>61673</v>
      </c>
      <c r="F13">
        <v>49.7</v>
      </c>
      <c r="G13">
        <v>2.5</v>
      </c>
      <c r="H13">
        <v>0.6</v>
      </c>
      <c r="I13">
        <v>0.3</v>
      </c>
      <c r="J13">
        <v>1.3</v>
      </c>
      <c r="K13">
        <v>1.9</v>
      </c>
      <c r="L13">
        <v>47</v>
      </c>
      <c r="M13">
        <v>53</v>
      </c>
      <c r="N13">
        <v>65</v>
      </c>
      <c r="O13">
        <v>40</v>
      </c>
      <c r="P13">
        <v>25</v>
      </c>
      <c r="Q13">
        <v>35</v>
      </c>
      <c r="R13">
        <v>12</v>
      </c>
      <c r="S13">
        <v>88</v>
      </c>
      <c r="T13">
        <v>49705</v>
      </c>
      <c r="U13">
        <v>977</v>
      </c>
      <c r="V13">
        <v>370</v>
      </c>
      <c r="W13">
        <v>6731299.1972460104</v>
      </c>
      <c r="X13">
        <v>1347</v>
      </c>
      <c r="Y13">
        <v>2011</v>
      </c>
      <c r="Z13">
        <f t="shared" si="0"/>
        <v>6731.2991972460104</v>
      </c>
      <c r="AA13">
        <v>11</v>
      </c>
      <c r="AB13">
        <f t="shared" si="1"/>
        <v>16358.099999999999</v>
      </c>
      <c r="AC13">
        <f t="shared" si="2"/>
        <v>16573.260000000002</v>
      </c>
    </row>
    <row r="14" spans="1:29" x14ac:dyDescent="0.25">
      <c r="A14">
        <v>2012</v>
      </c>
      <c r="B14">
        <v>7675.0722878151</v>
      </c>
      <c r="C14">
        <v>124416</v>
      </c>
      <c r="D14">
        <v>65596</v>
      </c>
      <c r="E14">
        <v>63370</v>
      </c>
      <c r="F14">
        <v>50</v>
      </c>
      <c r="G14">
        <v>2.5</v>
      </c>
      <c r="H14">
        <v>0.6</v>
      </c>
      <c r="I14">
        <v>0.3</v>
      </c>
      <c r="J14">
        <v>1.3</v>
      </c>
      <c r="K14">
        <v>1.9</v>
      </c>
      <c r="L14">
        <v>47</v>
      </c>
      <c r="M14">
        <v>53</v>
      </c>
      <c r="N14">
        <v>64</v>
      </c>
      <c r="O14">
        <v>39</v>
      </c>
      <c r="P14">
        <v>26</v>
      </c>
      <c r="Q14">
        <v>36</v>
      </c>
      <c r="R14">
        <v>13</v>
      </c>
      <c r="S14">
        <v>87</v>
      </c>
      <c r="T14">
        <v>51442</v>
      </c>
      <c r="U14">
        <v>979</v>
      </c>
      <c r="V14">
        <v>363</v>
      </c>
      <c r="W14">
        <v>10299947.010247899</v>
      </c>
      <c r="X14">
        <v>1342</v>
      </c>
      <c r="Y14">
        <v>2012</v>
      </c>
      <c r="Z14">
        <f t="shared" si="0"/>
        <v>10299.947010247899</v>
      </c>
      <c r="AA14">
        <v>12</v>
      </c>
      <c r="AB14">
        <f t="shared" si="1"/>
        <v>22179.599999999999</v>
      </c>
      <c r="AC14">
        <f t="shared" si="2"/>
        <v>23472.239999999998</v>
      </c>
    </row>
    <row r="15" spans="1:29" x14ac:dyDescent="0.25">
      <c r="A15">
        <v>2013</v>
      </c>
      <c r="B15">
        <v>9294.3343148915592</v>
      </c>
      <c r="C15">
        <v>125670</v>
      </c>
      <c r="D15">
        <v>63784</v>
      </c>
      <c r="E15">
        <v>56352</v>
      </c>
      <c r="F15">
        <v>50.1</v>
      </c>
      <c r="G15">
        <v>2.5</v>
      </c>
      <c r="H15">
        <v>0.6</v>
      </c>
      <c r="I15">
        <v>0.3</v>
      </c>
      <c r="J15">
        <v>1.3</v>
      </c>
      <c r="K15">
        <v>1.9</v>
      </c>
      <c r="L15">
        <v>47</v>
      </c>
      <c r="M15">
        <v>53</v>
      </c>
      <c r="N15">
        <v>64</v>
      </c>
      <c r="O15">
        <v>37</v>
      </c>
      <c r="P15">
        <v>26</v>
      </c>
      <c r="Q15">
        <v>36</v>
      </c>
      <c r="R15">
        <v>13</v>
      </c>
      <c r="S15">
        <v>87</v>
      </c>
      <c r="T15">
        <v>51100</v>
      </c>
      <c r="U15">
        <v>2482</v>
      </c>
      <c r="V15">
        <v>964</v>
      </c>
      <c r="W15">
        <v>32028276.049116299</v>
      </c>
      <c r="X15">
        <v>3446</v>
      </c>
      <c r="Y15">
        <v>2013</v>
      </c>
      <c r="Z15">
        <f t="shared" si="0"/>
        <v>32028.276049116299</v>
      </c>
      <c r="AA15">
        <v>13</v>
      </c>
      <c r="AB15">
        <f t="shared" si="1"/>
        <v>28723.499999999996</v>
      </c>
      <c r="AC15">
        <f t="shared" si="2"/>
        <v>31269.939999999995</v>
      </c>
    </row>
    <row r="16" spans="1:29" x14ac:dyDescent="0.25">
      <c r="A16">
        <v>2014</v>
      </c>
      <c r="B16">
        <v>8295.9623878899001</v>
      </c>
      <c r="C16">
        <v>127006</v>
      </c>
      <c r="D16">
        <v>66877</v>
      </c>
      <c r="E16">
        <v>58364</v>
      </c>
      <c r="F16">
        <v>50.3</v>
      </c>
      <c r="G16">
        <v>2.5</v>
      </c>
      <c r="H16">
        <v>0.6</v>
      </c>
      <c r="I16">
        <v>0.4</v>
      </c>
      <c r="J16">
        <v>1.3</v>
      </c>
      <c r="K16">
        <v>1.9</v>
      </c>
      <c r="L16">
        <v>48</v>
      </c>
      <c r="M16">
        <v>52</v>
      </c>
      <c r="N16">
        <v>63</v>
      </c>
      <c r="O16">
        <v>37</v>
      </c>
      <c r="P16">
        <v>26</v>
      </c>
      <c r="Q16">
        <v>37</v>
      </c>
      <c r="R16">
        <v>13</v>
      </c>
      <c r="S16">
        <v>87</v>
      </c>
      <c r="T16">
        <v>53495</v>
      </c>
      <c r="U16">
        <v>2728</v>
      </c>
      <c r="V16">
        <v>1051</v>
      </c>
      <c r="W16">
        <v>31350441.863835901</v>
      </c>
      <c r="X16">
        <v>3779</v>
      </c>
      <c r="Y16">
        <v>2014</v>
      </c>
      <c r="Z16">
        <f t="shared" si="0"/>
        <v>31350.441863835902</v>
      </c>
      <c r="AA16">
        <v>14</v>
      </c>
      <c r="AB16">
        <f t="shared" si="1"/>
        <v>35989.799999999996</v>
      </c>
      <c r="AC16">
        <f t="shared" si="2"/>
        <v>39966.359999999993</v>
      </c>
    </row>
    <row r="17" spans="1:29" x14ac:dyDescent="0.25">
      <c r="A17">
        <v>2015</v>
      </c>
      <c r="B17">
        <v>12994.0298829972</v>
      </c>
      <c r="C17">
        <v>128437</v>
      </c>
      <c r="D17">
        <v>69627</v>
      </c>
      <c r="E17">
        <v>60448</v>
      </c>
      <c r="F17">
        <v>50.5</v>
      </c>
      <c r="G17">
        <v>2.5</v>
      </c>
      <c r="H17">
        <v>0.6</v>
      </c>
      <c r="I17">
        <v>0.4</v>
      </c>
      <c r="J17">
        <v>1.3</v>
      </c>
      <c r="K17">
        <v>1.9</v>
      </c>
      <c r="L17">
        <v>47</v>
      </c>
      <c r="M17">
        <v>53</v>
      </c>
      <c r="N17">
        <v>62</v>
      </c>
      <c r="O17">
        <v>35</v>
      </c>
      <c r="P17">
        <v>27</v>
      </c>
      <c r="Q17">
        <v>38</v>
      </c>
      <c r="R17">
        <v>13</v>
      </c>
      <c r="S17">
        <v>87</v>
      </c>
      <c r="T17">
        <v>55978</v>
      </c>
      <c r="U17">
        <v>2842</v>
      </c>
      <c r="V17">
        <v>1084</v>
      </c>
      <c r="W17">
        <v>51014561.320647098</v>
      </c>
      <c r="X17">
        <v>3926</v>
      </c>
      <c r="Y17">
        <v>2015</v>
      </c>
      <c r="Z17">
        <f t="shared" si="0"/>
        <v>51014.561320647095</v>
      </c>
      <c r="AA17">
        <v>15</v>
      </c>
      <c r="AB17">
        <f t="shared" si="1"/>
        <v>43978.5</v>
      </c>
      <c r="AC17">
        <f t="shared" si="2"/>
        <v>49561.5</v>
      </c>
    </row>
    <row r="18" spans="1:29" x14ac:dyDescent="0.25">
      <c r="A18">
        <v>2016</v>
      </c>
      <c r="B18">
        <v>15890.498494879799</v>
      </c>
      <c r="C18">
        <v>129549</v>
      </c>
      <c r="D18">
        <v>74664</v>
      </c>
      <c r="E18">
        <v>64175</v>
      </c>
      <c r="F18">
        <v>50.9</v>
      </c>
      <c r="G18">
        <v>2.5</v>
      </c>
      <c r="H18">
        <v>0.6</v>
      </c>
      <c r="I18">
        <v>0.4</v>
      </c>
      <c r="J18">
        <v>1.3</v>
      </c>
      <c r="K18">
        <v>1.9</v>
      </c>
      <c r="L18">
        <v>47</v>
      </c>
      <c r="M18">
        <v>53</v>
      </c>
      <c r="N18">
        <v>62</v>
      </c>
      <c r="O18">
        <v>36</v>
      </c>
      <c r="P18">
        <v>27</v>
      </c>
      <c r="Q18">
        <v>38</v>
      </c>
      <c r="R18">
        <v>13</v>
      </c>
      <c r="S18">
        <v>87</v>
      </c>
      <c r="T18">
        <v>57311</v>
      </c>
      <c r="U18">
        <v>2913</v>
      </c>
      <c r="V18">
        <v>1085</v>
      </c>
      <c r="W18">
        <v>63530212.982529402</v>
      </c>
      <c r="X18">
        <v>3998</v>
      </c>
      <c r="Y18">
        <v>2016</v>
      </c>
      <c r="Z18">
        <f t="shared" si="0"/>
        <v>63530.212982529403</v>
      </c>
      <c r="AA18">
        <v>16</v>
      </c>
      <c r="AB18">
        <f t="shared" si="1"/>
        <v>52689.599999999999</v>
      </c>
      <c r="AC18">
        <f t="shared" si="2"/>
        <v>60055.360000000001</v>
      </c>
    </row>
    <row r="19" spans="1:29" x14ac:dyDescent="0.25">
      <c r="A19">
        <v>2017</v>
      </c>
      <c r="B19">
        <v>19498.969457474399</v>
      </c>
      <c r="C19">
        <v>130001</v>
      </c>
      <c r="D19">
        <v>73573</v>
      </c>
      <c r="E19">
        <v>63606</v>
      </c>
      <c r="F19">
        <v>50.9</v>
      </c>
      <c r="G19">
        <v>2.5</v>
      </c>
      <c r="H19">
        <v>0.6</v>
      </c>
      <c r="I19">
        <v>0.4</v>
      </c>
      <c r="J19">
        <v>1.3</v>
      </c>
      <c r="K19">
        <v>1.9</v>
      </c>
      <c r="L19">
        <v>47</v>
      </c>
      <c r="M19">
        <v>53</v>
      </c>
      <c r="N19">
        <v>63</v>
      </c>
      <c r="O19">
        <v>36</v>
      </c>
      <c r="P19">
        <v>27</v>
      </c>
      <c r="Q19">
        <v>37</v>
      </c>
      <c r="R19">
        <v>13</v>
      </c>
      <c r="S19">
        <v>87</v>
      </c>
      <c r="T19">
        <v>60060</v>
      </c>
      <c r="U19">
        <v>3203</v>
      </c>
      <c r="V19">
        <v>985</v>
      </c>
      <c r="W19">
        <v>81661684.087902695</v>
      </c>
      <c r="X19">
        <v>4188</v>
      </c>
      <c r="Y19">
        <v>2017</v>
      </c>
      <c r="Z19">
        <f t="shared" si="0"/>
        <v>81661.6840879027</v>
      </c>
      <c r="AA19">
        <v>17</v>
      </c>
      <c r="AB19">
        <f t="shared" si="1"/>
        <v>62123.100000000006</v>
      </c>
      <c r="AC19">
        <f t="shared" si="2"/>
        <v>71447.94</v>
      </c>
    </row>
    <row r="20" spans="1:29" x14ac:dyDescent="0.25">
      <c r="A20">
        <v>2018</v>
      </c>
      <c r="B20">
        <v>12183.231872934601</v>
      </c>
      <c r="C20">
        <v>131439</v>
      </c>
      <c r="D20">
        <v>78635</v>
      </c>
      <c r="E20">
        <v>67241</v>
      </c>
      <c r="F20">
        <v>51.1</v>
      </c>
      <c r="G20">
        <v>2.5</v>
      </c>
      <c r="H20">
        <v>0.6</v>
      </c>
      <c r="I20">
        <v>0.4</v>
      </c>
      <c r="J20">
        <v>1.3</v>
      </c>
      <c r="K20">
        <v>1.9</v>
      </c>
      <c r="L20">
        <v>47</v>
      </c>
      <c r="M20">
        <v>53</v>
      </c>
      <c r="N20">
        <v>63</v>
      </c>
      <c r="O20">
        <v>37</v>
      </c>
      <c r="P20">
        <v>26</v>
      </c>
      <c r="Q20">
        <v>37</v>
      </c>
      <c r="R20">
        <v>13</v>
      </c>
      <c r="S20">
        <v>87</v>
      </c>
      <c r="T20">
        <v>61224</v>
      </c>
      <c r="U20">
        <v>3226</v>
      </c>
      <c r="V20">
        <v>1030</v>
      </c>
      <c r="W20">
        <v>51851834.851209603</v>
      </c>
      <c r="X20">
        <v>4256</v>
      </c>
      <c r="Y20">
        <v>2018</v>
      </c>
      <c r="Z20">
        <f t="shared" si="0"/>
        <v>51851.834851209605</v>
      </c>
      <c r="AA20">
        <v>18</v>
      </c>
      <c r="AB20">
        <f t="shared" si="1"/>
        <v>72279</v>
      </c>
      <c r="AC20">
        <f t="shared" si="2"/>
        <v>83739.24000000002</v>
      </c>
    </row>
    <row r="21" spans="1:29" x14ac:dyDescent="0.25">
      <c r="AA21">
        <v>19</v>
      </c>
      <c r="AB21">
        <f t="shared" si="1"/>
        <v>83157.299999999988</v>
      </c>
      <c r="AC21">
        <f t="shared" si="2"/>
        <v>96929.25999999998</v>
      </c>
    </row>
    <row r="22" spans="1:29" x14ac:dyDescent="0.25">
      <c r="AA22">
        <v>20</v>
      </c>
      <c r="AB22">
        <f t="shared" si="1"/>
        <v>94758</v>
      </c>
      <c r="AC22">
        <f t="shared" si="2"/>
        <v>111018</v>
      </c>
    </row>
    <row r="23" spans="1:29" x14ac:dyDescent="0.25">
      <c r="AA23">
        <v>21</v>
      </c>
      <c r="AB23">
        <f t="shared" si="1"/>
        <v>107081.09999999998</v>
      </c>
      <c r="AC23">
        <f t="shared" si="2"/>
        <v>126005.46</v>
      </c>
    </row>
    <row r="24" spans="1:29" x14ac:dyDescent="0.25">
      <c r="AA24">
        <v>22</v>
      </c>
      <c r="AB24">
        <f t="shared" si="1"/>
        <v>120126.59999999999</v>
      </c>
      <c r="AC24">
        <f t="shared" si="2"/>
        <v>141891.64000000001</v>
      </c>
    </row>
    <row r="25" spans="1:29" x14ac:dyDescent="0.25">
      <c r="AA25">
        <v>23</v>
      </c>
      <c r="AB25">
        <f t="shared" si="1"/>
        <v>133894.5</v>
      </c>
      <c r="AC25">
        <f t="shared" si="2"/>
        <v>158676.53999999998</v>
      </c>
    </row>
    <row r="26" spans="1:29" x14ac:dyDescent="0.25">
      <c r="AA26">
        <v>24</v>
      </c>
      <c r="AB26">
        <f t="shared" si="1"/>
        <v>148384.79999999999</v>
      </c>
      <c r="AC26">
        <f t="shared" si="2"/>
        <v>176360.16</v>
      </c>
    </row>
    <row r="27" spans="1:29" x14ac:dyDescent="0.25">
      <c r="AA27">
        <v>25</v>
      </c>
      <c r="AB27">
        <f t="shared" si="1"/>
        <v>163597.5</v>
      </c>
      <c r="AC27">
        <f t="shared" si="2"/>
        <v>194942.5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Campbell</dc:creator>
  <cp:lastModifiedBy>Dr. Campbell</cp:lastModifiedBy>
  <dcterms:created xsi:type="dcterms:W3CDTF">2022-09-17T12:37:01Z</dcterms:created>
  <dcterms:modified xsi:type="dcterms:W3CDTF">2022-09-17T12:37:01Z</dcterms:modified>
</cp:coreProperties>
</file>