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C9B8CB90-4938-4D6E-B372-71AD756A2FF1}" xr6:coauthVersionLast="47" xr6:coauthVersionMax="47" xr10:uidLastSave="{00000000-0000-0000-0000-000000000000}"/>
  <bookViews>
    <workbookView xWindow="-28920" yWindow="-120" windowWidth="29040" windowHeight="15840" activeTab="3" xr2:uid="{DF3DA63B-99C7-4BB8-BAF7-D243140A0C09}"/>
  </bookViews>
  <sheets>
    <sheet name="Total Stats" sheetId="1" r:id="rId1"/>
    <sheet name="Attendance" sheetId="2" r:id="rId2"/>
    <sheet name="Assignments" sheetId="3" r:id="rId3"/>
    <sheet name="Activities" sheetId="4" r:id="rId4"/>
    <sheet name="Mock Interviews" sheetId="5" r:id="rId5"/>
  </sheets>
  <definedNames>
    <definedName name="_xlnm._FilterDatabase" localSheetId="0" hidden="1">'Total Stats'!$A$1:$J$10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" i="1" l="1"/>
  <c r="D14" i="1"/>
  <c r="D13" i="1"/>
  <c r="J8" i="1"/>
  <c r="J6" i="1"/>
  <c r="J3" i="1"/>
  <c r="J7" i="1"/>
  <c r="J2" i="1"/>
  <c r="J4" i="1"/>
  <c r="J9" i="1"/>
  <c r="J10" i="1"/>
  <c r="J5" i="1"/>
  <c r="M5" i="4"/>
  <c r="N5" i="4" s="1"/>
  <c r="I3" i="1" s="1"/>
  <c r="M6" i="4"/>
  <c r="N6" i="4" s="1"/>
  <c r="I7" i="1" s="1"/>
  <c r="M7" i="4"/>
  <c r="N7" i="4" s="1"/>
  <c r="I2" i="1" s="1"/>
  <c r="M8" i="4"/>
  <c r="N8" i="4" s="1"/>
  <c r="I4" i="1" s="1"/>
  <c r="M9" i="4"/>
  <c r="N9" i="4" s="1"/>
  <c r="I9" i="1" s="1"/>
  <c r="M10" i="4"/>
  <c r="N10" i="4" s="1"/>
  <c r="I10" i="1" s="1"/>
  <c r="M4" i="4"/>
  <c r="N4" i="4" s="1"/>
  <c r="I6" i="1" s="1"/>
  <c r="M3" i="4"/>
  <c r="N3" i="4" s="1"/>
  <c r="I8" i="1" s="1"/>
  <c r="M2" i="4"/>
  <c r="N2" i="4" s="1"/>
  <c r="I5" i="1" s="1"/>
  <c r="P9" i="3"/>
  <c r="Q9" i="3" s="1"/>
  <c r="H9" i="1" s="1"/>
  <c r="P10" i="3"/>
  <c r="Q10" i="3" s="1"/>
  <c r="H10" i="1" s="1"/>
  <c r="O8" i="3"/>
  <c r="O7" i="3"/>
  <c r="O6" i="3"/>
  <c r="O5" i="3"/>
  <c r="O2" i="3"/>
  <c r="G9" i="1"/>
  <c r="G10" i="1"/>
  <c r="I10" i="2"/>
  <c r="J10" i="2"/>
  <c r="I9" i="2"/>
  <c r="J9" i="2"/>
  <c r="P3" i="3"/>
  <c r="Q3" i="3" s="1"/>
  <c r="H8" i="1" s="1"/>
  <c r="P4" i="3"/>
  <c r="Q4" i="3" s="1"/>
  <c r="H6" i="1" s="1"/>
  <c r="P5" i="3"/>
  <c r="Q5" i="3" s="1"/>
  <c r="H3" i="1" s="1"/>
  <c r="P6" i="3"/>
  <c r="Q6" i="3" s="1"/>
  <c r="H7" i="1" s="1"/>
  <c r="P7" i="3"/>
  <c r="Q7" i="3" s="1"/>
  <c r="H2" i="1" s="1"/>
  <c r="P8" i="3"/>
  <c r="Q8" i="3" s="1"/>
  <c r="H4" i="1" s="1"/>
  <c r="P2" i="3"/>
  <c r="Q2" i="3" s="1"/>
  <c r="H5" i="1" s="1"/>
  <c r="I3" i="2"/>
  <c r="I4" i="2"/>
  <c r="I5" i="2"/>
  <c r="I6" i="2"/>
  <c r="I7" i="2"/>
  <c r="I8" i="2"/>
  <c r="I2" i="2"/>
  <c r="J3" i="2"/>
  <c r="G8" i="1" s="1"/>
  <c r="J4" i="2"/>
  <c r="G6" i="1" s="1"/>
  <c r="J5" i="2"/>
  <c r="G3" i="1" s="1"/>
  <c r="J6" i="2"/>
  <c r="G7" i="1" s="1"/>
  <c r="J7" i="2"/>
  <c r="G2" i="1" s="1"/>
  <c r="J8" i="2"/>
  <c r="G4" i="1" s="1"/>
  <c r="J2" i="2"/>
  <c r="G5" i="1" s="1"/>
</calcChain>
</file>

<file path=xl/sharedStrings.xml><?xml version="1.0" encoding="utf-8"?>
<sst xmlns="http://schemas.openxmlformats.org/spreadsheetml/2006/main" count="288" uniqueCount="64">
  <si>
    <t>S.No</t>
  </si>
  <si>
    <t>Roll Number</t>
  </si>
  <si>
    <t>Name</t>
  </si>
  <si>
    <t>Branch</t>
  </si>
  <si>
    <t>College</t>
  </si>
  <si>
    <t>Passout Year</t>
  </si>
  <si>
    <t>20A91A0502</t>
  </si>
  <si>
    <t>TANMAYI ALLU</t>
  </si>
  <si>
    <t>CSE</t>
  </si>
  <si>
    <t>AEC</t>
  </si>
  <si>
    <t>20A91A05E8</t>
  </si>
  <si>
    <t>GAJENDRA SINGH YADUVANSHI</t>
  </si>
  <si>
    <t>20A91A0207</t>
  </si>
  <si>
    <t>ASHOK CHINNI</t>
  </si>
  <si>
    <t>EEE</t>
  </si>
  <si>
    <t>20A91A0212</t>
  </si>
  <si>
    <t>SURESH DODDI</t>
  </si>
  <si>
    <t>20A91A0245</t>
  </si>
  <si>
    <t>VENKATESH TAMALLA</t>
  </si>
  <si>
    <t>20P31A1221</t>
  </si>
  <si>
    <t>KARRI MOUSAMIREDDY</t>
  </si>
  <si>
    <t>IT</t>
  </si>
  <si>
    <t>ACET</t>
  </si>
  <si>
    <t>21P35A1207</t>
  </si>
  <si>
    <t>MYLAVARAPU PRAVALLIKA</t>
  </si>
  <si>
    <t>Attendance</t>
  </si>
  <si>
    <t>Assignments</t>
  </si>
  <si>
    <t>Activities</t>
  </si>
  <si>
    <t>MockInterviews</t>
  </si>
  <si>
    <t>Total Classes</t>
  </si>
  <si>
    <t>Present</t>
  </si>
  <si>
    <t>Absent</t>
  </si>
  <si>
    <t>Percentange</t>
  </si>
  <si>
    <t>Unity Interface</t>
  </si>
  <si>
    <t>GameObjects and Components</t>
  </si>
  <si>
    <t>Scripts as Components</t>
  </si>
  <si>
    <t>Player Controls</t>
  </si>
  <si>
    <t>Average</t>
  </si>
  <si>
    <t>Percentage</t>
  </si>
  <si>
    <t>2D Level Designing</t>
  </si>
  <si>
    <t>Character Controls</t>
  </si>
  <si>
    <t>Physics Events</t>
  </si>
  <si>
    <t>Instantiate</t>
  </si>
  <si>
    <t>SceneManagement</t>
  </si>
  <si>
    <t>PlayerPrefs</t>
  </si>
  <si>
    <t>Animator Controls</t>
  </si>
  <si>
    <t>Instatiation</t>
  </si>
  <si>
    <t>Total Activities</t>
  </si>
  <si>
    <t>Total Assignments</t>
  </si>
  <si>
    <t>Syllabus Completed</t>
  </si>
  <si>
    <t>21P35A0119</t>
  </si>
  <si>
    <t>MEDAPATI SUPRIYA</t>
  </si>
  <si>
    <t>CE</t>
  </si>
  <si>
    <t>21A95A0326</t>
  </si>
  <si>
    <t>CHAPALA ANAND</t>
  </si>
  <si>
    <t>ME</t>
  </si>
  <si>
    <t>Mock1</t>
  </si>
  <si>
    <t>Revision</t>
  </si>
  <si>
    <t>Photoshop 1</t>
  </si>
  <si>
    <t>Photoshop 2</t>
  </si>
  <si>
    <t>Photoshop 3</t>
  </si>
  <si>
    <t>Photoshop 4</t>
  </si>
  <si>
    <t>Scenemanagement</t>
  </si>
  <si>
    <t>Playerpreferences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</si>
</sst>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4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rgb="FFFFCC99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8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6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8" fillId="8" borderId="8" applyNumberFormat="0" applyAlignment="0" applyProtection="0"/>
  </cellStyleXfs>
  <cellXfs count="2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7" fillId="2" borderId="2" xfId="1" applyFont="1" applyBorder="1"/>
    <xf numFmtId="0" fontId="7" fillId="2" borderId="4" xfId="1" applyFont="1" applyBorder="1"/>
    <xf numFmtId="0" fontId="7" fillId="2" borderId="6" xfId="1" applyFont="1" applyBorder="1"/>
    <xf numFmtId="0" fontId="7" fillId="2" borderId="3" xfId="1" applyFont="1" applyBorder="1" applyAlignment="1">
      <alignment horizontal="center" vertical="center"/>
    </xf>
    <xf numFmtId="0" fontId="7" fillId="2" borderId="5" xfId="1" applyFont="1" applyBorder="1" applyAlignment="1">
      <alignment horizontal="center" vertical="center"/>
    </xf>
    <xf numFmtId="0" fontId="7" fillId="2" borderId="7" xfId="1" applyFont="1" applyBorder="1" applyAlignment="1">
      <alignment horizontal="center" vertical="center"/>
    </xf>
    <xf numFmtId="2" fontId="1" fillId="5" borderId="1" xfId="4" applyNumberFormat="1" applyFont="1" applyBorder="1" applyAlignment="1">
      <alignment horizontal="center" vertical="center"/>
    </xf>
    <xf numFmtId="2" fontId="1" fillId="7" borderId="1" xfId="6" applyNumberFormat="1" applyFont="1" applyBorder="1" applyAlignment="1">
      <alignment horizontal="center" vertical="center"/>
    </xf>
    <xf numFmtId="2" fontId="1" fillId="6" borderId="1" xfId="5" applyNumberFormat="1" applyFont="1" applyBorder="1" applyAlignment="1">
      <alignment horizontal="center" vertical="center"/>
    </xf>
    <xf numFmtId="0" fontId="5" fillId="4" borderId="1" xfId="3" applyFont="1" applyBorder="1"/>
    <xf numFmtId="0" fontId="5" fillId="4" borderId="1" xfId="3" applyFont="1" applyBorder="1" applyAlignment="1">
      <alignment horizontal="center"/>
    </xf>
    <xf numFmtId="0" fontId="5" fillId="4" borderId="1" xfId="3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3" fillId="2" borderId="1" xfId="1" applyBorder="1" applyAlignment="1">
      <alignment horizontal="center"/>
    </xf>
    <xf numFmtId="2" fontId="3" fillId="2" borderId="1" xfId="1" applyNumberFormat="1" applyBorder="1" applyAlignment="1">
      <alignment horizontal="center"/>
    </xf>
    <xf numFmtId="0" fontId="4" fillId="3" borderId="1" xfId="2" applyBorder="1" applyAlignment="1">
      <alignment horizontal="center"/>
    </xf>
    <xf numFmtId="2" fontId="4" fillId="3" borderId="1" xfId="2" applyNumberFormat="1" applyBorder="1" applyAlignment="1">
      <alignment horizontal="center"/>
    </xf>
    <xf numFmtId="0" fontId="3" fillId="2" borderId="1" xfId="1" applyBorder="1" applyAlignment="1">
      <alignment horizontal="left"/>
    </xf>
    <xf numFmtId="0" fontId="4" fillId="3" borderId="1" xfId="2" applyBorder="1" applyAlignment="1">
      <alignment horizontal="left"/>
    </xf>
    <xf numFmtId="9" fontId="7" fillId="2" borderId="7" xfId="1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9" xfId="0" applyFill="1" applyBorder="1" applyAlignment="1">
      <alignment horizontal="center" vertical="center"/>
    </xf>
    <xf numFmtId="0" fontId="5" fillId="4" borderId="9" xfId="3" applyFont="1" applyBorder="1"/>
    <xf numFmtId="0" fontId="0" fillId="0" borderId="0" xfId="0" applyFill="1" applyBorder="1" applyAlignment="1">
      <alignment horizontal="center" vertical="center"/>
    </xf>
    <xf numFmtId="0" fontId="9" fillId="8" borderId="8" xfId="7" applyFont="1" applyAlignment="1">
      <alignment horizontal="center" vertical="center"/>
    </xf>
  </cellXfs>
  <cellStyles count="8">
    <cellStyle name="40% - Accent4" xfId="5" builtinId="43"/>
    <cellStyle name="40% - Accent5" xfId="6" builtinId="47"/>
    <cellStyle name="60% - Accent3" xfId="4" builtinId="40"/>
    <cellStyle name="Accent1" xfId="3" builtinId="29"/>
    <cellStyle name="Bad" xfId="2" builtinId="27"/>
    <cellStyle name="Good" xfId="1" builtinId="26"/>
    <cellStyle name="Input" xfId="7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ev.technicalhub.io/codemind/attendance/showData.php?User=VFFhdVo5OTBZaFpDMXRTdmEzWlJaUT09&amp;Batch=S2NLWS8waEtObUl3dTRRMktoTzhRdz09" TargetMode="External"/><Relationship Id="rId2" Type="http://schemas.openxmlformats.org/officeDocument/2006/relationships/hyperlink" Target="https://dev.technicalhub.io/codemind/attendance/showData.php?User=OGZ5TjdMUjRvMGZrd0hWZ21vLzJXdz09&amp;Batch=S2NLWS8waEtObUl3dTRRMktoTzhRdz09" TargetMode="External"/><Relationship Id="rId1" Type="http://schemas.openxmlformats.org/officeDocument/2006/relationships/hyperlink" Target="https://dev.technicalhub.io/codemind/attendance/showData.php?User=VXB6WEYvVWFGeGNMc0NDNWdEVHZBdz09&amp;Batch=S2NLWS8waEtObUl3dTRRMktoTzhRdz09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dev.technicalhub.io/codemind/attendance/showData.php?User=NDk2ZVB0aXU0QTBRVkJvcDVTeTZ1Zz09&amp;Batch=S2NLWS8waEtObUl3dTRRMktoTzhRdz09" TargetMode="External"/><Relationship Id="rId4" Type="http://schemas.openxmlformats.org/officeDocument/2006/relationships/hyperlink" Target="https://dev.technicalhub.io/codemind/attendance/showData.php?User=VUJwNHltK0QxUmkxaWhNOHpRb3hTUT09&amp;Batch=S2NLWS8waEtObUl3dTRRMktoTzhRdz0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F912D-5911-4E74-A16B-982AE9460769}">
  <dimension ref="A1:J16"/>
  <sheetViews>
    <sheetView workbookViewId="0">
      <selection activeCell="G7" sqref="G7"/>
    </sheetView>
  </sheetViews>
  <sheetFormatPr defaultRowHeight="15" x14ac:dyDescent="0.25"/>
  <cols>
    <col min="1" max="1" width="5.5703125" bestFit="1" customWidth="1"/>
    <col min="2" max="2" width="13.42578125" bestFit="1" customWidth="1"/>
    <col min="3" max="3" width="29.140625" bestFit="1" customWidth="1"/>
    <col min="4" max="4" width="7.85546875" bestFit="1" customWidth="1"/>
    <col min="5" max="5" width="8" bestFit="1" customWidth="1"/>
    <col min="6" max="6" width="13.5703125" bestFit="1" customWidth="1"/>
    <col min="7" max="7" width="12.42578125" bestFit="1" customWidth="1"/>
    <col min="8" max="8" width="13.28515625" bestFit="1" customWidth="1"/>
    <col min="9" max="9" width="12.28515625" bestFit="1" customWidth="1"/>
    <col min="10" max="10" width="15.42578125" bestFit="1" customWidth="1"/>
  </cols>
  <sheetData>
    <row r="1" spans="1:10" x14ac:dyDescent="0.25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25</v>
      </c>
      <c r="H1" s="12" t="s">
        <v>26</v>
      </c>
      <c r="I1" s="12" t="s">
        <v>27</v>
      </c>
      <c r="J1" s="12" t="s">
        <v>28</v>
      </c>
    </row>
    <row r="2" spans="1:10" x14ac:dyDescent="0.25">
      <c r="A2" s="2">
        <v>6</v>
      </c>
      <c r="B2" s="2" t="s">
        <v>19</v>
      </c>
      <c r="C2" s="1" t="s">
        <v>20</v>
      </c>
      <c r="D2" s="2" t="s">
        <v>21</v>
      </c>
      <c r="E2" s="2" t="s">
        <v>22</v>
      </c>
      <c r="F2" s="2">
        <v>2024</v>
      </c>
      <c r="G2" s="9">
        <f>Attendance!J7</f>
        <v>86</v>
      </c>
      <c r="H2" s="10">
        <f>Assignments!Q7</f>
        <v>70.740740740740733</v>
      </c>
      <c r="I2" s="11">
        <f>Activities!N7</f>
        <v>51.249999999999993</v>
      </c>
      <c r="J2" s="28">
        <f>'Mock Interviews'!G7</f>
        <v>80</v>
      </c>
    </row>
    <row r="3" spans="1:10" x14ac:dyDescent="0.25">
      <c r="A3" s="2">
        <v>4</v>
      </c>
      <c r="B3" s="2" t="s">
        <v>15</v>
      </c>
      <c r="C3" s="1" t="s">
        <v>16</v>
      </c>
      <c r="D3" s="2" t="s">
        <v>14</v>
      </c>
      <c r="E3" s="2" t="s">
        <v>9</v>
      </c>
      <c r="F3" s="2">
        <v>2024</v>
      </c>
      <c r="G3" s="9">
        <f>Attendance!J5</f>
        <v>84</v>
      </c>
      <c r="H3" s="10">
        <f>Assignments!Q5</f>
        <v>88.518518518518533</v>
      </c>
      <c r="I3" s="11">
        <f>Activities!N5</f>
        <v>55.833333333333336</v>
      </c>
      <c r="J3" s="28">
        <f>'Mock Interviews'!G5</f>
        <v>85</v>
      </c>
    </row>
    <row r="4" spans="1:10" x14ac:dyDescent="0.25">
      <c r="A4" s="2">
        <v>7</v>
      </c>
      <c r="B4" s="2" t="s">
        <v>23</v>
      </c>
      <c r="C4" s="1" t="s">
        <v>24</v>
      </c>
      <c r="D4" s="2" t="s">
        <v>21</v>
      </c>
      <c r="E4" s="2" t="s">
        <v>22</v>
      </c>
      <c r="F4" s="2">
        <v>2024</v>
      </c>
      <c r="G4" s="9">
        <f>Attendance!J8</f>
        <v>82</v>
      </c>
      <c r="H4" s="10">
        <f>Assignments!Q8</f>
        <v>77.407407407407419</v>
      </c>
      <c r="I4" s="11">
        <f>Activities!N8</f>
        <v>52.5</v>
      </c>
      <c r="J4" s="28">
        <f>'Mock Interviews'!G8</f>
        <v>80</v>
      </c>
    </row>
    <row r="5" spans="1:10" x14ac:dyDescent="0.25">
      <c r="A5" s="2">
        <v>1</v>
      </c>
      <c r="B5" s="2" t="s">
        <v>6</v>
      </c>
      <c r="C5" s="1" t="s">
        <v>7</v>
      </c>
      <c r="D5" s="2" t="s">
        <v>8</v>
      </c>
      <c r="E5" s="2" t="s">
        <v>9</v>
      </c>
      <c r="F5" s="2">
        <v>2024</v>
      </c>
      <c r="G5" s="9">
        <f>Attendance!J2</f>
        <v>78</v>
      </c>
      <c r="H5" s="10">
        <f>Assignments!Q2</f>
        <v>80.740740740740748</v>
      </c>
      <c r="I5" s="11">
        <f>Activities!N2</f>
        <v>56.25</v>
      </c>
      <c r="J5" s="28">
        <f>'Mock Interviews'!G2</f>
        <v>85</v>
      </c>
    </row>
    <row r="6" spans="1:10" x14ac:dyDescent="0.25">
      <c r="A6" s="2">
        <v>3</v>
      </c>
      <c r="B6" s="2" t="s">
        <v>12</v>
      </c>
      <c r="C6" s="1" t="s">
        <v>13</v>
      </c>
      <c r="D6" s="2" t="s">
        <v>14</v>
      </c>
      <c r="E6" s="2" t="s">
        <v>9</v>
      </c>
      <c r="F6" s="2">
        <v>2024</v>
      </c>
      <c r="G6" s="9">
        <f>Attendance!J4</f>
        <v>76</v>
      </c>
      <c r="H6" s="10">
        <f>Assignments!Q4</f>
        <v>83.333333333333343</v>
      </c>
      <c r="I6" s="11">
        <f>Activities!N4</f>
        <v>60.833333333333329</v>
      </c>
      <c r="J6" s="28">
        <f>'Mock Interviews'!G4</f>
        <v>85</v>
      </c>
    </row>
    <row r="7" spans="1:10" x14ac:dyDescent="0.25">
      <c r="A7" s="2">
        <v>5</v>
      </c>
      <c r="B7" s="2" t="s">
        <v>17</v>
      </c>
      <c r="C7" s="1" t="s">
        <v>18</v>
      </c>
      <c r="D7" s="2" t="s">
        <v>14</v>
      </c>
      <c r="E7" s="2" t="s">
        <v>9</v>
      </c>
      <c r="F7" s="2">
        <v>2024</v>
      </c>
      <c r="G7" s="9">
        <f>Attendance!J6</f>
        <v>74</v>
      </c>
      <c r="H7" s="10">
        <f>Assignments!Q6</f>
        <v>77.407407407407419</v>
      </c>
      <c r="I7" s="11">
        <f>Activities!N6</f>
        <v>53.333333333333336</v>
      </c>
      <c r="J7" s="28">
        <f>'Mock Interviews'!G6</f>
        <v>80</v>
      </c>
    </row>
    <row r="8" spans="1:10" x14ac:dyDescent="0.25">
      <c r="A8" s="2">
        <v>2</v>
      </c>
      <c r="B8" s="2" t="s">
        <v>10</v>
      </c>
      <c r="C8" s="1" t="s">
        <v>11</v>
      </c>
      <c r="D8" s="2" t="s">
        <v>8</v>
      </c>
      <c r="E8" s="2" t="s">
        <v>9</v>
      </c>
      <c r="F8" s="2">
        <v>2024</v>
      </c>
      <c r="G8" s="9">
        <f>Attendance!J3</f>
        <v>42</v>
      </c>
      <c r="H8" s="10">
        <f>Assignments!Q3</f>
        <v>45.555555555555557</v>
      </c>
      <c r="I8" s="11">
        <f>Activities!N3</f>
        <v>42.916666666666671</v>
      </c>
      <c r="J8" s="28">
        <f>'Mock Interviews'!G3</f>
        <v>85</v>
      </c>
    </row>
    <row r="9" spans="1:10" x14ac:dyDescent="0.25">
      <c r="A9" s="25">
        <v>8</v>
      </c>
      <c r="B9" s="2" t="s">
        <v>50</v>
      </c>
      <c r="C9" s="1" t="s">
        <v>51</v>
      </c>
      <c r="D9" s="2" t="s">
        <v>52</v>
      </c>
      <c r="E9" s="2" t="s">
        <v>22</v>
      </c>
      <c r="F9" s="2">
        <v>2024</v>
      </c>
      <c r="G9" s="9">
        <f>Attendance!J9</f>
        <v>32</v>
      </c>
      <c r="H9" s="10">
        <f>Assignments!Q9</f>
        <v>0</v>
      </c>
      <c r="I9" s="11">
        <f>Activities!N9</f>
        <v>9.1666666666666661</v>
      </c>
      <c r="J9" s="28">
        <f>'Mock Interviews'!G9</f>
        <v>80</v>
      </c>
    </row>
    <row r="10" spans="1:10" x14ac:dyDescent="0.25">
      <c r="A10" s="25">
        <v>9</v>
      </c>
      <c r="B10" s="2" t="s">
        <v>53</v>
      </c>
      <c r="C10" s="1" t="s">
        <v>54</v>
      </c>
      <c r="D10" s="2" t="s">
        <v>55</v>
      </c>
      <c r="E10" s="2" t="s">
        <v>9</v>
      </c>
      <c r="F10" s="2">
        <v>2024</v>
      </c>
      <c r="G10" s="9">
        <f>Attendance!J10</f>
        <v>16</v>
      </c>
      <c r="H10" s="10">
        <f>Assignments!Q10</f>
        <v>0</v>
      </c>
      <c r="I10" s="11">
        <f>Activities!N10</f>
        <v>0</v>
      </c>
      <c r="J10" s="28">
        <f>'Mock Interviews'!G10</f>
        <v>80</v>
      </c>
    </row>
    <row r="11" spans="1:10" x14ac:dyDescent="0.25">
      <c r="A11" s="27"/>
      <c r="F11" s="27"/>
    </row>
    <row r="12" spans="1:10" ht="15.75" thickBot="1" x14ac:dyDescent="0.3">
      <c r="A12" s="27"/>
      <c r="F12" s="27"/>
    </row>
    <row r="13" spans="1:10" x14ac:dyDescent="0.25">
      <c r="C13" s="3" t="s">
        <v>47</v>
      </c>
      <c r="D13" s="6">
        <f>COUNT(Activities!G2:L2,Activities!G14:L14)</f>
        <v>6</v>
      </c>
    </row>
    <row r="14" spans="1:10" x14ac:dyDescent="0.25">
      <c r="C14" s="4" t="s">
        <v>48</v>
      </c>
      <c r="D14" s="7">
        <f>COUNT(Assignments!G2:O2)</f>
        <v>9</v>
      </c>
    </row>
    <row r="15" spans="1:10" ht="15.75" thickBot="1" x14ac:dyDescent="0.3">
      <c r="C15" s="5" t="s">
        <v>29</v>
      </c>
      <c r="D15" s="8">
        <f>Attendance!G2</f>
        <v>50</v>
      </c>
    </row>
    <row r="16" spans="1:10" ht="15.75" thickBot="1" x14ac:dyDescent="0.3">
      <c r="C16" s="5" t="s">
        <v>49</v>
      </c>
      <c r="D16" s="23">
        <v>0.5</v>
      </c>
    </row>
  </sheetData>
  <autoFilter ref="A1:J10" xr:uid="{439F912D-5911-4E74-A16B-982AE9460769}">
    <sortState xmlns:xlrd2="http://schemas.microsoft.com/office/spreadsheetml/2017/richdata2" ref="A2:J10">
      <sortCondition descending="1" ref="G1:G10"/>
    </sortState>
  </autoFilter>
  <hyperlinks>
    <hyperlink ref="AC7" r:id="rId1" display="https://dev.technicalhub.io/codemind/attendance/showData.php?User=VXB6WEYvVWFGeGNMc0NDNWdEVHZBdz09&amp;Batch=S2NLWS8waEtObUl3dTRRMktoTzhRdz09" xr:uid="{F10D35C7-1D44-4FDF-97E6-F147D340B833}"/>
    <hyperlink ref="AC9" r:id="rId2" display="https://dev.technicalhub.io/codemind/attendance/showData.php?User=OGZ5TjdMUjRvMGZrd0hWZ21vLzJXdz09&amp;Batch=S2NLWS8waEtObUl3dTRRMktoTzhRdz09" xr:uid="{796CC172-BE53-4C19-9456-CC56CD2425BE}"/>
    <hyperlink ref="AC10" r:id="rId3" display="https://dev.technicalhub.io/codemind/attendance/showData.php?User=VFFhdVo5OTBZaFpDMXRTdmEzWlJaUT09&amp;Batch=S2NLWS8waEtObUl3dTRRMktoTzhRdz09" xr:uid="{1BA417A9-F855-4568-AA61-A19531DAC148}"/>
    <hyperlink ref="AC13" r:id="rId4" display="https://dev.technicalhub.io/codemind/attendance/showData.php?User=VUJwNHltK0QxUmkxaWhNOHpRb3hTUT09&amp;Batch=S2NLWS8waEtObUl3dTRRMktoTzhRdz09" xr:uid="{26564CF8-88CB-4308-9665-AE62328D2A59}"/>
    <hyperlink ref="AC14" r:id="rId5" display="https://dev.technicalhub.io/codemind/attendance/showData.php?User=NDk2ZVB0aXU0QTBRVkJvcDVTeTZ1Zz09&amp;Batch=S2NLWS8waEtObUl3dTRRMktoTzhRdz09" xr:uid="{9ACC320A-337E-4FCD-B431-F7F49B06B910}"/>
  </hyperlinks>
  <pageMargins left="0.7" right="0.7" top="0.75" bottom="0.75" header="0.3" footer="0.3"/>
  <pageSetup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D985C-3354-4B78-A220-EB603236DF3C}">
  <dimension ref="A1:J10"/>
  <sheetViews>
    <sheetView workbookViewId="0">
      <selection activeCell="A10" sqref="A10"/>
    </sheetView>
  </sheetViews>
  <sheetFormatPr defaultRowHeight="15" x14ac:dyDescent="0.25"/>
  <cols>
    <col min="1" max="1" width="5.140625" bestFit="1" customWidth="1"/>
    <col min="2" max="2" width="12.140625" bestFit="1" customWidth="1"/>
    <col min="3" max="3" width="29.140625" bestFit="1" customWidth="1"/>
    <col min="4" max="4" width="7" bestFit="1" customWidth="1"/>
    <col min="5" max="5" width="7.7109375" bestFit="1" customWidth="1"/>
    <col min="6" max="6" width="12.140625" bestFit="1" customWidth="1"/>
    <col min="7" max="7" width="12.28515625" bestFit="1" customWidth="1"/>
    <col min="10" max="10" width="12.140625" bestFit="1" customWidth="1"/>
  </cols>
  <sheetData>
    <row r="1" spans="1:10" x14ac:dyDescent="0.25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29</v>
      </c>
      <c r="H1" s="13" t="s">
        <v>30</v>
      </c>
      <c r="I1" s="13" t="s">
        <v>31</v>
      </c>
      <c r="J1" s="13" t="s">
        <v>32</v>
      </c>
    </row>
    <row r="2" spans="1:10" x14ac:dyDescent="0.25">
      <c r="A2" s="17">
        <v>1</v>
      </c>
      <c r="B2" s="17" t="s">
        <v>6</v>
      </c>
      <c r="C2" s="21" t="s">
        <v>7</v>
      </c>
      <c r="D2" s="17" t="s">
        <v>8</v>
      </c>
      <c r="E2" s="17" t="s">
        <v>9</v>
      </c>
      <c r="F2" s="17">
        <v>2024</v>
      </c>
      <c r="G2" s="17">
        <v>50</v>
      </c>
      <c r="H2" s="17">
        <v>39</v>
      </c>
      <c r="I2" s="17">
        <f>G2-H2</f>
        <v>11</v>
      </c>
      <c r="J2" s="18">
        <f>H2/G2*100</f>
        <v>78</v>
      </c>
    </row>
    <row r="3" spans="1:10" x14ac:dyDescent="0.25">
      <c r="A3" s="19">
        <v>2</v>
      </c>
      <c r="B3" s="19" t="s">
        <v>10</v>
      </c>
      <c r="C3" s="22" t="s">
        <v>11</v>
      </c>
      <c r="D3" s="19" t="s">
        <v>8</v>
      </c>
      <c r="E3" s="19" t="s">
        <v>9</v>
      </c>
      <c r="F3" s="19">
        <v>2024</v>
      </c>
      <c r="G3" s="17">
        <v>50</v>
      </c>
      <c r="H3" s="19">
        <v>21</v>
      </c>
      <c r="I3" s="19">
        <f t="shared" ref="I3:I10" si="0">G3-H3</f>
        <v>29</v>
      </c>
      <c r="J3" s="20">
        <f t="shared" ref="J3:J10" si="1">H3/G3*100</f>
        <v>42</v>
      </c>
    </row>
    <row r="4" spans="1:10" x14ac:dyDescent="0.25">
      <c r="A4" s="17">
        <v>3</v>
      </c>
      <c r="B4" s="17" t="s">
        <v>12</v>
      </c>
      <c r="C4" s="21" t="s">
        <v>13</v>
      </c>
      <c r="D4" s="17" t="s">
        <v>14</v>
      </c>
      <c r="E4" s="17" t="s">
        <v>9</v>
      </c>
      <c r="F4" s="17">
        <v>2024</v>
      </c>
      <c r="G4" s="17">
        <v>50</v>
      </c>
      <c r="H4" s="17">
        <v>38</v>
      </c>
      <c r="I4" s="17">
        <f t="shared" si="0"/>
        <v>12</v>
      </c>
      <c r="J4" s="18">
        <f t="shared" si="1"/>
        <v>76</v>
      </c>
    </row>
    <row r="5" spans="1:10" x14ac:dyDescent="0.25">
      <c r="A5" s="17">
        <v>4</v>
      </c>
      <c r="B5" s="17" t="s">
        <v>15</v>
      </c>
      <c r="C5" s="21" t="s">
        <v>16</v>
      </c>
      <c r="D5" s="17" t="s">
        <v>14</v>
      </c>
      <c r="E5" s="17" t="s">
        <v>9</v>
      </c>
      <c r="F5" s="17">
        <v>2024</v>
      </c>
      <c r="G5" s="17">
        <v>50</v>
      </c>
      <c r="H5" s="17">
        <v>42</v>
      </c>
      <c r="I5" s="17">
        <f t="shared" si="0"/>
        <v>8</v>
      </c>
      <c r="J5" s="18">
        <f t="shared" si="1"/>
        <v>84</v>
      </c>
    </row>
    <row r="6" spans="1:10" x14ac:dyDescent="0.25">
      <c r="A6" s="17">
        <v>5</v>
      </c>
      <c r="B6" s="17" t="s">
        <v>17</v>
      </c>
      <c r="C6" s="21" t="s">
        <v>18</v>
      </c>
      <c r="D6" s="17" t="s">
        <v>14</v>
      </c>
      <c r="E6" s="17" t="s">
        <v>9</v>
      </c>
      <c r="F6" s="17">
        <v>2024</v>
      </c>
      <c r="G6" s="17">
        <v>50</v>
      </c>
      <c r="H6" s="17">
        <v>37</v>
      </c>
      <c r="I6" s="17">
        <f t="shared" si="0"/>
        <v>13</v>
      </c>
      <c r="J6" s="18">
        <f t="shared" si="1"/>
        <v>74</v>
      </c>
    </row>
    <row r="7" spans="1:10" x14ac:dyDescent="0.25">
      <c r="A7" s="17">
        <v>6</v>
      </c>
      <c r="B7" s="17" t="s">
        <v>19</v>
      </c>
      <c r="C7" s="21" t="s">
        <v>20</v>
      </c>
      <c r="D7" s="17" t="s">
        <v>21</v>
      </c>
      <c r="E7" s="17" t="s">
        <v>22</v>
      </c>
      <c r="F7" s="17">
        <v>2024</v>
      </c>
      <c r="G7" s="17">
        <v>50</v>
      </c>
      <c r="H7" s="17">
        <v>43</v>
      </c>
      <c r="I7" s="17">
        <f t="shared" si="0"/>
        <v>7</v>
      </c>
      <c r="J7" s="18">
        <f t="shared" si="1"/>
        <v>86</v>
      </c>
    </row>
    <row r="8" spans="1:10" x14ac:dyDescent="0.25">
      <c r="A8" s="17">
        <v>7</v>
      </c>
      <c r="B8" s="17" t="s">
        <v>23</v>
      </c>
      <c r="C8" s="21" t="s">
        <v>24</v>
      </c>
      <c r="D8" s="17" t="s">
        <v>21</v>
      </c>
      <c r="E8" s="17" t="s">
        <v>22</v>
      </c>
      <c r="F8" s="17">
        <v>2024</v>
      </c>
      <c r="G8" s="17">
        <v>50</v>
      </c>
      <c r="H8" s="17">
        <v>41</v>
      </c>
      <c r="I8" s="17">
        <f t="shared" si="0"/>
        <v>9</v>
      </c>
      <c r="J8" s="18">
        <f t="shared" si="1"/>
        <v>82</v>
      </c>
    </row>
    <row r="9" spans="1:10" x14ac:dyDescent="0.25">
      <c r="A9" s="17">
        <v>8</v>
      </c>
      <c r="B9" s="17" t="s">
        <v>50</v>
      </c>
      <c r="C9" s="21" t="s">
        <v>51</v>
      </c>
      <c r="D9" s="17" t="s">
        <v>52</v>
      </c>
      <c r="E9" s="17" t="s">
        <v>22</v>
      </c>
      <c r="F9" s="17">
        <v>2024</v>
      </c>
      <c r="G9" s="17">
        <v>50</v>
      </c>
      <c r="H9" s="17">
        <v>16</v>
      </c>
      <c r="I9" s="17">
        <f t="shared" si="0"/>
        <v>34</v>
      </c>
      <c r="J9" s="18">
        <f t="shared" si="1"/>
        <v>32</v>
      </c>
    </row>
    <row r="10" spans="1:10" x14ac:dyDescent="0.25">
      <c r="A10" s="17">
        <v>9</v>
      </c>
      <c r="B10" s="17" t="s">
        <v>53</v>
      </c>
      <c r="C10" s="21" t="s">
        <v>54</v>
      </c>
      <c r="D10" s="17" t="s">
        <v>55</v>
      </c>
      <c r="E10" s="17" t="s">
        <v>9</v>
      </c>
      <c r="F10" s="17">
        <v>2024</v>
      </c>
      <c r="G10" s="17">
        <v>50</v>
      </c>
      <c r="H10" s="17">
        <v>8</v>
      </c>
      <c r="I10" s="17">
        <f t="shared" si="0"/>
        <v>42</v>
      </c>
      <c r="J10" s="18">
        <f t="shared" si="1"/>
        <v>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C7A46-B600-4B87-8189-DA24566F8CE3}">
  <dimension ref="A1:Q10"/>
  <sheetViews>
    <sheetView zoomScaleNormal="100" workbookViewId="0">
      <selection activeCell="G2" sqref="G2:N2"/>
    </sheetView>
  </sheetViews>
  <sheetFormatPr defaultRowHeight="15" x14ac:dyDescent="0.25"/>
  <cols>
    <col min="1" max="1" width="5.140625" style="15" bestFit="1" customWidth="1"/>
    <col min="2" max="2" width="12.140625" style="15" bestFit="1" customWidth="1"/>
    <col min="3" max="3" width="29.140625" style="15" bestFit="1" customWidth="1"/>
    <col min="4" max="4" width="7" style="15" bestFit="1" customWidth="1"/>
    <col min="5" max="5" width="7.7109375" style="15" bestFit="1" customWidth="1"/>
    <col min="6" max="6" width="12.28515625" style="15" bestFit="1" customWidth="1"/>
    <col min="7" max="7" width="14.42578125" style="15" bestFit="1" customWidth="1"/>
    <col min="8" max="8" width="29" style="15" bestFit="1" customWidth="1"/>
    <col min="9" max="9" width="21.140625" style="15" bestFit="1" customWidth="1"/>
    <col min="10" max="10" width="14.5703125" style="15" bestFit="1" customWidth="1"/>
    <col min="11" max="11" width="13.85546875" style="15" bestFit="1" customWidth="1"/>
    <col min="12" max="12" width="10.5703125" style="15" bestFit="1" customWidth="1"/>
    <col min="13" max="13" width="18.42578125" style="15" bestFit="1" customWidth="1"/>
    <col min="14" max="14" width="18.42578125" style="15" customWidth="1"/>
    <col min="15" max="15" width="11.140625" style="15" bestFit="1" customWidth="1"/>
    <col min="16" max="17" width="12" style="15" bestFit="1" customWidth="1"/>
    <col min="18" max="16384" width="9.140625" style="15"/>
  </cols>
  <sheetData>
    <row r="1" spans="1:17" x14ac:dyDescent="0.25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33</v>
      </c>
      <c r="H1" s="14" t="s">
        <v>34</v>
      </c>
      <c r="I1" s="14" t="s">
        <v>35</v>
      </c>
      <c r="J1" s="14" t="s">
        <v>36</v>
      </c>
      <c r="K1" s="14" t="s">
        <v>41</v>
      </c>
      <c r="L1" s="14" t="s">
        <v>42</v>
      </c>
      <c r="M1" s="14" t="s">
        <v>43</v>
      </c>
      <c r="N1" s="14" t="s">
        <v>44</v>
      </c>
      <c r="O1" s="14" t="s">
        <v>57</v>
      </c>
      <c r="P1" s="14" t="s">
        <v>37</v>
      </c>
      <c r="Q1" s="14" t="s">
        <v>38</v>
      </c>
    </row>
    <row r="2" spans="1:17" x14ac:dyDescent="0.25">
      <c r="A2" s="2">
        <v>1</v>
      </c>
      <c r="B2" s="2" t="s">
        <v>6</v>
      </c>
      <c r="C2" s="16" t="s">
        <v>7</v>
      </c>
      <c r="D2" s="2" t="s">
        <v>8</v>
      </c>
      <c r="E2" s="2" t="s">
        <v>9</v>
      </c>
      <c r="F2" s="2">
        <v>2024</v>
      </c>
      <c r="G2" s="2">
        <v>9</v>
      </c>
      <c r="H2" s="2">
        <v>8</v>
      </c>
      <c r="I2" s="2">
        <v>9</v>
      </c>
      <c r="J2" s="2">
        <v>10</v>
      </c>
      <c r="K2" s="2">
        <v>7</v>
      </c>
      <c r="L2" s="2">
        <v>8</v>
      </c>
      <c r="M2" s="2">
        <v>3</v>
      </c>
      <c r="N2" s="2">
        <v>9</v>
      </c>
      <c r="O2" s="2">
        <f>29/3</f>
        <v>9.6666666666666661</v>
      </c>
      <c r="P2" s="2">
        <f>AVERAGE(G2:O2)</f>
        <v>8.0740740740740744</v>
      </c>
      <c r="Q2" s="2">
        <f>P2*10</f>
        <v>80.740740740740748</v>
      </c>
    </row>
    <row r="3" spans="1:17" x14ac:dyDescent="0.25">
      <c r="A3" s="2">
        <v>2</v>
      </c>
      <c r="B3" s="2" t="s">
        <v>10</v>
      </c>
      <c r="C3" s="16" t="s">
        <v>11</v>
      </c>
      <c r="D3" s="2" t="s">
        <v>8</v>
      </c>
      <c r="E3" s="2" t="s">
        <v>9</v>
      </c>
      <c r="F3" s="2">
        <v>2024</v>
      </c>
      <c r="G3" s="2">
        <v>7</v>
      </c>
      <c r="H3" s="2">
        <v>10</v>
      </c>
      <c r="I3" s="2">
        <v>0</v>
      </c>
      <c r="J3" s="2">
        <v>7</v>
      </c>
      <c r="K3" s="2">
        <v>0</v>
      </c>
      <c r="L3" s="2">
        <v>8</v>
      </c>
      <c r="M3" s="2">
        <v>9</v>
      </c>
      <c r="N3" s="2">
        <v>0</v>
      </c>
      <c r="O3" s="2">
        <v>0</v>
      </c>
      <c r="P3" s="2">
        <f t="shared" ref="P3:P10" si="0">AVERAGE(G3:O3)</f>
        <v>4.5555555555555554</v>
      </c>
      <c r="Q3" s="2">
        <f t="shared" ref="Q3:Q10" si="1">P3*10</f>
        <v>45.555555555555557</v>
      </c>
    </row>
    <row r="4" spans="1:17" x14ac:dyDescent="0.25">
      <c r="A4" s="2">
        <v>3</v>
      </c>
      <c r="B4" s="2" t="s">
        <v>12</v>
      </c>
      <c r="C4" s="16" t="s">
        <v>13</v>
      </c>
      <c r="D4" s="2" t="s">
        <v>14</v>
      </c>
      <c r="E4" s="2" t="s">
        <v>9</v>
      </c>
      <c r="F4" s="2">
        <v>2024</v>
      </c>
      <c r="G4" s="2">
        <v>10</v>
      </c>
      <c r="H4" s="2">
        <v>8</v>
      </c>
      <c r="I4" s="2">
        <v>7</v>
      </c>
      <c r="J4" s="2">
        <v>10</v>
      </c>
      <c r="K4" s="2">
        <v>7</v>
      </c>
      <c r="L4" s="2">
        <v>8</v>
      </c>
      <c r="M4" s="2">
        <v>9</v>
      </c>
      <c r="N4" s="2">
        <v>9</v>
      </c>
      <c r="O4" s="2">
        <v>7</v>
      </c>
      <c r="P4" s="2">
        <f t="shared" si="0"/>
        <v>8.3333333333333339</v>
      </c>
      <c r="Q4" s="2">
        <f t="shared" si="1"/>
        <v>83.333333333333343</v>
      </c>
    </row>
    <row r="5" spans="1:17" x14ac:dyDescent="0.25">
      <c r="A5" s="2">
        <v>4</v>
      </c>
      <c r="B5" s="2" t="s">
        <v>15</v>
      </c>
      <c r="C5" s="16" t="s">
        <v>16</v>
      </c>
      <c r="D5" s="2" t="s">
        <v>14</v>
      </c>
      <c r="E5" s="2" t="s">
        <v>9</v>
      </c>
      <c r="F5" s="2">
        <v>2024</v>
      </c>
      <c r="G5" s="2">
        <v>10</v>
      </c>
      <c r="H5" s="2">
        <v>10</v>
      </c>
      <c r="I5" s="2">
        <v>8</v>
      </c>
      <c r="J5" s="2">
        <v>8</v>
      </c>
      <c r="K5" s="2">
        <v>9</v>
      </c>
      <c r="L5" s="2">
        <v>8</v>
      </c>
      <c r="M5" s="2">
        <v>9</v>
      </c>
      <c r="N5" s="2">
        <v>9</v>
      </c>
      <c r="O5" s="2">
        <f>26/3</f>
        <v>8.6666666666666661</v>
      </c>
      <c r="P5" s="2">
        <f t="shared" si="0"/>
        <v>8.851851851851853</v>
      </c>
      <c r="Q5" s="2">
        <f t="shared" si="1"/>
        <v>88.518518518518533</v>
      </c>
    </row>
    <row r="6" spans="1:17" x14ac:dyDescent="0.25">
      <c r="A6" s="2">
        <v>5</v>
      </c>
      <c r="B6" s="2" t="s">
        <v>17</v>
      </c>
      <c r="C6" s="16" t="s">
        <v>18</v>
      </c>
      <c r="D6" s="2" t="s">
        <v>14</v>
      </c>
      <c r="E6" s="2" t="s">
        <v>9</v>
      </c>
      <c r="F6" s="2">
        <v>2024</v>
      </c>
      <c r="G6" s="2">
        <v>8</v>
      </c>
      <c r="H6" s="2">
        <v>8</v>
      </c>
      <c r="I6" s="2">
        <v>7</v>
      </c>
      <c r="J6" s="2">
        <v>10</v>
      </c>
      <c r="K6" s="2">
        <v>8</v>
      </c>
      <c r="L6" s="2">
        <v>6</v>
      </c>
      <c r="M6" s="2">
        <v>4</v>
      </c>
      <c r="N6" s="2">
        <v>10</v>
      </c>
      <c r="O6" s="2">
        <f>26/3</f>
        <v>8.6666666666666661</v>
      </c>
      <c r="P6" s="2">
        <f t="shared" si="0"/>
        <v>7.7407407407407414</v>
      </c>
      <c r="Q6" s="2">
        <f t="shared" si="1"/>
        <v>77.407407407407419</v>
      </c>
    </row>
    <row r="7" spans="1:17" x14ac:dyDescent="0.25">
      <c r="A7" s="2">
        <v>6</v>
      </c>
      <c r="B7" s="2" t="s">
        <v>19</v>
      </c>
      <c r="C7" s="16" t="s">
        <v>20</v>
      </c>
      <c r="D7" s="2" t="s">
        <v>21</v>
      </c>
      <c r="E7" s="2" t="s">
        <v>22</v>
      </c>
      <c r="F7" s="2">
        <v>2024</v>
      </c>
      <c r="G7" s="2">
        <v>8</v>
      </c>
      <c r="H7" s="2">
        <v>6</v>
      </c>
      <c r="I7" s="2">
        <v>7</v>
      </c>
      <c r="J7" s="2">
        <v>8</v>
      </c>
      <c r="K7" s="2">
        <v>8</v>
      </c>
      <c r="L7" s="2">
        <v>4</v>
      </c>
      <c r="M7" s="2">
        <v>7</v>
      </c>
      <c r="N7" s="2">
        <v>8</v>
      </c>
      <c r="O7" s="2">
        <f>23/3</f>
        <v>7.666666666666667</v>
      </c>
      <c r="P7" s="2">
        <f t="shared" si="0"/>
        <v>7.0740740740740735</v>
      </c>
      <c r="Q7" s="2">
        <f t="shared" si="1"/>
        <v>70.740740740740733</v>
      </c>
    </row>
    <row r="8" spans="1:17" x14ac:dyDescent="0.25">
      <c r="A8" s="2">
        <v>7</v>
      </c>
      <c r="B8" s="2" t="s">
        <v>23</v>
      </c>
      <c r="C8" s="16" t="s">
        <v>24</v>
      </c>
      <c r="D8" s="2" t="s">
        <v>21</v>
      </c>
      <c r="E8" s="2" t="s">
        <v>22</v>
      </c>
      <c r="F8" s="2">
        <v>2024</v>
      </c>
      <c r="G8" s="2">
        <v>8</v>
      </c>
      <c r="H8" s="2">
        <v>6</v>
      </c>
      <c r="I8" s="2">
        <v>7</v>
      </c>
      <c r="J8" s="2">
        <v>9</v>
      </c>
      <c r="K8" s="2">
        <v>7</v>
      </c>
      <c r="L8" s="2">
        <v>9</v>
      </c>
      <c r="M8" s="2">
        <v>6</v>
      </c>
      <c r="N8" s="2">
        <v>9</v>
      </c>
      <c r="O8" s="2">
        <f>26/3</f>
        <v>8.6666666666666661</v>
      </c>
      <c r="P8" s="2">
        <f t="shared" si="0"/>
        <v>7.7407407407407414</v>
      </c>
      <c r="Q8" s="2">
        <f t="shared" si="1"/>
        <v>77.407407407407419</v>
      </c>
    </row>
    <row r="9" spans="1:17" x14ac:dyDescent="0.25">
      <c r="A9" s="2">
        <v>8</v>
      </c>
      <c r="B9" s="2" t="s">
        <v>50</v>
      </c>
      <c r="C9" s="16" t="s">
        <v>51</v>
      </c>
      <c r="D9" s="2" t="s">
        <v>52</v>
      </c>
      <c r="E9" s="2" t="s">
        <v>22</v>
      </c>
      <c r="F9" s="2">
        <v>2024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f t="shared" si="0"/>
        <v>0</v>
      </c>
      <c r="Q9" s="2">
        <f t="shared" si="1"/>
        <v>0</v>
      </c>
    </row>
    <row r="10" spans="1:17" x14ac:dyDescent="0.25">
      <c r="A10" s="2">
        <v>9</v>
      </c>
      <c r="B10" s="2" t="s">
        <v>53</v>
      </c>
      <c r="C10" s="16" t="s">
        <v>54</v>
      </c>
      <c r="D10" s="2" t="s">
        <v>55</v>
      </c>
      <c r="E10" s="2" t="s">
        <v>9</v>
      </c>
      <c r="F10" s="2">
        <v>2024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f t="shared" si="0"/>
        <v>0</v>
      </c>
      <c r="Q10" s="2">
        <f t="shared" si="1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9BCF9-C158-48F7-BE31-109B9501CC4E}">
  <dimension ref="A1:N22"/>
  <sheetViews>
    <sheetView tabSelected="1" workbookViewId="0">
      <selection activeCell="K11" sqref="K11"/>
    </sheetView>
  </sheetViews>
  <sheetFormatPr defaultRowHeight="15" x14ac:dyDescent="0.25"/>
  <cols>
    <col min="1" max="1" width="5.140625" bestFit="1" customWidth="1"/>
    <col min="2" max="2" width="12.140625" bestFit="1" customWidth="1"/>
    <col min="3" max="3" width="29.140625" bestFit="1" customWidth="1"/>
    <col min="4" max="4" width="7" hidden="1" customWidth="1"/>
    <col min="5" max="5" width="7.7109375" hidden="1" customWidth="1"/>
    <col min="6" max="6" width="12.140625" hidden="1" customWidth="1"/>
    <col min="7" max="7" width="17.85546875" bestFit="1" customWidth="1"/>
    <col min="8" max="11" width="17.85546875" customWidth="1"/>
    <col min="12" max="12" width="17.85546875" bestFit="1" customWidth="1"/>
    <col min="13" max="13" width="8.28515625" bestFit="1" customWidth="1"/>
    <col min="14" max="14" width="11" bestFit="1" customWidth="1"/>
  </cols>
  <sheetData>
    <row r="1" spans="1:14" x14ac:dyDescent="0.25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4" t="s">
        <v>39</v>
      </c>
      <c r="H1" s="14" t="s">
        <v>40</v>
      </c>
      <c r="I1" s="14" t="s">
        <v>45</v>
      </c>
      <c r="J1" s="14" t="s">
        <v>46</v>
      </c>
      <c r="K1" s="14" t="s">
        <v>62</v>
      </c>
      <c r="L1" s="14" t="s">
        <v>63</v>
      </c>
      <c r="M1" s="14" t="s">
        <v>37</v>
      </c>
      <c r="N1" s="14" t="s">
        <v>38</v>
      </c>
    </row>
    <row r="2" spans="1:14" x14ac:dyDescent="0.25">
      <c r="A2" s="1">
        <v>1</v>
      </c>
      <c r="B2" s="1" t="s">
        <v>6</v>
      </c>
      <c r="C2" s="1" t="s">
        <v>7</v>
      </c>
      <c r="D2" s="1" t="s">
        <v>8</v>
      </c>
      <c r="E2" s="1" t="s">
        <v>9</v>
      </c>
      <c r="F2" s="1">
        <v>2024</v>
      </c>
      <c r="G2" s="2">
        <v>33</v>
      </c>
      <c r="H2" s="2">
        <v>35</v>
      </c>
      <c r="I2" s="2">
        <v>32</v>
      </c>
      <c r="J2" s="2">
        <v>35</v>
      </c>
      <c r="K2" s="2">
        <v>0</v>
      </c>
      <c r="L2" s="2"/>
      <c r="M2" s="2">
        <f>AVERAGE(G2:L2,G14:L14)</f>
        <v>22.5</v>
      </c>
      <c r="N2" s="2">
        <f>M2/40*100</f>
        <v>56.25</v>
      </c>
    </row>
    <row r="3" spans="1:14" x14ac:dyDescent="0.25">
      <c r="A3" s="1">
        <v>2</v>
      </c>
      <c r="B3" s="1" t="s">
        <v>10</v>
      </c>
      <c r="C3" s="1" t="s">
        <v>11</v>
      </c>
      <c r="D3" s="1" t="s">
        <v>8</v>
      </c>
      <c r="E3" s="1" t="s">
        <v>9</v>
      </c>
      <c r="F3" s="1">
        <v>2024</v>
      </c>
      <c r="G3" s="2">
        <v>30</v>
      </c>
      <c r="H3" s="2">
        <v>28</v>
      </c>
      <c r="I3" s="2">
        <v>20</v>
      </c>
      <c r="J3" s="2">
        <v>25</v>
      </c>
      <c r="K3" s="2">
        <v>0</v>
      </c>
      <c r="L3" s="2"/>
      <c r="M3" s="2">
        <f>AVERAGE(G3:L3,G15:L15)</f>
        <v>17.166666666666668</v>
      </c>
      <c r="N3" s="2">
        <f t="shared" ref="N3:N10" si="0">M3/40*100</f>
        <v>42.916666666666671</v>
      </c>
    </row>
    <row r="4" spans="1:14" x14ac:dyDescent="0.25">
      <c r="A4" s="1">
        <v>3</v>
      </c>
      <c r="B4" s="1" t="s">
        <v>12</v>
      </c>
      <c r="C4" s="1" t="s">
        <v>13</v>
      </c>
      <c r="D4" s="1" t="s">
        <v>14</v>
      </c>
      <c r="E4" s="1" t="s">
        <v>9</v>
      </c>
      <c r="F4" s="1">
        <v>2024</v>
      </c>
      <c r="G4" s="2">
        <v>30</v>
      </c>
      <c r="H4" s="2">
        <v>25</v>
      </c>
      <c r="I4" s="2">
        <v>25</v>
      </c>
      <c r="J4" s="2">
        <v>38</v>
      </c>
      <c r="K4" s="2">
        <v>0</v>
      </c>
      <c r="L4" s="2"/>
      <c r="M4" s="2">
        <f>AVERAGE(G4:L4,G16:L16)</f>
        <v>24.333333333333332</v>
      </c>
      <c r="N4" s="2">
        <f t="shared" si="0"/>
        <v>60.833333333333329</v>
      </c>
    </row>
    <row r="5" spans="1:14" x14ac:dyDescent="0.25">
      <c r="A5" s="1">
        <v>4</v>
      </c>
      <c r="B5" s="1" t="s">
        <v>15</v>
      </c>
      <c r="C5" s="1" t="s">
        <v>16</v>
      </c>
      <c r="D5" s="1" t="s">
        <v>14</v>
      </c>
      <c r="E5" s="1" t="s">
        <v>9</v>
      </c>
      <c r="F5" s="1">
        <v>2024</v>
      </c>
      <c r="G5" s="2">
        <v>33</v>
      </c>
      <c r="H5" s="2">
        <v>35</v>
      </c>
      <c r="I5" s="2">
        <v>31</v>
      </c>
      <c r="J5" s="2">
        <v>35</v>
      </c>
      <c r="K5" s="2">
        <v>0</v>
      </c>
      <c r="L5" s="2"/>
      <c r="M5" s="2">
        <f t="shared" ref="M5:M10" si="1">AVERAGE(G5:L5,G17:L17)</f>
        <v>22.333333333333332</v>
      </c>
      <c r="N5" s="2">
        <f t="shared" si="0"/>
        <v>55.833333333333336</v>
      </c>
    </row>
    <row r="6" spans="1:14" x14ac:dyDescent="0.25">
      <c r="A6" s="1">
        <v>5</v>
      </c>
      <c r="B6" s="1" t="s">
        <v>17</v>
      </c>
      <c r="C6" s="1" t="s">
        <v>18</v>
      </c>
      <c r="D6" s="1" t="s">
        <v>14</v>
      </c>
      <c r="E6" s="1" t="s">
        <v>9</v>
      </c>
      <c r="F6" s="1">
        <v>2024</v>
      </c>
      <c r="G6" s="2">
        <v>25</v>
      </c>
      <c r="H6" s="2">
        <v>26</v>
      </c>
      <c r="I6" s="2">
        <v>20</v>
      </c>
      <c r="J6" s="2">
        <v>35</v>
      </c>
      <c r="K6" s="2">
        <v>0</v>
      </c>
      <c r="L6" s="2"/>
      <c r="M6" s="2">
        <f t="shared" si="1"/>
        <v>21.333333333333332</v>
      </c>
      <c r="N6" s="2">
        <f t="shared" si="0"/>
        <v>53.333333333333336</v>
      </c>
    </row>
    <row r="7" spans="1:14" x14ac:dyDescent="0.25">
      <c r="A7" s="1">
        <v>6</v>
      </c>
      <c r="B7" s="1" t="s">
        <v>19</v>
      </c>
      <c r="C7" s="1" t="s">
        <v>20</v>
      </c>
      <c r="D7" s="1" t="s">
        <v>21</v>
      </c>
      <c r="E7" s="1" t="s">
        <v>22</v>
      </c>
      <c r="F7" s="1">
        <v>2024</v>
      </c>
      <c r="G7" s="2">
        <v>25</v>
      </c>
      <c r="H7" s="2">
        <v>10</v>
      </c>
      <c r="I7" s="2">
        <v>30</v>
      </c>
      <c r="J7" s="2">
        <v>38</v>
      </c>
      <c r="K7" s="2">
        <v>0</v>
      </c>
      <c r="L7" s="2"/>
      <c r="M7" s="2">
        <f t="shared" si="1"/>
        <v>20.5</v>
      </c>
      <c r="N7" s="2">
        <f t="shared" si="0"/>
        <v>51.249999999999993</v>
      </c>
    </row>
    <row r="8" spans="1:14" x14ac:dyDescent="0.25">
      <c r="A8" s="1">
        <v>7</v>
      </c>
      <c r="B8" s="1" t="s">
        <v>23</v>
      </c>
      <c r="C8" s="1" t="s">
        <v>24</v>
      </c>
      <c r="D8" s="1" t="s">
        <v>21</v>
      </c>
      <c r="E8" s="1" t="s">
        <v>22</v>
      </c>
      <c r="F8" s="1">
        <v>2024</v>
      </c>
      <c r="G8" s="2">
        <v>30</v>
      </c>
      <c r="H8" s="2">
        <v>25</v>
      </c>
      <c r="I8" s="2">
        <v>22</v>
      </c>
      <c r="J8" s="2">
        <v>25</v>
      </c>
      <c r="K8" s="2">
        <v>0</v>
      </c>
      <c r="L8" s="2"/>
      <c r="M8" s="2">
        <f t="shared" si="1"/>
        <v>21</v>
      </c>
      <c r="N8" s="2">
        <f t="shared" si="0"/>
        <v>52.5</v>
      </c>
    </row>
    <row r="9" spans="1:14" x14ac:dyDescent="0.25">
      <c r="A9" s="1">
        <v>8</v>
      </c>
      <c r="B9" s="1" t="s">
        <v>50</v>
      </c>
      <c r="C9" s="1" t="s">
        <v>51</v>
      </c>
      <c r="D9" s="1" t="s">
        <v>52</v>
      </c>
      <c r="E9" s="1" t="s">
        <v>22</v>
      </c>
      <c r="F9" s="1">
        <v>2024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/>
      <c r="M9" s="2">
        <f t="shared" si="1"/>
        <v>3.6666666666666665</v>
      </c>
      <c r="N9" s="2">
        <f t="shared" si="0"/>
        <v>9.1666666666666661</v>
      </c>
    </row>
    <row r="10" spans="1:14" x14ac:dyDescent="0.25">
      <c r="A10" s="1">
        <v>9</v>
      </c>
      <c r="B10" s="1" t="s">
        <v>53</v>
      </c>
      <c r="C10" s="1" t="s">
        <v>54</v>
      </c>
      <c r="D10" s="1" t="s">
        <v>55</v>
      </c>
      <c r="E10" s="1" t="s">
        <v>9</v>
      </c>
      <c r="F10" s="1">
        <v>2024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/>
      <c r="M10" s="2">
        <f t="shared" si="1"/>
        <v>0</v>
      </c>
      <c r="N10" s="2">
        <f t="shared" si="0"/>
        <v>0</v>
      </c>
    </row>
    <row r="13" spans="1:14" x14ac:dyDescent="0.25">
      <c r="A13" s="14" t="s">
        <v>0</v>
      </c>
      <c r="B13" s="14" t="s">
        <v>1</v>
      </c>
      <c r="C13" s="14" t="s">
        <v>2</v>
      </c>
      <c r="D13" s="14" t="s">
        <v>3</v>
      </c>
      <c r="E13" s="14" t="s">
        <v>4</v>
      </c>
      <c r="F13" s="14" t="s">
        <v>5</v>
      </c>
      <c r="G13" s="14" t="s">
        <v>58</v>
      </c>
      <c r="H13" s="14" t="s">
        <v>59</v>
      </c>
      <c r="I13" s="14" t="s">
        <v>60</v>
      </c>
      <c r="J13" s="14"/>
      <c r="K13" s="14"/>
      <c r="L13" s="14" t="s">
        <v>61</v>
      </c>
    </row>
    <row r="14" spans="1:14" x14ac:dyDescent="0.25">
      <c r="A14" s="1">
        <v>1</v>
      </c>
      <c r="B14" s="1" t="s">
        <v>6</v>
      </c>
      <c r="C14" s="1" t="s">
        <v>7</v>
      </c>
      <c r="D14" s="1" t="s">
        <v>8</v>
      </c>
      <c r="E14" s="1" t="s">
        <v>9</v>
      </c>
      <c r="F14" s="1">
        <v>2024</v>
      </c>
      <c r="G14" s="1">
        <v>0</v>
      </c>
      <c r="H14" s="1"/>
      <c r="I14" s="1"/>
      <c r="J14" s="1"/>
      <c r="K14" s="1"/>
      <c r="L14" s="1"/>
    </row>
    <row r="15" spans="1:14" x14ac:dyDescent="0.25">
      <c r="A15" s="1">
        <v>2</v>
      </c>
      <c r="B15" s="1" t="s">
        <v>10</v>
      </c>
      <c r="C15" s="1" t="s">
        <v>11</v>
      </c>
      <c r="D15" s="1" t="s">
        <v>8</v>
      </c>
      <c r="E15" s="1" t="s">
        <v>9</v>
      </c>
      <c r="F15" s="1">
        <v>2024</v>
      </c>
      <c r="G15" s="1">
        <v>0</v>
      </c>
      <c r="H15" s="1"/>
      <c r="I15" s="1"/>
      <c r="J15" s="1"/>
      <c r="K15" s="1"/>
      <c r="L15" s="1"/>
    </row>
    <row r="16" spans="1:14" x14ac:dyDescent="0.25">
      <c r="A16" s="1">
        <v>3</v>
      </c>
      <c r="B16" s="1" t="s">
        <v>12</v>
      </c>
      <c r="C16" s="1" t="s">
        <v>13</v>
      </c>
      <c r="D16" s="1" t="s">
        <v>14</v>
      </c>
      <c r="E16" s="1" t="s">
        <v>9</v>
      </c>
      <c r="F16" s="1">
        <v>2024</v>
      </c>
      <c r="G16" s="1">
        <v>28</v>
      </c>
      <c r="H16" s="1"/>
      <c r="I16" s="1"/>
      <c r="J16" s="1"/>
      <c r="K16" s="1"/>
      <c r="L16" s="1"/>
    </row>
    <row r="17" spans="1:12" x14ac:dyDescent="0.25">
      <c r="A17" s="1">
        <v>4</v>
      </c>
      <c r="B17" s="1" t="s">
        <v>15</v>
      </c>
      <c r="C17" s="1" t="s">
        <v>16</v>
      </c>
      <c r="D17" s="1" t="s">
        <v>14</v>
      </c>
      <c r="E17" s="1" t="s">
        <v>9</v>
      </c>
      <c r="F17" s="1">
        <v>2024</v>
      </c>
      <c r="G17" s="1">
        <v>0</v>
      </c>
      <c r="H17" s="1"/>
      <c r="I17" s="1"/>
      <c r="J17" s="1"/>
      <c r="K17" s="1"/>
      <c r="L17" s="1"/>
    </row>
    <row r="18" spans="1:12" x14ac:dyDescent="0.25">
      <c r="A18" s="1">
        <v>5</v>
      </c>
      <c r="B18" s="1" t="s">
        <v>17</v>
      </c>
      <c r="C18" s="1" t="s">
        <v>18</v>
      </c>
      <c r="D18" s="1" t="s">
        <v>14</v>
      </c>
      <c r="E18" s="1" t="s">
        <v>9</v>
      </c>
      <c r="F18" s="1">
        <v>2024</v>
      </c>
      <c r="G18" s="1">
        <v>22</v>
      </c>
      <c r="H18" s="1"/>
      <c r="I18" s="1"/>
      <c r="J18" s="1"/>
      <c r="K18" s="1"/>
      <c r="L18" s="1"/>
    </row>
    <row r="19" spans="1:12" x14ac:dyDescent="0.25">
      <c r="A19" s="1">
        <v>6</v>
      </c>
      <c r="B19" s="1" t="s">
        <v>19</v>
      </c>
      <c r="C19" s="1" t="s">
        <v>20</v>
      </c>
      <c r="D19" s="1" t="s">
        <v>21</v>
      </c>
      <c r="E19" s="1" t="s">
        <v>22</v>
      </c>
      <c r="F19" s="1">
        <v>2024</v>
      </c>
      <c r="G19" s="1">
        <v>20</v>
      </c>
      <c r="H19" s="1"/>
      <c r="I19" s="1"/>
      <c r="J19" s="1"/>
      <c r="K19" s="1"/>
      <c r="L19" s="1"/>
    </row>
    <row r="20" spans="1:12" x14ac:dyDescent="0.25">
      <c r="A20" s="1">
        <v>7</v>
      </c>
      <c r="B20" s="1" t="s">
        <v>23</v>
      </c>
      <c r="C20" s="1" t="s">
        <v>24</v>
      </c>
      <c r="D20" s="1" t="s">
        <v>21</v>
      </c>
      <c r="E20" s="1" t="s">
        <v>22</v>
      </c>
      <c r="F20" s="1">
        <v>2024</v>
      </c>
      <c r="G20" s="1">
        <v>24</v>
      </c>
      <c r="H20" s="1"/>
      <c r="I20" s="1"/>
      <c r="J20" s="1"/>
      <c r="K20" s="1"/>
      <c r="L20" s="1"/>
    </row>
    <row r="21" spans="1:12" x14ac:dyDescent="0.25">
      <c r="A21" s="1">
        <v>8</v>
      </c>
      <c r="B21" s="1" t="s">
        <v>50</v>
      </c>
      <c r="C21" s="1" t="s">
        <v>51</v>
      </c>
      <c r="D21" s="1" t="s">
        <v>52</v>
      </c>
      <c r="E21" s="1" t="s">
        <v>22</v>
      </c>
      <c r="F21" s="1">
        <v>2024</v>
      </c>
      <c r="G21" s="1">
        <v>22</v>
      </c>
      <c r="H21" s="1"/>
      <c r="I21" s="1"/>
      <c r="J21" s="1"/>
      <c r="K21" s="1"/>
      <c r="L21" s="1"/>
    </row>
    <row r="22" spans="1:12" x14ac:dyDescent="0.25">
      <c r="A22" s="1">
        <v>9</v>
      </c>
      <c r="B22" s="1" t="s">
        <v>53</v>
      </c>
      <c r="C22" s="1" t="s">
        <v>54</v>
      </c>
      <c r="D22" s="1" t="s">
        <v>55</v>
      </c>
      <c r="E22" s="1" t="s">
        <v>9</v>
      </c>
      <c r="F22" s="1">
        <v>2024</v>
      </c>
      <c r="G22" s="1">
        <v>0</v>
      </c>
      <c r="H22" s="1"/>
      <c r="I22" s="1"/>
      <c r="J22" s="1"/>
      <c r="K22" s="1"/>
      <c r="L22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BE0EF9-C8E5-43E2-8F13-CD90E1561A1A}">
  <dimension ref="A1:G10"/>
  <sheetViews>
    <sheetView workbookViewId="0">
      <selection activeCell="G11" sqref="G11"/>
    </sheetView>
  </sheetViews>
  <sheetFormatPr defaultRowHeight="15" x14ac:dyDescent="0.25"/>
  <cols>
    <col min="1" max="1" width="5.140625" bestFit="1" customWidth="1"/>
    <col min="2" max="2" width="12.140625" bestFit="1" customWidth="1"/>
    <col min="3" max="3" width="29.140625" bestFit="1" customWidth="1"/>
    <col min="4" max="4" width="7" bestFit="1" customWidth="1"/>
    <col min="5" max="5" width="7.7109375" bestFit="1" customWidth="1"/>
    <col min="6" max="6" width="12.28515625" bestFit="1" customWidth="1"/>
  </cols>
  <sheetData>
    <row r="1" spans="1:7" x14ac:dyDescent="0.25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26" t="s">
        <v>56</v>
      </c>
    </row>
    <row r="2" spans="1:7" x14ac:dyDescent="0.25">
      <c r="A2" s="1">
        <v>1</v>
      </c>
      <c r="B2" s="1" t="s">
        <v>6</v>
      </c>
      <c r="C2" s="1" t="s">
        <v>7</v>
      </c>
      <c r="D2" s="1" t="s">
        <v>8</v>
      </c>
      <c r="E2" s="1" t="s">
        <v>9</v>
      </c>
      <c r="F2" s="1">
        <v>2024</v>
      </c>
      <c r="G2" s="24">
        <v>85</v>
      </c>
    </row>
    <row r="3" spans="1:7" x14ac:dyDescent="0.25">
      <c r="A3" s="1">
        <v>2</v>
      </c>
      <c r="B3" s="1" t="s">
        <v>10</v>
      </c>
      <c r="C3" s="1" t="s">
        <v>11</v>
      </c>
      <c r="D3" s="1" t="s">
        <v>8</v>
      </c>
      <c r="E3" s="1" t="s">
        <v>9</v>
      </c>
      <c r="F3" s="1">
        <v>2024</v>
      </c>
      <c r="G3" s="24">
        <v>85</v>
      </c>
    </row>
    <row r="4" spans="1:7" x14ac:dyDescent="0.25">
      <c r="A4" s="1">
        <v>3</v>
      </c>
      <c r="B4" s="1" t="s">
        <v>12</v>
      </c>
      <c r="C4" s="1" t="s">
        <v>13</v>
      </c>
      <c r="D4" s="1" t="s">
        <v>14</v>
      </c>
      <c r="E4" s="1" t="s">
        <v>9</v>
      </c>
      <c r="F4" s="1">
        <v>2024</v>
      </c>
      <c r="G4" s="24">
        <v>85</v>
      </c>
    </row>
    <row r="5" spans="1:7" x14ac:dyDescent="0.25">
      <c r="A5" s="1">
        <v>4</v>
      </c>
      <c r="B5" s="1" t="s">
        <v>15</v>
      </c>
      <c r="C5" s="1" t="s">
        <v>16</v>
      </c>
      <c r="D5" s="1" t="s">
        <v>14</v>
      </c>
      <c r="E5" s="1" t="s">
        <v>9</v>
      </c>
      <c r="F5" s="1">
        <v>2024</v>
      </c>
      <c r="G5" s="24">
        <v>85</v>
      </c>
    </row>
    <row r="6" spans="1:7" x14ac:dyDescent="0.25">
      <c r="A6" s="1">
        <v>5</v>
      </c>
      <c r="B6" s="1" t="s">
        <v>17</v>
      </c>
      <c r="C6" s="1" t="s">
        <v>18</v>
      </c>
      <c r="D6" s="1" t="s">
        <v>14</v>
      </c>
      <c r="E6" s="1" t="s">
        <v>9</v>
      </c>
      <c r="F6" s="1">
        <v>2024</v>
      </c>
      <c r="G6" s="24">
        <v>80</v>
      </c>
    </row>
    <row r="7" spans="1:7" x14ac:dyDescent="0.25">
      <c r="A7" s="1">
        <v>6</v>
      </c>
      <c r="B7" s="1" t="s">
        <v>19</v>
      </c>
      <c r="C7" s="1" t="s">
        <v>20</v>
      </c>
      <c r="D7" s="1" t="s">
        <v>21</v>
      </c>
      <c r="E7" s="1" t="s">
        <v>22</v>
      </c>
      <c r="F7" s="1">
        <v>2024</v>
      </c>
      <c r="G7" s="24">
        <v>80</v>
      </c>
    </row>
    <row r="8" spans="1:7" x14ac:dyDescent="0.25">
      <c r="A8" s="1">
        <v>7</v>
      </c>
      <c r="B8" s="1" t="s">
        <v>23</v>
      </c>
      <c r="C8" s="1" t="s">
        <v>24</v>
      </c>
      <c r="D8" s="1" t="s">
        <v>21</v>
      </c>
      <c r="E8" s="1" t="s">
        <v>22</v>
      </c>
      <c r="F8" s="1">
        <v>2024</v>
      </c>
      <c r="G8" s="24">
        <v>80</v>
      </c>
    </row>
    <row r="9" spans="1:7" x14ac:dyDescent="0.25">
      <c r="A9" s="1">
        <v>8</v>
      </c>
      <c r="B9" s="1" t="s">
        <v>50</v>
      </c>
      <c r="C9" s="1" t="s">
        <v>51</v>
      </c>
      <c r="D9" s="1" t="s">
        <v>52</v>
      </c>
      <c r="E9" s="1" t="s">
        <v>22</v>
      </c>
      <c r="F9" s="1">
        <v>2024</v>
      </c>
      <c r="G9" s="24">
        <v>80</v>
      </c>
    </row>
    <row r="10" spans="1:7" x14ac:dyDescent="0.25">
      <c r="A10" s="1">
        <v>9</v>
      </c>
      <c r="B10" s="1" t="s">
        <v>53</v>
      </c>
      <c r="C10" s="1" t="s">
        <v>54</v>
      </c>
      <c r="D10" s="1" t="s">
        <v>55</v>
      </c>
      <c r="E10" s="1" t="s">
        <v>9</v>
      </c>
      <c r="F10" s="1">
        <v>2024</v>
      </c>
      <c r="G10" s="24">
        <v>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Total Stats</vt:lpstr>
      <vt:lpstr>Attendance</vt:lpstr>
      <vt:lpstr>Assignments</vt:lpstr>
      <vt:lpstr>Activities</vt:lpstr>
      <vt:lpstr>Mock Interviews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Gaming PC</dc:creator>
  <cp:lastModifiedBy>Gaming PC</cp:lastModifiedBy>
  <dcterms:created xsi:type="dcterms:W3CDTF">2022-09-24T04:38:48Z</dcterms:created>
  <dcterms:modified xsi:type="dcterms:W3CDTF">2022-11-22T08:24:23Z</dcterms:modified>
</cp:coreProperties>
</file>