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mkarchavan/Desktop/william blair/"/>
    </mc:Choice>
  </mc:AlternateContent>
  <xr:revisionPtr revIDLastSave="0" documentId="13_ncr:1_{BCB68BA6-A335-9C49-8DBF-CDA454EDDE80}" xr6:coauthVersionLast="47" xr6:coauthVersionMax="47" xr10:uidLastSave="{00000000-0000-0000-0000-000000000000}"/>
  <bookViews>
    <workbookView xWindow="0" yWindow="0" windowWidth="33600" windowHeight="21000" activeTab="6" xr2:uid="{00000000-000D-0000-FFFF-FFFF00000000}"/>
  </bookViews>
  <sheets>
    <sheet name="WBSIX W 10Y" sheetId="1" r:id="rId1"/>
    <sheet name="RUO W 10Y " sheetId="2" r:id="rId2"/>
    <sheet name="Sheet2" sheetId="3" r:id="rId3"/>
    <sheet name="SD_calculation" sheetId="14" r:id="rId4"/>
    <sheet name="Beta" sheetId="15" r:id="rId5"/>
    <sheet name="VaR" sheetId="17" r:id="rId6"/>
    <sheet name="Sharpe Ratio" sheetId="16" r:id="rId7"/>
    <sheet name="12-13" sheetId="4" r:id="rId8"/>
    <sheet name="13-14" sheetId="5" r:id="rId9"/>
    <sheet name="14-15" sheetId="6" r:id="rId10"/>
    <sheet name="15-16" sheetId="7" r:id="rId11"/>
    <sheet name="16-17" sheetId="8" r:id="rId12"/>
    <sheet name="17-18" sheetId="9" r:id="rId13"/>
    <sheet name="18-19" sheetId="10" r:id="rId14"/>
    <sheet name="19-20" sheetId="11" r:id="rId15"/>
    <sheet name="20-21" sheetId="12" r:id="rId16"/>
    <sheet name="21-22" sheetId="13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6" l="1"/>
  <c r="L20" i="17" l="1"/>
  <c r="L19" i="17"/>
  <c r="L18" i="17"/>
  <c r="K14" i="17"/>
  <c r="K13" i="17"/>
  <c r="K12" i="17"/>
  <c r="K11" i="17"/>
  <c r="C524" i="17"/>
  <c r="C523" i="17"/>
  <c r="C522" i="17"/>
  <c r="C521" i="17"/>
  <c r="C520" i="17"/>
  <c r="C519" i="17"/>
  <c r="C518" i="17"/>
  <c r="C517" i="17"/>
  <c r="C516" i="17"/>
  <c r="C515" i="17"/>
  <c r="C514" i="17"/>
  <c r="C513" i="17"/>
  <c r="C512" i="17"/>
  <c r="C511" i="17"/>
  <c r="C510" i="17"/>
  <c r="C509" i="17"/>
  <c r="C508" i="17"/>
  <c r="C507" i="17"/>
  <c r="C506" i="17"/>
  <c r="C505" i="17"/>
  <c r="C504" i="17"/>
  <c r="C503" i="17"/>
  <c r="C502" i="17"/>
  <c r="C501" i="17"/>
  <c r="C500" i="17"/>
  <c r="C499" i="17"/>
  <c r="C498" i="17"/>
  <c r="C497" i="17"/>
  <c r="C496" i="17"/>
  <c r="C495" i="17"/>
  <c r="C494" i="17"/>
  <c r="C493" i="17"/>
  <c r="C492" i="17"/>
  <c r="C491" i="17"/>
  <c r="C490" i="17"/>
  <c r="C489" i="17"/>
  <c r="C488" i="17"/>
  <c r="C487" i="17"/>
  <c r="C486" i="17"/>
  <c r="C485" i="17"/>
  <c r="C484" i="17"/>
  <c r="C483" i="17"/>
  <c r="C482" i="17"/>
  <c r="C481" i="17"/>
  <c r="C480" i="17"/>
  <c r="C479" i="17"/>
  <c r="C478" i="17"/>
  <c r="C477" i="17"/>
  <c r="C476" i="17"/>
  <c r="C475" i="17"/>
  <c r="C474" i="17"/>
  <c r="C473" i="17"/>
  <c r="C472" i="17"/>
  <c r="C471" i="17"/>
  <c r="C470" i="17"/>
  <c r="C469" i="17"/>
  <c r="C468" i="17"/>
  <c r="C467" i="17"/>
  <c r="C466" i="17"/>
  <c r="C465" i="17"/>
  <c r="C464" i="17"/>
  <c r="C463" i="17"/>
  <c r="C462" i="17"/>
  <c r="C461" i="17"/>
  <c r="C460" i="17"/>
  <c r="C459" i="17"/>
  <c r="C458" i="17"/>
  <c r="C457" i="17"/>
  <c r="C456" i="17"/>
  <c r="C455" i="17"/>
  <c r="C454" i="17"/>
  <c r="C453" i="17"/>
  <c r="C452" i="17"/>
  <c r="C451" i="17"/>
  <c r="C450" i="17"/>
  <c r="C449" i="17"/>
  <c r="C448" i="17"/>
  <c r="C447" i="17"/>
  <c r="C446" i="17"/>
  <c r="C445" i="17"/>
  <c r="C444" i="17"/>
  <c r="C443" i="17"/>
  <c r="C442" i="17"/>
  <c r="C441" i="17"/>
  <c r="C440" i="17"/>
  <c r="C439" i="17"/>
  <c r="C438" i="17"/>
  <c r="C437" i="17"/>
  <c r="C436" i="17"/>
  <c r="C435" i="17"/>
  <c r="C434" i="17"/>
  <c r="C433" i="17"/>
  <c r="C432" i="17"/>
  <c r="C431" i="17"/>
  <c r="C430" i="17"/>
  <c r="C429" i="17"/>
  <c r="C428" i="17"/>
  <c r="C427" i="17"/>
  <c r="C426" i="17"/>
  <c r="C425" i="17"/>
  <c r="C424" i="17"/>
  <c r="C423" i="17"/>
  <c r="C422" i="17"/>
  <c r="C421" i="17"/>
  <c r="C420" i="17"/>
  <c r="C419" i="17"/>
  <c r="C418" i="17"/>
  <c r="C417" i="17"/>
  <c r="C416" i="17"/>
  <c r="C415" i="17"/>
  <c r="C414" i="17"/>
  <c r="C413" i="17"/>
  <c r="C412" i="17"/>
  <c r="C411" i="17"/>
  <c r="C410" i="17"/>
  <c r="C409" i="17"/>
  <c r="C408" i="17"/>
  <c r="C407" i="17"/>
  <c r="C406" i="17"/>
  <c r="C405" i="17"/>
  <c r="C404" i="17"/>
  <c r="C403" i="17"/>
  <c r="C402" i="17"/>
  <c r="C401" i="17"/>
  <c r="C400" i="17"/>
  <c r="C399" i="17"/>
  <c r="C398" i="17"/>
  <c r="C397" i="17"/>
  <c r="C396" i="17"/>
  <c r="C395" i="17"/>
  <c r="C394" i="17"/>
  <c r="C393" i="17"/>
  <c r="C392" i="17"/>
  <c r="C391" i="17"/>
  <c r="C390" i="17"/>
  <c r="C389" i="17"/>
  <c r="C388" i="17"/>
  <c r="C387" i="17"/>
  <c r="C386" i="17"/>
  <c r="C385" i="17"/>
  <c r="C384" i="17"/>
  <c r="C383" i="17"/>
  <c r="C382" i="17"/>
  <c r="C381" i="17"/>
  <c r="C380" i="17"/>
  <c r="C379" i="17"/>
  <c r="C378" i="17"/>
  <c r="C377" i="17"/>
  <c r="C376" i="17"/>
  <c r="C375" i="17"/>
  <c r="C374" i="17"/>
  <c r="C373" i="17"/>
  <c r="C372" i="17"/>
  <c r="C371" i="17"/>
  <c r="C370" i="17"/>
  <c r="C369" i="17"/>
  <c r="C368" i="17"/>
  <c r="C367" i="17"/>
  <c r="C366" i="17"/>
  <c r="C365" i="17"/>
  <c r="C364" i="17"/>
  <c r="C363" i="17"/>
  <c r="C362" i="17"/>
  <c r="C361" i="17"/>
  <c r="C360" i="17"/>
  <c r="C359" i="17"/>
  <c r="C358" i="17"/>
  <c r="C357" i="17"/>
  <c r="C356" i="17"/>
  <c r="C355" i="17"/>
  <c r="C354" i="17"/>
  <c r="C353" i="17"/>
  <c r="C352" i="17"/>
  <c r="C351" i="17"/>
  <c r="C350" i="17"/>
  <c r="C349" i="17"/>
  <c r="C348" i="17"/>
  <c r="C347" i="17"/>
  <c r="C346" i="17"/>
  <c r="C345" i="17"/>
  <c r="C344" i="17"/>
  <c r="C343" i="17"/>
  <c r="C342" i="17"/>
  <c r="C341" i="17"/>
  <c r="C340" i="17"/>
  <c r="C339" i="17"/>
  <c r="C338" i="17"/>
  <c r="C337" i="17"/>
  <c r="C336" i="17"/>
  <c r="C335" i="17"/>
  <c r="C334" i="17"/>
  <c r="C333" i="17"/>
  <c r="C332" i="17"/>
  <c r="C331" i="17"/>
  <c r="C330" i="17"/>
  <c r="C329" i="17"/>
  <c r="C328" i="17"/>
  <c r="C327" i="17"/>
  <c r="C326" i="17"/>
  <c r="C325" i="17"/>
  <c r="C324" i="17"/>
  <c r="C323" i="17"/>
  <c r="C322" i="17"/>
  <c r="C321" i="17"/>
  <c r="C320" i="17"/>
  <c r="C319" i="17"/>
  <c r="C318" i="17"/>
  <c r="C317" i="17"/>
  <c r="C316" i="17"/>
  <c r="C315" i="17"/>
  <c r="C314" i="17"/>
  <c r="C313" i="17"/>
  <c r="C312" i="17"/>
  <c r="C311" i="17"/>
  <c r="C310" i="17"/>
  <c r="C309" i="17"/>
  <c r="C308" i="17"/>
  <c r="C307" i="17"/>
  <c r="C306" i="17"/>
  <c r="C305" i="17"/>
  <c r="C304" i="17"/>
  <c r="C303" i="17"/>
  <c r="C302" i="17"/>
  <c r="C301" i="17"/>
  <c r="C300" i="17"/>
  <c r="C299" i="17"/>
  <c r="C298" i="17"/>
  <c r="C297" i="17"/>
  <c r="C296" i="17"/>
  <c r="C295" i="17"/>
  <c r="C294" i="17"/>
  <c r="C293" i="17"/>
  <c r="C292" i="17"/>
  <c r="C291" i="17"/>
  <c r="C290" i="17"/>
  <c r="C289" i="17"/>
  <c r="C288" i="17"/>
  <c r="C287" i="17"/>
  <c r="C286" i="17"/>
  <c r="C285" i="17"/>
  <c r="C284" i="17"/>
  <c r="C283" i="17"/>
  <c r="C282" i="17"/>
  <c r="C281" i="17"/>
  <c r="C280" i="17"/>
  <c r="C279" i="17"/>
  <c r="C278" i="17"/>
  <c r="C277" i="17"/>
  <c r="C276" i="17"/>
  <c r="C275" i="17"/>
  <c r="C274" i="17"/>
  <c r="C273" i="17"/>
  <c r="C272" i="17"/>
  <c r="C271" i="17"/>
  <c r="C270" i="17"/>
  <c r="C269" i="17"/>
  <c r="C268" i="17"/>
  <c r="C267" i="17"/>
  <c r="C266" i="17"/>
  <c r="C265" i="17"/>
  <c r="C264" i="17"/>
  <c r="C263" i="17"/>
  <c r="C262" i="17"/>
  <c r="C261" i="17"/>
  <c r="C260" i="17"/>
  <c r="C259" i="17"/>
  <c r="C258" i="17"/>
  <c r="C257" i="17"/>
  <c r="C256" i="17"/>
  <c r="C255" i="17"/>
  <c r="C254" i="17"/>
  <c r="C253" i="17"/>
  <c r="C252" i="17"/>
  <c r="C251" i="17"/>
  <c r="C250" i="17"/>
  <c r="C249" i="17"/>
  <c r="C248" i="17"/>
  <c r="C247" i="17"/>
  <c r="C246" i="17"/>
  <c r="C245" i="17"/>
  <c r="C244" i="17"/>
  <c r="C243" i="17"/>
  <c r="C242" i="17"/>
  <c r="C241" i="17"/>
  <c r="C240" i="17"/>
  <c r="C239" i="17"/>
  <c r="C238" i="17"/>
  <c r="C237" i="17"/>
  <c r="C236" i="17"/>
  <c r="C235" i="17"/>
  <c r="C234" i="17"/>
  <c r="C233" i="17"/>
  <c r="C232" i="17"/>
  <c r="C231" i="17"/>
  <c r="C230" i="17"/>
  <c r="C229" i="17"/>
  <c r="C228" i="17"/>
  <c r="C227" i="17"/>
  <c r="C226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11" i="17"/>
  <c r="C210" i="17"/>
  <c r="C209" i="17"/>
  <c r="C208" i="17"/>
  <c r="C207" i="17"/>
  <c r="C206" i="17"/>
  <c r="C205" i="17"/>
  <c r="C204" i="17"/>
  <c r="C203" i="17"/>
  <c r="C202" i="17"/>
  <c r="C201" i="17"/>
  <c r="C200" i="17"/>
  <c r="C199" i="17"/>
  <c r="C198" i="17"/>
  <c r="C197" i="17"/>
  <c r="C196" i="17"/>
  <c r="C195" i="17"/>
  <c r="C194" i="17"/>
  <c r="C193" i="17"/>
  <c r="C192" i="17"/>
  <c r="C191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64" i="17"/>
  <c r="C163" i="17"/>
  <c r="C162" i="17"/>
  <c r="C161" i="17"/>
  <c r="C160" i="17"/>
  <c r="C159" i="17"/>
  <c r="C158" i="17"/>
  <c r="C157" i="17"/>
  <c r="C156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24" i="17"/>
  <c r="C123" i="17"/>
  <c r="C122" i="17"/>
  <c r="C121" i="17"/>
  <c r="C120" i="17"/>
  <c r="C119" i="17"/>
  <c r="C118" i="17"/>
  <c r="C117" i="17"/>
  <c r="C116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J12" i="16"/>
  <c r="J11" i="16"/>
  <c r="J10" i="16"/>
  <c r="E7" i="15"/>
  <c r="E3" i="15"/>
  <c r="E2" i="14"/>
  <c r="E3" i="14"/>
  <c r="E4" i="14"/>
  <c r="I2" i="5"/>
  <c r="I2" i="6"/>
  <c r="I2" i="7"/>
  <c r="H53" i="6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I2" i="8"/>
  <c r="I2" i="9"/>
  <c r="I2" i="10"/>
  <c r="I2" i="11"/>
  <c r="I2" i="12"/>
  <c r="H3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I2" i="4"/>
  <c r="I2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5" i="5"/>
  <c r="H6" i="5"/>
  <c r="H7" i="5"/>
  <c r="H8" i="5"/>
  <c r="H9" i="5"/>
  <c r="H10" i="5"/>
  <c r="H11" i="5"/>
  <c r="H12" i="5"/>
  <c r="H13" i="5"/>
  <c r="H14" i="5"/>
  <c r="H15" i="5"/>
  <c r="H16" i="5"/>
  <c r="H4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6" i="3"/>
  <c r="D53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6" i="3"/>
  <c r="G53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7" i="3"/>
  <c r="E532" i="3"/>
  <c r="E533" i="3"/>
  <c r="E541" i="3"/>
  <c r="E542" i="3"/>
  <c r="E540" i="3"/>
  <c r="E545" i="3"/>
  <c r="D527" i="3"/>
  <c r="D532" i="3"/>
  <c r="E544" i="3"/>
  <c r="D540" i="3"/>
  <c r="E526" i="3"/>
  <c r="E531" i="3"/>
  <c r="D529" i="3"/>
  <c r="D528" i="3"/>
  <c r="F527" i="3"/>
  <c r="F532" i="3"/>
  <c r="F526" i="3"/>
  <c r="F531" i="3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3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3" i="1"/>
  <c r="E537" i="3"/>
  <c r="E536" i="3"/>
  <c r="E535" i="3"/>
  <c r="D535" i="3"/>
  <c r="G527" i="3"/>
  <c r="G532" i="3"/>
  <c r="D533" i="3"/>
  <c r="D537" i="3"/>
  <c r="D541" i="3"/>
  <c r="D542" i="3"/>
  <c r="D545" i="3"/>
  <c r="D544" i="3"/>
  <c r="D536" i="3"/>
</calcChain>
</file>

<file path=xl/sharedStrings.xml><?xml version="1.0" encoding="utf-8"?>
<sst xmlns="http://schemas.openxmlformats.org/spreadsheetml/2006/main" count="169" uniqueCount="57">
  <si>
    <t>Date</t>
  </si>
  <si>
    <t>Open</t>
  </si>
  <si>
    <t>High</t>
  </si>
  <si>
    <t>Low</t>
  </si>
  <si>
    <t>Close</t>
  </si>
  <si>
    <t>Adj Close</t>
  </si>
  <si>
    <t>Volume</t>
  </si>
  <si>
    <t>RUO_Rt</t>
  </si>
  <si>
    <t>WBSIX_Rt</t>
  </si>
  <si>
    <t>WBSIX</t>
  </si>
  <si>
    <t>RUO</t>
  </si>
  <si>
    <t>r_WBSIX</t>
  </si>
  <si>
    <t>r_RUO</t>
  </si>
  <si>
    <t>Rf</t>
  </si>
  <si>
    <t>Mean</t>
  </si>
  <si>
    <t>SD</t>
  </si>
  <si>
    <t>Corell</t>
  </si>
  <si>
    <t>Cov</t>
  </si>
  <si>
    <t>Annual</t>
  </si>
  <si>
    <t>Beta</t>
  </si>
  <si>
    <t xml:space="preserve">Sharpe Ratio </t>
  </si>
  <si>
    <t>TI</t>
  </si>
  <si>
    <t>Jensen Alpha</t>
  </si>
  <si>
    <t>Total Risk</t>
  </si>
  <si>
    <t>Sys. Risk</t>
  </si>
  <si>
    <t>Non-sys Risk</t>
  </si>
  <si>
    <t>%</t>
  </si>
  <si>
    <t>Annual_Rt</t>
  </si>
  <si>
    <t>Year</t>
  </si>
  <si>
    <t>Rt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</si>
  <si>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</si>
  <si>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</si>
  <si>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</si>
  <si>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</si>
  <si>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</si>
  <si>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</si>
  <si>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</si>
  <si>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</si>
  <si>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2020-2021</t>
  </si>
  <si>
    <t>2021-2022</t>
  </si>
  <si>
    <t>3 year</t>
  </si>
  <si>
    <t>5 year</t>
  </si>
  <si>
    <t>10 year</t>
  </si>
  <si>
    <t>S&amp;P 500_Rt</t>
  </si>
  <si>
    <t xml:space="preserve">Correlation calcuation </t>
  </si>
  <si>
    <t>Beta Calcuation</t>
  </si>
  <si>
    <t>Duration</t>
  </si>
  <si>
    <t>Risk Free Rate</t>
  </si>
  <si>
    <t>Expected Return</t>
  </si>
  <si>
    <t>Sharpe Ratio</t>
  </si>
  <si>
    <t>Sorted Rt</t>
  </si>
  <si>
    <t>Historical  Method</t>
  </si>
  <si>
    <t>Std Dev</t>
  </si>
  <si>
    <t>Min</t>
  </si>
  <si>
    <t>Max</t>
  </si>
  <si>
    <t>Percentile</t>
  </si>
  <si>
    <t>CAPM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</si>
</sst>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00"/>
    <numFmt numFmtId="165" formatCode="0.000%"/>
    <numFmt numFmtId="166" formatCode="0.000000"/>
    <numFmt numFmtId="167" formatCode="0.0000000000000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33" borderId="0" xfId="0" applyFont="1" applyFill="1"/>
    <xf numFmtId="164" fontId="0" fillId="0" borderId="0" xfId="0" applyNumberFormat="1"/>
    <xf numFmtId="10" fontId="0" fillId="0" borderId="0" xfId="42" applyNumberFormat="1" applyFont="1"/>
    <xf numFmtId="165" fontId="0" fillId="0" borderId="0" xfId="42" applyNumberFormat="1" applyFont="1"/>
    <xf numFmtId="0" fontId="0" fillId="33" borderId="0" xfId="0" applyFill="1"/>
    <xf numFmtId="0" fontId="0" fillId="34" borderId="0" xfId="0" applyFill="1"/>
    <xf numFmtId="166" fontId="0" fillId="34" borderId="0" xfId="0" applyNumberFormat="1" applyFill="1"/>
    <xf numFmtId="0" fontId="0" fillId="34" borderId="10" xfId="0" applyFill="1" applyBorder="1"/>
    <xf numFmtId="10" fontId="19" fillId="0" borderId="11" xfId="0" applyNumberFormat="1" applyFont="1" applyBorder="1" applyAlignment="1">
      <alignment vertical="center" wrapText="1"/>
    </xf>
    <xf numFmtId="10" fontId="20" fillId="0" borderId="11" xfId="0" applyNumberFormat="1" applyFont="1" applyBorder="1" applyAlignment="1">
      <alignment vertical="center" wrapText="1"/>
    </xf>
    <xf numFmtId="165" fontId="0" fillId="34" borderId="10" xfId="0" applyNumberFormat="1" applyFill="1" applyBorder="1"/>
    <xf numFmtId="10" fontId="21" fillId="35" borderId="12" xfId="0" applyNumberFormat="1" applyFont="1" applyFill="1" applyBorder="1" applyAlignment="1">
      <alignment vertical="center" wrapText="1"/>
    </xf>
    <xf numFmtId="10" fontId="22" fillId="35" borderId="12" xfId="0" applyNumberFormat="1" applyFont="1" applyFill="1" applyBorder="1" applyAlignment="1">
      <alignment vertical="center" wrapText="1"/>
    </xf>
    <xf numFmtId="10" fontId="19" fillId="0" borderId="12" xfId="0" applyNumberFormat="1" applyFont="1" applyBorder="1" applyAlignment="1">
      <alignment vertical="center" wrapText="1"/>
    </xf>
    <xf numFmtId="10" fontId="20" fillId="0" borderId="12" xfId="0" applyNumberFormat="1" applyFont="1" applyBorder="1" applyAlignment="1">
      <alignment vertical="center" wrapText="1"/>
    </xf>
    <xf numFmtId="9" fontId="0" fillId="33" borderId="0" xfId="0" applyNumberFormat="1" applyFill="1"/>
    <xf numFmtId="10" fontId="0" fillId="33" borderId="0" xfId="42" applyNumberFormat="1" applyFont="1" applyFill="1"/>
    <xf numFmtId="0" fontId="0" fillId="33" borderId="0" xfId="0" applyFill="1" applyAlignment="1">
      <alignment horizontal="center"/>
    </xf>
    <xf numFmtId="167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4"/>
  <sheetViews>
    <sheetView topLeftCell="A509" zoomScale="138" workbookViewId="0">
      <selection activeCell="F1" sqref="F1:H1048576"/>
    </sheetView>
  </sheetViews>
  <sheetFormatPr baseColWidth="10" defaultColWidth="8.83203125" defaultRowHeight="15" x14ac:dyDescent="0.2"/>
  <cols>
    <col min="1" max="1" width="10.6640625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</row>
    <row r="2" spans="1:8" x14ac:dyDescent="0.2">
      <c r="A2" s="1">
        <v>41211</v>
      </c>
      <c r="B2">
        <v>24.209999</v>
      </c>
      <c r="C2">
        <v>24.459999</v>
      </c>
      <c r="D2">
        <v>24</v>
      </c>
      <c r="E2">
        <v>24</v>
      </c>
      <c r="F2">
        <v>8.4773049999999994</v>
      </c>
      <c r="G2">
        <v>0</v>
      </c>
    </row>
    <row r="3" spans="1:8" x14ac:dyDescent="0.2">
      <c r="A3" s="1">
        <v>41218</v>
      </c>
      <c r="B3">
        <v>24.120000999999998</v>
      </c>
      <c r="C3">
        <v>24.32</v>
      </c>
      <c r="D3">
        <v>23.389999</v>
      </c>
      <c r="E3">
        <v>23.42</v>
      </c>
      <c r="F3">
        <v>8.2724360000000008</v>
      </c>
      <c r="G3">
        <v>0</v>
      </c>
      <c r="H3">
        <f>LN(F3/F2)</f>
        <v>-2.446356838139048E-2</v>
      </c>
    </row>
    <row r="4" spans="1:8" x14ac:dyDescent="0.2">
      <c r="A4" s="1">
        <v>41225</v>
      </c>
      <c r="B4">
        <v>23.469999000000001</v>
      </c>
      <c r="C4">
        <v>23.469999000000001</v>
      </c>
      <c r="D4">
        <v>22.790001</v>
      </c>
      <c r="E4">
        <v>22.959999</v>
      </c>
      <c r="F4">
        <v>8.1099549999999994</v>
      </c>
      <c r="G4">
        <v>0</v>
      </c>
      <c r="H4">
        <f t="shared" ref="H4:H67" si="0">LN(F4/F3)</f>
        <v>-1.9836704900801479E-2</v>
      </c>
    </row>
    <row r="5" spans="1:8" x14ac:dyDescent="0.2">
      <c r="A5" s="1">
        <v>41232</v>
      </c>
      <c r="B5">
        <v>23.299999</v>
      </c>
      <c r="C5">
        <v>23.68</v>
      </c>
      <c r="D5">
        <v>23.299999</v>
      </c>
      <c r="E5">
        <v>23.68</v>
      </c>
      <c r="F5">
        <v>8.364274</v>
      </c>
      <c r="G5">
        <v>0</v>
      </c>
      <c r="H5">
        <f t="shared" si="0"/>
        <v>3.0877221068424388E-2</v>
      </c>
    </row>
    <row r="6" spans="1:8" x14ac:dyDescent="0.2">
      <c r="A6" s="1">
        <v>41239</v>
      </c>
      <c r="B6">
        <v>23.860001</v>
      </c>
      <c r="C6">
        <v>24.129999000000002</v>
      </c>
      <c r="D6">
        <v>23.82</v>
      </c>
      <c r="E6">
        <v>24.1</v>
      </c>
      <c r="F6">
        <v>8.5126290000000004</v>
      </c>
      <c r="G6">
        <v>0</v>
      </c>
      <c r="H6">
        <f t="shared" si="0"/>
        <v>1.7581285070779568E-2</v>
      </c>
    </row>
    <row r="7" spans="1:8" x14ac:dyDescent="0.2">
      <c r="A7" s="1">
        <v>41246</v>
      </c>
      <c r="B7">
        <v>24.030000999999999</v>
      </c>
      <c r="C7">
        <v>24.059999000000001</v>
      </c>
      <c r="D7">
        <v>23.84</v>
      </c>
      <c r="E7">
        <v>23.84</v>
      </c>
      <c r="F7">
        <v>8.4207909999999995</v>
      </c>
      <c r="G7">
        <v>0</v>
      </c>
      <c r="H7">
        <f t="shared" si="0"/>
        <v>-1.0847058711086575E-2</v>
      </c>
    </row>
    <row r="8" spans="1:8" x14ac:dyDescent="0.2">
      <c r="A8" s="1">
        <v>41253</v>
      </c>
      <c r="B8">
        <v>23.870000999999998</v>
      </c>
      <c r="C8">
        <v>24.219999000000001</v>
      </c>
      <c r="D8">
        <v>23.870000999999998</v>
      </c>
      <c r="E8">
        <v>23.969999000000001</v>
      </c>
      <c r="F8">
        <v>8.4667080000000006</v>
      </c>
      <c r="G8">
        <v>0</v>
      </c>
      <c r="H8">
        <f t="shared" si="0"/>
        <v>5.4380003994858291E-3</v>
      </c>
    </row>
    <row r="9" spans="1:8" x14ac:dyDescent="0.2">
      <c r="A9" s="1">
        <v>41260</v>
      </c>
      <c r="B9">
        <v>24.129999000000002</v>
      </c>
      <c r="C9">
        <v>24.49</v>
      </c>
      <c r="D9">
        <v>24.129999000000002</v>
      </c>
      <c r="E9">
        <v>24.360001</v>
      </c>
      <c r="F9">
        <v>8.6044649999999994</v>
      </c>
      <c r="G9">
        <v>0</v>
      </c>
      <c r="H9">
        <f t="shared" si="0"/>
        <v>1.6139487341300975E-2</v>
      </c>
    </row>
    <row r="10" spans="1:8" x14ac:dyDescent="0.2">
      <c r="A10" s="1">
        <v>41267</v>
      </c>
      <c r="B10">
        <v>24.309999000000001</v>
      </c>
      <c r="C10">
        <v>24.309999000000001</v>
      </c>
      <c r="D10">
        <v>24.120000999999998</v>
      </c>
      <c r="E10">
        <v>24.120000999999998</v>
      </c>
      <c r="F10">
        <v>8.5553849999999994</v>
      </c>
      <c r="G10">
        <v>0</v>
      </c>
      <c r="H10">
        <f t="shared" si="0"/>
        <v>-5.7203453217063542E-3</v>
      </c>
    </row>
    <row r="11" spans="1:8" x14ac:dyDescent="0.2">
      <c r="A11" s="1">
        <v>41274</v>
      </c>
      <c r="B11">
        <v>24.66</v>
      </c>
      <c r="C11">
        <v>25.440000999999999</v>
      </c>
      <c r="D11">
        <v>24.66</v>
      </c>
      <c r="E11">
        <v>25.440000999999999</v>
      </c>
      <c r="F11">
        <v>9.0235880000000002</v>
      </c>
      <c r="G11">
        <v>0</v>
      </c>
      <c r="H11">
        <f t="shared" si="0"/>
        <v>5.3281128431242768E-2</v>
      </c>
    </row>
    <row r="12" spans="1:8" x14ac:dyDescent="0.2">
      <c r="A12" s="1">
        <v>41281</v>
      </c>
      <c r="B12">
        <v>25.370000999999998</v>
      </c>
      <c r="C12">
        <v>25.68</v>
      </c>
      <c r="D12">
        <v>25.370000999999998</v>
      </c>
      <c r="E12">
        <v>25.68</v>
      </c>
      <c r="F12">
        <v>9.1087159999999994</v>
      </c>
      <c r="G12">
        <v>0</v>
      </c>
      <c r="H12">
        <f t="shared" si="0"/>
        <v>9.3897196356961688E-3</v>
      </c>
    </row>
    <row r="13" spans="1:8" x14ac:dyDescent="0.2">
      <c r="A13" s="1">
        <v>41288</v>
      </c>
      <c r="B13">
        <v>25.610001</v>
      </c>
      <c r="C13">
        <v>26</v>
      </c>
      <c r="D13">
        <v>25.57</v>
      </c>
      <c r="E13">
        <v>26</v>
      </c>
      <c r="F13">
        <v>9.2222200000000001</v>
      </c>
      <c r="G13">
        <v>0</v>
      </c>
      <c r="H13">
        <f t="shared" si="0"/>
        <v>1.238403217573178E-2</v>
      </c>
    </row>
    <row r="14" spans="1:8" x14ac:dyDescent="0.2">
      <c r="A14" s="1">
        <v>41295</v>
      </c>
      <c r="B14">
        <v>26.18</v>
      </c>
      <c r="C14">
        <v>26.290001</v>
      </c>
      <c r="D14">
        <v>26.09</v>
      </c>
      <c r="E14">
        <v>26.290001</v>
      </c>
      <c r="F14">
        <v>9.3250840000000004</v>
      </c>
      <c r="G14">
        <v>0</v>
      </c>
      <c r="H14">
        <f t="shared" si="0"/>
        <v>1.1092184035708488E-2</v>
      </c>
    </row>
    <row r="15" spans="1:8" x14ac:dyDescent="0.2">
      <c r="A15" s="1">
        <v>41302</v>
      </c>
      <c r="B15">
        <v>26.35</v>
      </c>
      <c r="C15">
        <v>26.709999</v>
      </c>
      <c r="D15">
        <v>26.18</v>
      </c>
      <c r="E15">
        <v>26.709999</v>
      </c>
      <c r="F15">
        <v>9.4740570000000002</v>
      </c>
      <c r="G15">
        <v>0</v>
      </c>
      <c r="H15">
        <f t="shared" si="0"/>
        <v>1.5849247417376495E-2</v>
      </c>
    </row>
    <row r="16" spans="1:8" x14ac:dyDescent="0.2">
      <c r="A16" s="1">
        <v>41309</v>
      </c>
      <c r="B16">
        <v>26.379999000000002</v>
      </c>
      <c r="C16">
        <v>26.92</v>
      </c>
      <c r="D16">
        <v>26.379999000000002</v>
      </c>
      <c r="E16">
        <v>26.92</v>
      </c>
      <c r="F16">
        <v>9.5485439999999997</v>
      </c>
      <c r="G16">
        <v>0</v>
      </c>
      <c r="H16">
        <f t="shared" si="0"/>
        <v>7.8314611867565023E-3</v>
      </c>
    </row>
    <row r="17" spans="1:8" x14ac:dyDescent="0.2">
      <c r="A17" s="1">
        <v>41316</v>
      </c>
      <c r="B17">
        <v>26.93</v>
      </c>
      <c r="C17">
        <v>27.280000999999999</v>
      </c>
      <c r="D17">
        <v>26.93</v>
      </c>
      <c r="E17">
        <v>27.26</v>
      </c>
      <c r="F17">
        <v>9.669143</v>
      </c>
      <c r="G17">
        <v>0</v>
      </c>
      <c r="H17">
        <f t="shared" si="0"/>
        <v>1.2550998789271612E-2</v>
      </c>
    </row>
    <row r="18" spans="1:8" x14ac:dyDescent="0.2">
      <c r="A18" s="1">
        <v>41323</v>
      </c>
      <c r="B18">
        <v>27.469999000000001</v>
      </c>
      <c r="C18">
        <v>27.469999000000001</v>
      </c>
      <c r="D18">
        <v>26.780000999999999</v>
      </c>
      <c r="E18">
        <v>27.049999</v>
      </c>
      <c r="F18">
        <v>9.5946560000000005</v>
      </c>
      <c r="G18">
        <v>0</v>
      </c>
      <c r="H18">
        <f t="shared" si="0"/>
        <v>-7.7334041148958109E-3</v>
      </c>
    </row>
    <row r="19" spans="1:8" x14ac:dyDescent="0.2">
      <c r="A19" s="1">
        <v>41330</v>
      </c>
      <c r="B19">
        <v>26.610001</v>
      </c>
      <c r="C19">
        <v>27.17</v>
      </c>
      <c r="D19">
        <v>26.610001</v>
      </c>
      <c r="E19">
        <v>27.17</v>
      </c>
      <c r="F19">
        <v>9.6372199999999992</v>
      </c>
      <c r="G19">
        <v>0</v>
      </c>
      <c r="H19">
        <f t="shared" si="0"/>
        <v>4.4264084789931938E-3</v>
      </c>
    </row>
    <row r="20" spans="1:8" x14ac:dyDescent="0.2">
      <c r="A20" s="1">
        <v>41337</v>
      </c>
      <c r="B20">
        <v>27.17</v>
      </c>
      <c r="C20">
        <v>27.98</v>
      </c>
      <c r="D20">
        <v>27.17</v>
      </c>
      <c r="E20">
        <v>27.98</v>
      </c>
      <c r="F20">
        <v>9.9245280000000005</v>
      </c>
      <c r="G20">
        <v>0</v>
      </c>
      <c r="H20">
        <f t="shared" si="0"/>
        <v>2.9376583477631824E-2</v>
      </c>
    </row>
    <row r="21" spans="1:8" x14ac:dyDescent="0.2">
      <c r="A21" s="1">
        <v>41344</v>
      </c>
      <c r="B21">
        <v>27.91</v>
      </c>
      <c r="C21">
        <v>28.290001</v>
      </c>
      <c r="D21">
        <v>27.889999</v>
      </c>
      <c r="E21">
        <v>28.290001</v>
      </c>
      <c r="F21">
        <v>10.034485</v>
      </c>
      <c r="G21">
        <v>0</v>
      </c>
      <c r="H21">
        <f t="shared" si="0"/>
        <v>1.1018391785354461E-2</v>
      </c>
    </row>
    <row r="22" spans="1:8" x14ac:dyDescent="0.2">
      <c r="A22" s="1">
        <v>41351</v>
      </c>
      <c r="B22">
        <v>28.1</v>
      </c>
      <c r="C22">
        <v>28.370000999999998</v>
      </c>
      <c r="D22">
        <v>28.01</v>
      </c>
      <c r="E22">
        <v>28.370000999999998</v>
      </c>
      <c r="F22">
        <v>10.062861</v>
      </c>
      <c r="G22">
        <v>0</v>
      </c>
      <c r="H22">
        <f t="shared" si="0"/>
        <v>2.823857324867938E-3</v>
      </c>
    </row>
    <row r="23" spans="1:8" x14ac:dyDescent="0.2">
      <c r="A23" s="1">
        <v>41358</v>
      </c>
      <c r="B23">
        <v>28.379999000000002</v>
      </c>
      <c r="C23">
        <v>28.67</v>
      </c>
      <c r="D23">
        <v>28.379999000000002</v>
      </c>
      <c r="E23">
        <v>28.67</v>
      </c>
      <c r="F23">
        <v>10.169271</v>
      </c>
      <c r="G23">
        <v>0</v>
      </c>
      <c r="H23">
        <f t="shared" si="0"/>
        <v>1.0519008197744968E-2</v>
      </c>
    </row>
    <row r="24" spans="1:8" x14ac:dyDescent="0.2">
      <c r="A24" s="1">
        <v>41365</v>
      </c>
      <c r="B24">
        <v>28.23</v>
      </c>
      <c r="C24">
        <v>28.23</v>
      </c>
      <c r="D24">
        <v>27.74</v>
      </c>
      <c r="E24">
        <v>27.75</v>
      </c>
      <c r="F24">
        <v>9.8429459999999995</v>
      </c>
      <c r="G24">
        <v>0</v>
      </c>
      <c r="H24">
        <f t="shared" si="0"/>
        <v>-3.261546957555532E-2</v>
      </c>
    </row>
    <row r="25" spans="1:8" x14ac:dyDescent="0.2">
      <c r="A25" s="1">
        <v>41372</v>
      </c>
      <c r="B25">
        <v>27.879999000000002</v>
      </c>
      <c r="C25">
        <v>28.440000999999999</v>
      </c>
      <c r="D25">
        <v>27.879999000000002</v>
      </c>
      <c r="E25">
        <v>28.309999000000001</v>
      </c>
      <c r="F25">
        <v>10.041579</v>
      </c>
      <c r="G25">
        <v>0</v>
      </c>
      <c r="H25">
        <f t="shared" si="0"/>
        <v>1.997931631439518E-2</v>
      </c>
    </row>
    <row r="26" spans="1:8" x14ac:dyDescent="0.2">
      <c r="A26" s="1">
        <v>41379</v>
      </c>
      <c r="B26">
        <v>27.4</v>
      </c>
      <c r="C26">
        <v>27.879999000000002</v>
      </c>
      <c r="D26">
        <v>27.35</v>
      </c>
      <c r="E26">
        <v>27.610001</v>
      </c>
      <c r="F26">
        <v>9.7932889999999997</v>
      </c>
      <c r="G26">
        <v>0</v>
      </c>
      <c r="H26">
        <f t="shared" si="0"/>
        <v>-2.5037017635808859E-2</v>
      </c>
    </row>
    <row r="27" spans="1:8" x14ac:dyDescent="0.2">
      <c r="A27" s="1">
        <v>41386</v>
      </c>
      <c r="B27">
        <v>27.67</v>
      </c>
      <c r="C27">
        <v>28.25</v>
      </c>
      <c r="D27">
        <v>27.67</v>
      </c>
      <c r="E27">
        <v>28.139999</v>
      </c>
      <c r="F27">
        <v>9.9812799999999999</v>
      </c>
      <c r="G27">
        <v>0</v>
      </c>
      <c r="H27">
        <f t="shared" si="0"/>
        <v>1.9013983433900258E-2</v>
      </c>
    </row>
    <row r="28" spans="1:8" x14ac:dyDescent="0.2">
      <c r="A28" s="1">
        <v>41393</v>
      </c>
      <c r="B28">
        <v>28.4</v>
      </c>
      <c r="C28">
        <v>29.09</v>
      </c>
      <c r="D28">
        <v>28.15</v>
      </c>
      <c r="E28">
        <v>29.09</v>
      </c>
      <c r="F28">
        <v>10.318246</v>
      </c>
      <c r="G28">
        <v>0</v>
      </c>
      <c r="H28">
        <f t="shared" si="0"/>
        <v>3.3202445755822894E-2</v>
      </c>
    </row>
    <row r="29" spans="1:8" x14ac:dyDescent="0.2">
      <c r="A29" s="1">
        <v>41400</v>
      </c>
      <c r="B29">
        <v>29.25</v>
      </c>
      <c r="C29">
        <v>29.870000999999998</v>
      </c>
      <c r="D29">
        <v>29.25</v>
      </c>
      <c r="E29">
        <v>29.870000999999998</v>
      </c>
      <c r="F29">
        <v>10.594913</v>
      </c>
      <c r="G29">
        <v>0</v>
      </c>
      <c r="H29">
        <f t="shared" si="0"/>
        <v>2.6460195898008871E-2</v>
      </c>
    </row>
    <row r="30" spans="1:8" x14ac:dyDescent="0.2">
      <c r="A30" s="1">
        <v>41407</v>
      </c>
      <c r="B30">
        <v>29.799999</v>
      </c>
      <c r="C30">
        <v>30.77</v>
      </c>
      <c r="D30">
        <v>29.799999</v>
      </c>
      <c r="E30">
        <v>30.77</v>
      </c>
      <c r="F30">
        <v>10.914144</v>
      </c>
      <c r="G30">
        <v>0</v>
      </c>
      <c r="H30">
        <f t="shared" si="0"/>
        <v>2.9685582473604092E-2</v>
      </c>
    </row>
    <row r="31" spans="1:8" x14ac:dyDescent="0.2">
      <c r="A31" s="1">
        <v>41414</v>
      </c>
      <c r="B31">
        <v>30.82</v>
      </c>
      <c r="C31">
        <v>30.82</v>
      </c>
      <c r="D31">
        <v>30.43</v>
      </c>
      <c r="E31">
        <v>30.540001</v>
      </c>
      <c r="F31">
        <v>10.832561</v>
      </c>
      <c r="G31">
        <v>0</v>
      </c>
      <c r="H31">
        <f t="shared" si="0"/>
        <v>-7.5030569211986765E-3</v>
      </c>
    </row>
    <row r="32" spans="1:8" x14ac:dyDescent="0.2">
      <c r="A32" s="1">
        <v>41421</v>
      </c>
      <c r="B32">
        <v>30.91</v>
      </c>
      <c r="C32">
        <v>30.91</v>
      </c>
      <c r="D32">
        <v>30.540001</v>
      </c>
      <c r="E32">
        <v>30.540001</v>
      </c>
      <c r="F32">
        <v>10.832561</v>
      </c>
      <c r="G32">
        <v>0</v>
      </c>
      <c r="H32">
        <f t="shared" si="0"/>
        <v>0</v>
      </c>
    </row>
    <row r="33" spans="1:8" x14ac:dyDescent="0.2">
      <c r="A33" s="1">
        <v>41428</v>
      </c>
      <c r="B33">
        <v>30.73</v>
      </c>
      <c r="C33">
        <v>30.790001</v>
      </c>
      <c r="D33">
        <v>30.309999000000001</v>
      </c>
      <c r="E33">
        <v>30.790001</v>
      </c>
      <c r="F33">
        <v>10.921238000000001</v>
      </c>
      <c r="G33">
        <v>0</v>
      </c>
      <c r="H33">
        <f t="shared" si="0"/>
        <v>8.1528280357680231E-3</v>
      </c>
    </row>
    <row r="34" spans="1:8" x14ac:dyDescent="0.2">
      <c r="A34" s="1">
        <v>41435</v>
      </c>
      <c r="B34">
        <v>31.01</v>
      </c>
      <c r="C34">
        <v>31.01</v>
      </c>
      <c r="D34">
        <v>30.59</v>
      </c>
      <c r="E34">
        <v>30.780000999999999</v>
      </c>
      <c r="F34">
        <v>10.91769</v>
      </c>
      <c r="G34">
        <v>0</v>
      </c>
      <c r="H34">
        <f t="shared" si="0"/>
        <v>-3.2492437643597574E-4</v>
      </c>
    </row>
    <row r="35" spans="1:8" x14ac:dyDescent="0.2">
      <c r="A35" s="1">
        <v>41442</v>
      </c>
      <c r="B35">
        <v>31.040001</v>
      </c>
      <c r="C35">
        <v>31.309999000000001</v>
      </c>
      <c r="D35">
        <v>30.290001</v>
      </c>
      <c r="E35">
        <v>30.309999000000001</v>
      </c>
      <c r="F35">
        <v>10.75098</v>
      </c>
      <c r="G35">
        <v>0</v>
      </c>
      <c r="H35">
        <f t="shared" si="0"/>
        <v>-1.5387496268509562E-2</v>
      </c>
    </row>
    <row r="36" spans="1:8" x14ac:dyDescent="0.2">
      <c r="A36" s="1">
        <v>41449</v>
      </c>
      <c r="B36">
        <v>29.870000999999998</v>
      </c>
      <c r="C36">
        <v>30.59</v>
      </c>
      <c r="D36">
        <v>29.870000999999998</v>
      </c>
      <c r="E36">
        <v>30.540001</v>
      </c>
      <c r="F36">
        <v>10.832561</v>
      </c>
      <c r="G36">
        <v>0</v>
      </c>
      <c r="H36">
        <f t="shared" si="0"/>
        <v>7.5595926091776462E-3</v>
      </c>
    </row>
    <row r="37" spans="1:8" x14ac:dyDescent="0.2">
      <c r="A37" s="1">
        <v>41456</v>
      </c>
      <c r="B37">
        <v>30.98</v>
      </c>
      <c r="C37">
        <v>31.48</v>
      </c>
      <c r="D37">
        <v>30.860001</v>
      </c>
      <c r="E37">
        <v>31.48</v>
      </c>
      <c r="F37">
        <v>11.165981</v>
      </c>
      <c r="G37">
        <v>0</v>
      </c>
      <c r="H37">
        <f t="shared" si="0"/>
        <v>3.0315239474123588E-2</v>
      </c>
    </row>
    <row r="38" spans="1:8" x14ac:dyDescent="0.2">
      <c r="A38" s="1">
        <v>41463</v>
      </c>
      <c r="B38">
        <v>31.43</v>
      </c>
      <c r="C38">
        <v>32.049999</v>
      </c>
      <c r="D38">
        <v>31.43</v>
      </c>
      <c r="E38">
        <v>32.049999</v>
      </c>
      <c r="F38">
        <v>11.368159</v>
      </c>
      <c r="G38">
        <v>0</v>
      </c>
      <c r="H38">
        <f t="shared" si="0"/>
        <v>1.7944632033525861E-2</v>
      </c>
    </row>
    <row r="39" spans="1:8" x14ac:dyDescent="0.2">
      <c r="A39" s="1">
        <v>41470</v>
      </c>
      <c r="B39">
        <v>32.259998000000003</v>
      </c>
      <c r="C39">
        <v>32.619999</v>
      </c>
      <c r="D39">
        <v>32.18</v>
      </c>
      <c r="E39">
        <v>32.619999</v>
      </c>
      <c r="F39">
        <v>11.570338</v>
      </c>
      <c r="G39">
        <v>0</v>
      </c>
      <c r="H39">
        <f t="shared" si="0"/>
        <v>1.7628376935903755E-2</v>
      </c>
    </row>
    <row r="40" spans="1:8" x14ac:dyDescent="0.2">
      <c r="A40" s="1">
        <v>41477</v>
      </c>
      <c r="B40">
        <v>32.759998000000003</v>
      </c>
      <c r="C40">
        <v>33.209999000000003</v>
      </c>
      <c r="D40">
        <v>32.630001</v>
      </c>
      <c r="E40">
        <v>32.959999000000003</v>
      </c>
      <c r="F40">
        <v>11.690937</v>
      </c>
      <c r="G40">
        <v>0</v>
      </c>
      <c r="H40">
        <f t="shared" si="0"/>
        <v>1.0369171987551525E-2</v>
      </c>
    </row>
    <row r="41" spans="1:8" x14ac:dyDescent="0.2">
      <c r="A41" s="1">
        <v>41484</v>
      </c>
      <c r="B41">
        <v>32.689999</v>
      </c>
      <c r="C41">
        <v>33.18</v>
      </c>
      <c r="D41">
        <v>32.689999</v>
      </c>
      <c r="E41">
        <v>33.18</v>
      </c>
      <c r="F41">
        <v>11.768971000000001</v>
      </c>
      <c r="G41">
        <v>0</v>
      </c>
      <c r="H41">
        <f t="shared" si="0"/>
        <v>6.65256554230875E-3</v>
      </c>
    </row>
    <row r="42" spans="1:8" x14ac:dyDescent="0.2">
      <c r="A42" s="1">
        <v>41491</v>
      </c>
      <c r="B42">
        <v>33.340000000000003</v>
      </c>
      <c r="C42">
        <v>33.340000000000003</v>
      </c>
      <c r="D42">
        <v>32.900002000000001</v>
      </c>
      <c r="E42">
        <v>33.220001000000003</v>
      </c>
      <c r="F42">
        <v>11.783160000000001</v>
      </c>
      <c r="G42">
        <v>0</v>
      </c>
      <c r="H42">
        <f t="shared" si="0"/>
        <v>1.2049017319594971E-3</v>
      </c>
    </row>
    <row r="43" spans="1:8" x14ac:dyDescent="0.2">
      <c r="A43" s="1">
        <v>41498</v>
      </c>
      <c r="B43">
        <v>33.43</v>
      </c>
      <c r="C43">
        <v>33.590000000000003</v>
      </c>
      <c r="D43">
        <v>32.990001999999997</v>
      </c>
      <c r="E43">
        <v>32.990001999999997</v>
      </c>
      <c r="F43">
        <v>11.701580999999999</v>
      </c>
      <c r="G43">
        <v>0</v>
      </c>
      <c r="H43">
        <f t="shared" si="0"/>
        <v>-6.9474326440004961E-3</v>
      </c>
    </row>
    <row r="44" spans="1:8" x14ac:dyDescent="0.2">
      <c r="A44" s="1">
        <v>41505</v>
      </c>
      <c r="B44">
        <v>32.770000000000003</v>
      </c>
      <c r="C44">
        <v>33.419998</v>
      </c>
      <c r="D44">
        <v>32.770000000000003</v>
      </c>
      <c r="E44">
        <v>33.409999999999997</v>
      </c>
      <c r="F44">
        <v>11.850554000000001</v>
      </c>
      <c r="G44">
        <v>0</v>
      </c>
      <c r="H44">
        <f t="shared" si="0"/>
        <v>1.2650656663351101E-2</v>
      </c>
    </row>
    <row r="45" spans="1:8" x14ac:dyDescent="0.2">
      <c r="A45" s="1">
        <v>41512</v>
      </c>
      <c r="B45">
        <v>33.470001000000003</v>
      </c>
      <c r="C45">
        <v>33.470001000000003</v>
      </c>
      <c r="D45">
        <v>32.650002000000001</v>
      </c>
      <c r="E45">
        <v>32.68</v>
      </c>
      <c r="F45">
        <v>11.591621</v>
      </c>
      <c r="G45">
        <v>0</v>
      </c>
      <c r="H45">
        <f t="shared" si="0"/>
        <v>-2.2092108021349529E-2</v>
      </c>
    </row>
    <row r="46" spans="1:8" x14ac:dyDescent="0.2">
      <c r="A46" s="1">
        <v>41519</v>
      </c>
      <c r="B46">
        <v>32.939999</v>
      </c>
      <c r="C46">
        <v>33.43</v>
      </c>
      <c r="D46">
        <v>32.939999</v>
      </c>
      <c r="E46">
        <v>33.43</v>
      </c>
      <c r="F46">
        <v>11.857647999999999</v>
      </c>
      <c r="G46">
        <v>0</v>
      </c>
      <c r="H46">
        <f t="shared" si="0"/>
        <v>2.2690550721619775E-2</v>
      </c>
    </row>
    <row r="47" spans="1:8" x14ac:dyDescent="0.2">
      <c r="A47" s="1">
        <v>41526</v>
      </c>
      <c r="B47">
        <v>34.049999</v>
      </c>
      <c r="C47">
        <v>34.369999</v>
      </c>
      <c r="D47">
        <v>34.049999</v>
      </c>
      <c r="E47">
        <v>34.330002</v>
      </c>
      <c r="F47">
        <v>12.176876999999999</v>
      </c>
      <c r="G47">
        <v>0</v>
      </c>
      <c r="H47">
        <f t="shared" si="0"/>
        <v>2.6565765220287418E-2</v>
      </c>
    </row>
    <row r="48" spans="1:8" x14ac:dyDescent="0.2">
      <c r="A48" s="1">
        <v>41533</v>
      </c>
      <c r="B48">
        <v>34.470001000000003</v>
      </c>
      <c r="C48">
        <v>35.18</v>
      </c>
      <c r="D48">
        <v>34.470001000000003</v>
      </c>
      <c r="E48">
        <v>35.18</v>
      </c>
      <c r="F48">
        <v>12.478374000000001</v>
      </c>
      <c r="G48">
        <v>0</v>
      </c>
      <c r="H48">
        <f t="shared" si="0"/>
        <v>2.4458240527710517E-2</v>
      </c>
    </row>
    <row r="49" spans="1:8" x14ac:dyDescent="0.2">
      <c r="A49" s="1">
        <v>41540</v>
      </c>
      <c r="B49">
        <v>34.950001</v>
      </c>
      <c r="C49">
        <v>35.209999000000003</v>
      </c>
      <c r="D49">
        <v>34.950001</v>
      </c>
      <c r="E49">
        <v>35.099997999999999</v>
      </c>
      <c r="F49">
        <v>12.449997</v>
      </c>
      <c r="G49">
        <v>0</v>
      </c>
      <c r="H49">
        <f t="shared" si="0"/>
        <v>-2.2766840446321068E-3</v>
      </c>
    </row>
    <row r="50" spans="1:8" x14ac:dyDescent="0.2">
      <c r="A50" s="1">
        <v>41547</v>
      </c>
      <c r="B50">
        <v>35.099997999999999</v>
      </c>
      <c r="C50">
        <v>35.560001</v>
      </c>
      <c r="D50">
        <v>35.099997999999999</v>
      </c>
      <c r="E50">
        <v>35.560001</v>
      </c>
      <c r="F50">
        <v>12.613161</v>
      </c>
      <c r="G50">
        <v>0</v>
      </c>
      <c r="H50">
        <f t="shared" si="0"/>
        <v>1.3020410684701117E-2</v>
      </c>
    </row>
    <row r="51" spans="1:8" x14ac:dyDescent="0.2">
      <c r="A51" s="1">
        <v>41554</v>
      </c>
      <c r="B51">
        <v>35.139999000000003</v>
      </c>
      <c r="C51">
        <v>35.619999</v>
      </c>
      <c r="D51">
        <v>34.419998</v>
      </c>
      <c r="E51">
        <v>35.619999</v>
      </c>
      <c r="F51">
        <v>12.634441000000001</v>
      </c>
      <c r="G51">
        <v>0</v>
      </c>
      <c r="H51">
        <f t="shared" si="0"/>
        <v>1.6857050455014253E-3</v>
      </c>
    </row>
    <row r="52" spans="1:8" x14ac:dyDescent="0.2">
      <c r="A52" s="1">
        <v>41561</v>
      </c>
      <c r="B52">
        <v>35.770000000000003</v>
      </c>
      <c r="C52">
        <v>36.479999999999997</v>
      </c>
      <c r="D52">
        <v>35.450001</v>
      </c>
      <c r="E52">
        <v>36.479999999999997</v>
      </c>
      <c r="F52">
        <v>12.939482999999999</v>
      </c>
      <c r="G52">
        <v>0</v>
      </c>
      <c r="H52">
        <f t="shared" si="0"/>
        <v>2.3856836965403565E-2</v>
      </c>
    </row>
    <row r="53" spans="1:8" x14ac:dyDescent="0.2">
      <c r="A53" s="1">
        <v>41568</v>
      </c>
      <c r="B53">
        <v>36.490001999999997</v>
      </c>
      <c r="C53">
        <v>36.509998000000003</v>
      </c>
      <c r="D53">
        <v>36.419998</v>
      </c>
      <c r="E53">
        <v>36.419998</v>
      </c>
      <c r="F53">
        <v>12.918200000000001</v>
      </c>
      <c r="G53">
        <v>0</v>
      </c>
      <c r="H53">
        <f t="shared" si="0"/>
        <v>-1.6461648792089696E-3</v>
      </c>
    </row>
    <row r="54" spans="1:8" x14ac:dyDescent="0.2">
      <c r="A54" s="1">
        <v>41575</v>
      </c>
      <c r="B54">
        <v>36.419998</v>
      </c>
      <c r="C54">
        <v>36.590000000000003</v>
      </c>
      <c r="D54">
        <v>36.009998000000003</v>
      </c>
      <c r="E54">
        <v>36.009998000000003</v>
      </c>
      <c r="F54">
        <v>12.772774</v>
      </c>
      <c r="G54">
        <v>0</v>
      </c>
      <c r="H54">
        <f t="shared" si="0"/>
        <v>-1.1321295431502031E-2</v>
      </c>
    </row>
    <row r="55" spans="1:8" x14ac:dyDescent="0.2">
      <c r="A55" s="1">
        <v>41582</v>
      </c>
      <c r="B55">
        <v>36.389999000000003</v>
      </c>
      <c r="C55">
        <v>36.389999000000003</v>
      </c>
      <c r="D55">
        <v>35.049999</v>
      </c>
      <c r="E55">
        <v>35.740001999999997</v>
      </c>
      <c r="F55">
        <v>12.677007</v>
      </c>
      <c r="G55">
        <v>0</v>
      </c>
      <c r="H55">
        <f t="shared" si="0"/>
        <v>-7.5259941941748414E-3</v>
      </c>
    </row>
    <row r="56" spans="1:8" x14ac:dyDescent="0.2">
      <c r="A56" s="1">
        <v>41589</v>
      </c>
      <c r="B56">
        <v>35.830002</v>
      </c>
      <c r="C56">
        <v>36.479999999999997</v>
      </c>
      <c r="D56">
        <v>35.830002</v>
      </c>
      <c r="E56">
        <v>36.479999999999997</v>
      </c>
      <c r="F56">
        <v>12.939482999999999</v>
      </c>
      <c r="G56">
        <v>0</v>
      </c>
      <c r="H56">
        <f t="shared" si="0"/>
        <v>2.0493454504885801E-2</v>
      </c>
    </row>
    <row r="57" spans="1:8" x14ac:dyDescent="0.2">
      <c r="A57" s="1">
        <v>41596</v>
      </c>
      <c r="B57">
        <v>36.139999000000003</v>
      </c>
      <c r="C57">
        <v>36.279998999999997</v>
      </c>
      <c r="D57">
        <v>35.740001999999997</v>
      </c>
      <c r="E57">
        <v>36.279998999999997</v>
      </c>
      <c r="F57">
        <v>12.868546</v>
      </c>
      <c r="G57">
        <v>0</v>
      </c>
      <c r="H57">
        <f t="shared" si="0"/>
        <v>-5.49729532963825E-3</v>
      </c>
    </row>
    <row r="58" spans="1:8" x14ac:dyDescent="0.2">
      <c r="A58" s="1">
        <v>41603</v>
      </c>
      <c r="B58">
        <v>36.290000999999997</v>
      </c>
      <c r="C58">
        <v>36.939999</v>
      </c>
      <c r="D58">
        <v>36.290000999999997</v>
      </c>
      <c r="E58">
        <v>36.939999</v>
      </c>
      <c r="F58">
        <v>13.102646</v>
      </c>
      <c r="G58">
        <v>0</v>
      </c>
      <c r="H58">
        <f t="shared" si="0"/>
        <v>1.8028155230960251E-2</v>
      </c>
    </row>
    <row r="59" spans="1:8" x14ac:dyDescent="0.2">
      <c r="A59" s="1">
        <v>41610</v>
      </c>
      <c r="B59">
        <v>36.479999999999997</v>
      </c>
      <c r="C59">
        <v>36.479999999999997</v>
      </c>
      <c r="D59">
        <v>36.040000999999997</v>
      </c>
      <c r="E59">
        <v>36.380001</v>
      </c>
      <c r="F59">
        <v>12.904014999999999</v>
      </c>
      <c r="G59">
        <v>0</v>
      </c>
      <c r="H59">
        <f t="shared" si="0"/>
        <v>-1.5275691291274294E-2</v>
      </c>
    </row>
    <row r="60" spans="1:8" x14ac:dyDescent="0.2">
      <c r="A60" s="1">
        <v>41617</v>
      </c>
      <c r="B60">
        <v>36.380001</v>
      </c>
      <c r="C60">
        <v>36.380001</v>
      </c>
      <c r="D60">
        <v>35.5</v>
      </c>
      <c r="E60">
        <v>35.830002</v>
      </c>
      <c r="F60">
        <v>12.708931</v>
      </c>
      <c r="G60">
        <v>0</v>
      </c>
      <c r="H60">
        <f t="shared" si="0"/>
        <v>-1.5233528590676232E-2</v>
      </c>
    </row>
    <row r="61" spans="1:8" x14ac:dyDescent="0.2">
      <c r="A61" s="1">
        <v>41624</v>
      </c>
      <c r="B61">
        <v>36.049999</v>
      </c>
      <c r="C61">
        <v>36.5</v>
      </c>
      <c r="D61">
        <v>30.4</v>
      </c>
      <c r="E61">
        <v>31.07</v>
      </c>
      <c r="F61">
        <v>11.020554000000001</v>
      </c>
      <c r="G61">
        <v>0</v>
      </c>
      <c r="H61">
        <f t="shared" si="0"/>
        <v>-0.14254289996834299</v>
      </c>
    </row>
    <row r="62" spans="1:8" x14ac:dyDescent="0.2">
      <c r="A62" s="1">
        <v>41631</v>
      </c>
      <c r="B62">
        <v>31.35</v>
      </c>
      <c r="C62">
        <v>31.43</v>
      </c>
      <c r="D62">
        <v>31.33</v>
      </c>
      <c r="E62">
        <v>31.34</v>
      </c>
      <c r="F62">
        <v>13.267037</v>
      </c>
      <c r="G62">
        <v>0</v>
      </c>
      <c r="H62">
        <f t="shared" si="0"/>
        <v>0.18552046311207521</v>
      </c>
    </row>
    <row r="63" spans="1:8" x14ac:dyDescent="0.2">
      <c r="A63" s="1">
        <v>41638</v>
      </c>
      <c r="B63">
        <v>31.360001</v>
      </c>
      <c r="C63">
        <v>31.610001</v>
      </c>
      <c r="D63">
        <v>31.360001</v>
      </c>
      <c r="E63">
        <v>31.530000999999999</v>
      </c>
      <c r="F63">
        <v>13.347467</v>
      </c>
      <c r="G63">
        <v>0</v>
      </c>
      <c r="H63">
        <f t="shared" si="0"/>
        <v>6.0440912105021076E-3</v>
      </c>
    </row>
    <row r="64" spans="1:8" x14ac:dyDescent="0.2">
      <c r="A64" s="1">
        <v>41645</v>
      </c>
      <c r="B64">
        <v>31.360001</v>
      </c>
      <c r="C64">
        <v>31.860001</v>
      </c>
      <c r="D64">
        <v>31.360001</v>
      </c>
      <c r="E64">
        <v>31.860001</v>
      </c>
      <c r="F64">
        <v>13.487164999999999</v>
      </c>
      <c r="G64">
        <v>0</v>
      </c>
      <c r="H64">
        <f t="shared" si="0"/>
        <v>1.0411863446955534E-2</v>
      </c>
    </row>
    <row r="65" spans="1:8" x14ac:dyDescent="0.2">
      <c r="A65" s="1">
        <v>41652</v>
      </c>
      <c r="B65">
        <v>31.459999</v>
      </c>
      <c r="C65">
        <v>32.400002000000001</v>
      </c>
      <c r="D65">
        <v>31.459999</v>
      </c>
      <c r="E65">
        <v>32.279998999999997</v>
      </c>
      <c r="F65">
        <v>13.664963999999999</v>
      </c>
      <c r="G65">
        <v>0</v>
      </c>
      <c r="H65">
        <f t="shared" si="0"/>
        <v>1.3096692445943249E-2</v>
      </c>
    </row>
    <row r="66" spans="1:8" x14ac:dyDescent="0.2">
      <c r="A66" s="1">
        <v>41659</v>
      </c>
      <c r="B66">
        <v>32.439999</v>
      </c>
      <c r="C66">
        <v>32.439999</v>
      </c>
      <c r="D66">
        <v>31.49</v>
      </c>
      <c r="E66">
        <v>31.49</v>
      </c>
      <c r="F66">
        <v>13.330533000000001</v>
      </c>
      <c r="G66">
        <v>0</v>
      </c>
      <c r="H66">
        <f t="shared" si="0"/>
        <v>-2.4778066521455349E-2</v>
      </c>
    </row>
    <row r="67" spans="1:8" x14ac:dyDescent="0.2">
      <c r="A67" s="1">
        <v>41666</v>
      </c>
      <c r="B67">
        <v>31</v>
      </c>
      <c r="C67">
        <v>31.290001</v>
      </c>
      <c r="D67">
        <v>30.84</v>
      </c>
      <c r="E67">
        <v>30.92</v>
      </c>
      <c r="F67">
        <v>13.089238999999999</v>
      </c>
      <c r="G67">
        <v>0</v>
      </c>
      <c r="H67">
        <f t="shared" si="0"/>
        <v>-1.8266676137306339E-2</v>
      </c>
    </row>
    <row r="68" spans="1:8" x14ac:dyDescent="0.2">
      <c r="A68" s="1">
        <v>41673</v>
      </c>
      <c r="B68">
        <v>30.02</v>
      </c>
      <c r="C68">
        <v>30.379999000000002</v>
      </c>
      <c r="D68">
        <v>29.889999</v>
      </c>
      <c r="E68">
        <v>30.379999000000002</v>
      </c>
      <c r="F68">
        <v>12.860643</v>
      </c>
      <c r="G68">
        <v>0</v>
      </c>
      <c r="H68">
        <f t="shared" ref="H68:H131" si="1">LN(F68/F67)</f>
        <v>-1.7618724690666426E-2</v>
      </c>
    </row>
    <row r="69" spans="1:8" x14ac:dyDescent="0.2">
      <c r="A69" s="1">
        <v>41680</v>
      </c>
      <c r="B69">
        <v>30.42</v>
      </c>
      <c r="C69">
        <v>31.52</v>
      </c>
      <c r="D69">
        <v>30.42</v>
      </c>
      <c r="E69">
        <v>31.52</v>
      </c>
      <c r="F69">
        <v>13.343235</v>
      </c>
      <c r="G69">
        <v>0</v>
      </c>
      <c r="H69">
        <f t="shared" si="1"/>
        <v>3.683779727680752E-2</v>
      </c>
    </row>
    <row r="70" spans="1:8" x14ac:dyDescent="0.2">
      <c r="A70" s="1">
        <v>41687</v>
      </c>
      <c r="B70">
        <v>31.709999</v>
      </c>
      <c r="C70">
        <v>31.870000999999998</v>
      </c>
      <c r="D70">
        <v>31.52</v>
      </c>
      <c r="E70">
        <v>31.799999</v>
      </c>
      <c r="F70">
        <v>13.461767</v>
      </c>
      <c r="G70">
        <v>0</v>
      </c>
      <c r="H70">
        <f t="shared" si="1"/>
        <v>8.8440786244018549E-3</v>
      </c>
    </row>
    <row r="71" spans="1:8" x14ac:dyDescent="0.2">
      <c r="A71" s="1">
        <v>41694</v>
      </c>
      <c r="B71">
        <v>31.959999</v>
      </c>
      <c r="C71">
        <v>32.340000000000003</v>
      </c>
      <c r="D71">
        <v>31.91</v>
      </c>
      <c r="E71">
        <v>32.32</v>
      </c>
      <c r="F71">
        <v>13.681895000000001</v>
      </c>
      <c r="G71">
        <v>0</v>
      </c>
      <c r="H71">
        <f t="shared" si="1"/>
        <v>1.6219832532013843E-2</v>
      </c>
    </row>
    <row r="72" spans="1:8" x14ac:dyDescent="0.2">
      <c r="A72" s="1">
        <v>41701</v>
      </c>
      <c r="B72">
        <v>32.130001</v>
      </c>
      <c r="C72">
        <v>33</v>
      </c>
      <c r="D72">
        <v>32.130001</v>
      </c>
      <c r="E72">
        <v>33</v>
      </c>
      <c r="F72">
        <v>13.969758000000001</v>
      </c>
      <c r="G72">
        <v>0</v>
      </c>
      <c r="H72">
        <f t="shared" si="1"/>
        <v>2.0821424291444575E-2</v>
      </c>
    </row>
    <row r="73" spans="1:8" x14ac:dyDescent="0.2">
      <c r="A73" s="1">
        <v>41708</v>
      </c>
      <c r="B73">
        <v>32.970001000000003</v>
      </c>
      <c r="C73">
        <v>32.970001000000003</v>
      </c>
      <c r="D73">
        <v>32.139999000000003</v>
      </c>
      <c r="E73">
        <v>32.290000999999997</v>
      </c>
      <c r="F73">
        <v>13.669198</v>
      </c>
      <c r="G73">
        <v>0</v>
      </c>
      <c r="H73">
        <f t="shared" si="1"/>
        <v>-2.1749869886805644E-2</v>
      </c>
    </row>
    <row r="74" spans="1:8" x14ac:dyDescent="0.2">
      <c r="A74" s="1">
        <v>41715</v>
      </c>
      <c r="B74">
        <v>32.479999999999997</v>
      </c>
      <c r="C74">
        <v>33</v>
      </c>
      <c r="D74">
        <v>32.479999999999997</v>
      </c>
      <c r="E74">
        <v>32.689999</v>
      </c>
      <c r="F74">
        <v>13.838526</v>
      </c>
      <c r="G74">
        <v>0</v>
      </c>
      <c r="H74">
        <f t="shared" si="1"/>
        <v>1.2311461230137375E-2</v>
      </c>
    </row>
    <row r="75" spans="1:8" x14ac:dyDescent="0.2">
      <c r="A75" s="1">
        <v>41722</v>
      </c>
      <c r="B75">
        <v>32.159999999999997</v>
      </c>
      <c r="C75">
        <v>32.159999999999997</v>
      </c>
      <c r="D75">
        <v>31.469999000000001</v>
      </c>
      <c r="E75">
        <v>31.469999000000001</v>
      </c>
      <c r="F75">
        <v>13.32207</v>
      </c>
      <c r="G75">
        <v>0</v>
      </c>
      <c r="H75">
        <f t="shared" si="1"/>
        <v>-3.8034383184035174E-2</v>
      </c>
    </row>
    <row r="76" spans="1:8" x14ac:dyDescent="0.2">
      <c r="A76" s="1">
        <v>41729</v>
      </c>
      <c r="B76">
        <v>32.07</v>
      </c>
      <c r="C76">
        <v>32.549999</v>
      </c>
      <c r="D76">
        <v>31.4</v>
      </c>
      <c r="E76">
        <v>31.4</v>
      </c>
      <c r="F76">
        <v>13.292436</v>
      </c>
      <c r="G76">
        <v>0</v>
      </c>
      <c r="H76">
        <f t="shared" si="1"/>
        <v>-2.2269068038708578E-3</v>
      </c>
    </row>
    <row r="77" spans="1:8" x14ac:dyDescent="0.2">
      <c r="A77" s="1">
        <v>41736</v>
      </c>
      <c r="B77">
        <v>30.83</v>
      </c>
      <c r="C77">
        <v>31.530000999999999</v>
      </c>
      <c r="D77">
        <v>30.43</v>
      </c>
      <c r="E77">
        <v>30.43</v>
      </c>
      <c r="F77">
        <v>12.881812</v>
      </c>
      <c r="G77">
        <v>0</v>
      </c>
      <c r="H77">
        <f t="shared" si="1"/>
        <v>-3.1378757628544862E-2</v>
      </c>
    </row>
    <row r="78" spans="1:8" x14ac:dyDescent="0.2">
      <c r="A78" s="1">
        <v>41743</v>
      </c>
      <c r="B78">
        <v>30.51</v>
      </c>
      <c r="C78">
        <v>31.18</v>
      </c>
      <c r="D78">
        <v>30.51</v>
      </c>
      <c r="E78">
        <v>31.18</v>
      </c>
      <c r="F78">
        <v>13.199305000000001</v>
      </c>
      <c r="G78">
        <v>0</v>
      </c>
      <c r="H78">
        <f t="shared" si="1"/>
        <v>2.4347782679970443E-2</v>
      </c>
    </row>
    <row r="79" spans="1:8" x14ac:dyDescent="0.2">
      <c r="A79" s="1">
        <v>41750</v>
      </c>
      <c r="B79">
        <v>31.33</v>
      </c>
      <c r="C79">
        <v>31.73</v>
      </c>
      <c r="D79">
        <v>30.77</v>
      </c>
      <c r="E79">
        <v>30.77</v>
      </c>
      <c r="F79">
        <v>13.025741999999999</v>
      </c>
      <c r="G79">
        <v>0</v>
      </c>
      <c r="H79">
        <f t="shared" si="1"/>
        <v>-1.3236623303741092E-2</v>
      </c>
    </row>
    <row r="80" spans="1:8" x14ac:dyDescent="0.2">
      <c r="A80" s="1">
        <v>41757</v>
      </c>
      <c r="B80">
        <v>30.610001</v>
      </c>
      <c r="C80">
        <v>30.73</v>
      </c>
      <c r="D80">
        <v>30.610001</v>
      </c>
      <c r="E80">
        <v>30.68</v>
      </c>
      <c r="F80">
        <v>12.987641</v>
      </c>
      <c r="G80">
        <v>0</v>
      </c>
      <c r="H80">
        <f t="shared" si="1"/>
        <v>-2.9293404280018422E-3</v>
      </c>
    </row>
    <row r="81" spans="1:8" x14ac:dyDescent="0.2">
      <c r="A81" s="1">
        <v>41764</v>
      </c>
      <c r="B81">
        <v>30.700001</v>
      </c>
      <c r="C81">
        <v>30.700001</v>
      </c>
      <c r="D81">
        <v>29.84</v>
      </c>
      <c r="E81">
        <v>30.18</v>
      </c>
      <c r="F81">
        <v>12.775978</v>
      </c>
      <c r="G81">
        <v>0</v>
      </c>
      <c r="H81">
        <f t="shared" si="1"/>
        <v>-1.6431524026772525E-2</v>
      </c>
    </row>
    <row r="82" spans="1:8" x14ac:dyDescent="0.2">
      <c r="A82" s="1">
        <v>41771</v>
      </c>
      <c r="B82">
        <v>30.93</v>
      </c>
      <c r="C82">
        <v>30.93</v>
      </c>
      <c r="D82">
        <v>29.790001</v>
      </c>
      <c r="E82">
        <v>30.01</v>
      </c>
      <c r="F82">
        <v>12.704013</v>
      </c>
      <c r="G82">
        <v>0</v>
      </c>
      <c r="H82">
        <f t="shared" si="1"/>
        <v>-5.6487611285142196E-3</v>
      </c>
    </row>
    <row r="83" spans="1:8" x14ac:dyDescent="0.2">
      <c r="A83" s="1">
        <v>41778</v>
      </c>
      <c r="B83">
        <v>30.33</v>
      </c>
      <c r="C83">
        <v>30.77</v>
      </c>
      <c r="D83">
        <v>29.9</v>
      </c>
      <c r="E83">
        <v>30.77</v>
      </c>
      <c r="F83">
        <v>13.025741999999999</v>
      </c>
      <c r="G83">
        <v>0</v>
      </c>
      <c r="H83">
        <f t="shared" si="1"/>
        <v>2.5009625583288498E-2</v>
      </c>
    </row>
    <row r="84" spans="1:8" x14ac:dyDescent="0.2">
      <c r="A84" s="1">
        <v>41785</v>
      </c>
      <c r="B84">
        <v>31.059999000000001</v>
      </c>
      <c r="C84">
        <v>31.059999000000001</v>
      </c>
      <c r="D84">
        <v>30.780000999999999</v>
      </c>
      <c r="E84">
        <v>30.780000999999999</v>
      </c>
      <c r="F84">
        <v>13.029975</v>
      </c>
      <c r="G84">
        <v>0</v>
      </c>
      <c r="H84">
        <f t="shared" si="1"/>
        <v>3.249190983493539E-4</v>
      </c>
    </row>
    <row r="85" spans="1:8" x14ac:dyDescent="0.2">
      <c r="A85" s="1">
        <v>41792</v>
      </c>
      <c r="B85">
        <v>30.66</v>
      </c>
      <c r="C85">
        <v>31.42</v>
      </c>
      <c r="D85">
        <v>30.459999</v>
      </c>
      <c r="E85">
        <v>31.42</v>
      </c>
      <c r="F85">
        <v>13.300902000000001</v>
      </c>
      <c r="G85">
        <v>0</v>
      </c>
      <c r="H85">
        <f t="shared" si="1"/>
        <v>2.0579379991296453E-2</v>
      </c>
    </row>
    <row r="86" spans="1:8" x14ac:dyDescent="0.2">
      <c r="A86" s="1">
        <v>41799</v>
      </c>
      <c r="B86">
        <v>31.6</v>
      </c>
      <c r="C86">
        <v>31.6</v>
      </c>
      <c r="D86">
        <v>31.190000999999999</v>
      </c>
      <c r="E86">
        <v>31.219999000000001</v>
      </c>
      <c r="F86">
        <v>13.216236</v>
      </c>
      <c r="G86">
        <v>0</v>
      </c>
      <c r="H86">
        <f t="shared" si="1"/>
        <v>-6.3857787148960989E-3</v>
      </c>
    </row>
    <row r="87" spans="1:8" x14ac:dyDescent="0.2">
      <c r="A87" s="1">
        <v>41806</v>
      </c>
      <c r="B87">
        <v>31.379999000000002</v>
      </c>
      <c r="C87">
        <v>31.870000999999998</v>
      </c>
      <c r="D87">
        <v>31.379999000000002</v>
      </c>
      <c r="E87">
        <v>31.870000999999998</v>
      </c>
      <c r="F87">
        <v>13.491398</v>
      </c>
      <c r="G87">
        <v>0</v>
      </c>
      <c r="H87">
        <f t="shared" si="1"/>
        <v>2.0606223408401354E-2</v>
      </c>
    </row>
    <row r="88" spans="1:8" x14ac:dyDescent="0.2">
      <c r="A88" s="1">
        <v>41813</v>
      </c>
      <c r="B88">
        <v>31.809999000000001</v>
      </c>
      <c r="C88">
        <v>31.93</v>
      </c>
      <c r="D88">
        <v>31.51</v>
      </c>
      <c r="E88">
        <v>31.93</v>
      </c>
      <c r="F88">
        <v>13.5168</v>
      </c>
      <c r="G88">
        <v>0</v>
      </c>
      <c r="H88">
        <f t="shared" si="1"/>
        <v>1.8810590391974318E-3</v>
      </c>
    </row>
    <row r="89" spans="1:8" x14ac:dyDescent="0.2">
      <c r="A89" s="1">
        <v>41820</v>
      </c>
      <c r="B89">
        <v>32.020000000000003</v>
      </c>
      <c r="C89">
        <v>32.580002</v>
      </c>
      <c r="D89">
        <v>32.020000000000003</v>
      </c>
      <c r="E89">
        <v>32.580002</v>
      </c>
      <c r="F89">
        <v>13.791962</v>
      </c>
      <c r="G89">
        <v>0</v>
      </c>
      <c r="H89">
        <f t="shared" si="1"/>
        <v>2.0152602487482837E-2</v>
      </c>
    </row>
    <row r="90" spans="1:8" x14ac:dyDescent="0.2">
      <c r="A90" s="1">
        <v>41827</v>
      </c>
      <c r="B90">
        <v>31.98</v>
      </c>
      <c r="C90">
        <v>31.98</v>
      </c>
      <c r="D90">
        <v>31.290001</v>
      </c>
      <c r="E90">
        <v>31.290001</v>
      </c>
      <c r="F90">
        <v>13.245870999999999</v>
      </c>
      <c r="G90">
        <v>0</v>
      </c>
      <c r="H90">
        <f t="shared" si="1"/>
        <v>-4.040007747082703E-2</v>
      </c>
    </row>
    <row r="91" spans="1:8" x14ac:dyDescent="0.2">
      <c r="A91" s="1">
        <v>41834</v>
      </c>
      <c r="B91">
        <v>31.469999000000001</v>
      </c>
      <c r="C91">
        <v>31.469999000000001</v>
      </c>
      <c r="D91">
        <v>30.73</v>
      </c>
      <c r="E91">
        <v>31.200001</v>
      </c>
      <c r="F91">
        <v>13.207772</v>
      </c>
      <c r="G91">
        <v>0</v>
      </c>
      <c r="H91">
        <f t="shared" si="1"/>
        <v>-2.8804370227584206E-3</v>
      </c>
    </row>
    <row r="92" spans="1:8" x14ac:dyDescent="0.2">
      <c r="A92" s="1">
        <v>41841</v>
      </c>
      <c r="B92">
        <v>31.16</v>
      </c>
      <c r="C92">
        <v>31.5</v>
      </c>
      <c r="D92">
        <v>31.16</v>
      </c>
      <c r="E92">
        <v>31.17</v>
      </c>
      <c r="F92">
        <v>13.195071</v>
      </c>
      <c r="G92">
        <v>0</v>
      </c>
      <c r="H92">
        <f t="shared" si="1"/>
        <v>-9.6209343665717084E-4</v>
      </c>
    </row>
    <row r="93" spans="1:8" x14ac:dyDescent="0.2">
      <c r="A93" s="1">
        <v>41848</v>
      </c>
      <c r="B93">
        <v>31.02</v>
      </c>
      <c r="C93">
        <v>31.709999</v>
      </c>
      <c r="D93">
        <v>30.85</v>
      </c>
      <c r="E93">
        <v>30.85</v>
      </c>
      <c r="F93">
        <v>13.059607</v>
      </c>
      <c r="G93">
        <v>0</v>
      </c>
      <c r="H93">
        <f t="shared" si="1"/>
        <v>-1.031931925498019E-2</v>
      </c>
    </row>
    <row r="94" spans="1:8" x14ac:dyDescent="0.2">
      <c r="A94" s="1">
        <v>41855</v>
      </c>
      <c r="B94">
        <v>31.049999</v>
      </c>
      <c r="C94">
        <v>31.15</v>
      </c>
      <c r="D94">
        <v>30.780000999999999</v>
      </c>
      <c r="E94">
        <v>31.15</v>
      </c>
      <c r="F94">
        <v>13.186604000000001</v>
      </c>
      <c r="G94">
        <v>0</v>
      </c>
      <c r="H94">
        <f t="shared" si="1"/>
        <v>9.677434288183271E-3</v>
      </c>
    </row>
    <row r="95" spans="1:8" x14ac:dyDescent="0.2">
      <c r="A95" s="1">
        <v>41862</v>
      </c>
      <c r="B95">
        <v>31.530000999999999</v>
      </c>
      <c r="C95">
        <v>31.58</v>
      </c>
      <c r="D95">
        <v>31.35</v>
      </c>
      <c r="E95">
        <v>31.530000999999999</v>
      </c>
      <c r="F95">
        <v>13.347467</v>
      </c>
      <c r="G95">
        <v>0</v>
      </c>
      <c r="H95">
        <f t="shared" si="1"/>
        <v>1.212516321595997E-2</v>
      </c>
    </row>
    <row r="96" spans="1:8" x14ac:dyDescent="0.2">
      <c r="A96" s="1">
        <v>41869</v>
      </c>
      <c r="B96">
        <v>31.99</v>
      </c>
      <c r="C96">
        <v>32.090000000000003</v>
      </c>
      <c r="D96">
        <v>31.84</v>
      </c>
      <c r="E96">
        <v>31.870000999999998</v>
      </c>
      <c r="F96">
        <v>13.491398</v>
      </c>
      <c r="G96">
        <v>0</v>
      </c>
      <c r="H96">
        <f t="shared" si="1"/>
        <v>1.0725668154399378E-2</v>
      </c>
    </row>
    <row r="97" spans="1:8" x14ac:dyDescent="0.2">
      <c r="A97" s="1">
        <v>41876</v>
      </c>
      <c r="B97">
        <v>31.870000999999998</v>
      </c>
      <c r="C97">
        <v>32.119999</v>
      </c>
      <c r="D97">
        <v>31.870000999999998</v>
      </c>
      <c r="E97">
        <v>32.07</v>
      </c>
      <c r="F97">
        <v>13.576064000000001</v>
      </c>
      <c r="G97">
        <v>0</v>
      </c>
      <c r="H97">
        <f t="shared" si="1"/>
        <v>6.255944951901701E-3</v>
      </c>
    </row>
    <row r="98" spans="1:8" x14ac:dyDescent="0.2">
      <c r="A98" s="1">
        <v>41883</v>
      </c>
      <c r="B98">
        <v>32.189999</v>
      </c>
      <c r="C98">
        <v>32.189999</v>
      </c>
      <c r="D98">
        <v>31.809999000000001</v>
      </c>
      <c r="E98">
        <v>31.879999000000002</v>
      </c>
      <c r="F98">
        <v>13.495630999999999</v>
      </c>
      <c r="G98">
        <v>0</v>
      </c>
      <c r="H98">
        <f t="shared" si="1"/>
        <v>-5.9422386869613627E-3</v>
      </c>
    </row>
    <row r="99" spans="1:8" x14ac:dyDescent="0.2">
      <c r="A99" s="1">
        <v>41890</v>
      </c>
      <c r="B99">
        <v>31.950001</v>
      </c>
      <c r="C99">
        <v>31.950001</v>
      </c>
      <c r="D99">
        <v>31.540001</v>
      </c>
      <c r="E99">
        <v>31.75</v>
      </c>
      <c r="F99">
        <v>13.440600999999999</v>
      </c>
      <c r="G99">
        <v>0</v>
      </c>
      <c r="H99">
        <f t="shared" si="1"/>
        <v>-4.085952078262919E-3</v>
      </c>
    </row>
    <row r="100" spans="1:8" x14ac:dyDescent="0.2">
      <c r="A100" s="1">
        <v>41897</v>
      </c>
      <c r="B100">
        <v>31.309999000000001</v>
      </c>
      <c r="C100">
        <v>31.610001</v>
      </c>
      <c r="D100">
        <v>31.209999</v>
      </c>
      <c r="E100">
        <v>31.209999</v>
      </c>
      <c r="F100">
        <v>13.212004</v>
      </c>
      <c r="G100">
        <v>0</v>
      </c>
      <c r="H100">
        <f t="shared" si="1"/>
        <v>-1.715424107355263E-2</v>
      </c>
    </row>
    <row r="101" spans="1:8" x14ac:dyDescent="0.2">
      <c r="A101" s="1">
        <v>41904</v>
      </c>
      <c r="B101">
        <v>30.76</v>
      </c>
      <c r="C101">
        <v>30.780000999999999</v>
      </c>
      <c r="D101">
        <v>30.209999</v>
      </c>
      <c r="E101">
        <v>30.360001</v>
      </c>
      <c r="F101">
        <v>12.852178</v>
      </c>
      <c r="G101">
        <v>0</v>
      </c>
      <c r="H101">
        <f t="shared" si="1"/>
        <v>-2.7612519141428399E-2</v>
      </c>
    </row>
    <row r="102" spans="1:8" x14ac:dyDescent="0.2">
      <c r="A102" s="1">
        <v>41911</v>
      </c>
      <c r="B102">
        <v>30.379999000000002</v>
      </c>
      <c r="C102">
        <v>30.379999000000002</v>
      </c>
      <c r="D102">
        <v>29.57</v>
      </c>
      <c r="E102">
        <v>30.040001</v>
      </c>
      <c r="F102">
        <v>12.716713</v>
      </c>
      <c r="G102">
        <v>0</v>
      </c>
      <c r="H102">
        <f t="shared" si="1"/>
        <v>-1.0596178573970444E-2</v>
      </c>
    </row>
    <row r="103" spans="1:8" x14ac:dyDescent="0.2">
      <c r="A103" s="1">
        <v>41918</v>
      </c>
      <c r="B103">
        <v>29.73</v>
      </c>
      <c r="C103">
        <v>29.85</v>
      </c>
      <c r="D103">
        <v>28.969999000000001</v>
      </c>
      <c r="E103">
        <v>28.969999000000001</v>
      </c>
      <c r="F103">
        <v>12.263754</v>
      </c>
      <c r="G103">
        <v>0</v>
      </c>
      <c r="H103">
        <f t="shared" si="1"/>
        <v>-3.6269029908250004E-2</v>
      </c>
    </row>
    <row r="104" spans="1:8" x14ac:dyDescent="0.2">
      <c r="A104" s="1">
        <v>41925</v>
      </c>
      <c r="B104">
        <v>28.9</v>
      </c>
      <c r="C104">
        <v>29.67</v>
      </c>
      <c r="D104">
        <v>28.9</v>
      </c>
      <c r="E104">
        <v>29.67</v>
      </c>
      <c r="F104">
        <v>12.560082</v>
      </c>
      <c r="G104">
        <v>0</v>
      </c>
      <c r="H104">
        <f t="shared" si="1"/>
        <v>2.3875607021241724E-2</v>
      </c>
    </row>
    <row r="105" spans="1:8" x14ac:dyDescent="0.2">
      <c r="A105" s="1">
        <v>41932</v>
      </c>
      <c r="B105">
        <v>29.790001</v>
      </c>
      <c r="C105">
        <v>30.549999</v>
      </c>
      <c r="D105">
        <v>29.790001</v>
      </c>
      <c r="E105">
        <v>30.549999</v>
      </c>
      <c r="F105">
        <v>12.932608999999999</v>
      </c>
      <c r="G105">
        <v>0</v>
      </c>
      <c r="H105">
        <f t="shared" si="1"/>
        <v>2.9228261556970267E-2</v>
      </c>
    </row>
    <row r="106" spans="1:8" x14ac:dyDescent="0.2">
      <c r="A106" s="1">
        <v>41939</v>
      </c>
      <c r="B106">
        <v>30.450001</v>
      </c>
      <c r="C106">
        <v>31.98</v>
      </c>
      <c r="D106">
        <v>30.450001</v>
      </c>
      <c r="E106">
        <v>31.98</v>
      </c>
      <c r="F106">
        <v>13.537964000000001</v>
      </c>
      <c r="G106">
        <v>0</v>
      </c>
      <c r="H106">
        <f t="shared" si="1"/>
        <v>4.5745935663185626E-2</v>
      </c>
    </row>
    <row r="107" spans="1:8" x14ac:dyDescent="0.2">
      <c r="A107" s="1">
        <v>41946</v>
      </c>
      <c r="B107">
        <v>31.940000999999999</v>
      </c>
      <c r="C107">
        <v>31.940000999999999</v>
      </c>
      <c r="D107">
        <v>31.530000999999999</v>
      </c>
      <c r="E107">
        <v>31.530000999999999</v>
      </c>
      <c r="F107">
        <v>13.347467</v>
      </c>
      <c r="G107">
        <v>0</v>
      </c>
      <c r="H107">
        <f t="shared" si="1"/>
        <v>-1.4171257885272992E-2</v>
      </c>
    </row>
    <row r="108" spans="1:8" x14ac:dyDescent="0.2">
      <c r="A108" s="1">
        <v>41953</v>
      </c>
      <c r="B108">
        <v>31.6</v>
      </c>
      <c r="C108">
        <v>31.9</v>
      </c>
      <c r="D108">
        <v>31.6</v>
      </c>
      <c r="E108">
        <v>31.73</v>
      </c>
      <c r="F108">
        <v>13.432135000000001</v>
      </c>
      <c r="G108">
        <v>0</v>
      </c>
      <c r="H108">
        <f t="shared" si="1"/>
        <v>6.3233413340605133E-3</v>
      </c>
    </row>
    <row r="109" spans="1:8" x14ac:dyDescent="0.2">
      <c r="A109" s="1">
        <v>41960</v>
      </c>
      <c r="B109">
        <v>31.360001</v>
      </c>
      <c r="C109">
        <v>31.540001</v>
      </c>
      <c r="D109">
        <v>31.15</v>
      </c>
      <c r="E109">
        <v>31.48</v>
      </c>
      <c r="F109">
        <v>13.326302999999999</v>
      </c>
      <c r="G109">
        <v>0</v>
      </c>
      <c r="H109">
        <f t="shared" si="1"/>
        <v>-7.9102189626245427E-3</v>
      </c>
    </row>
    <row r="110" spans="1:8" x14ac:dyDescent="0.2">
      <c r="A110" s="1">
        <v>41967</v>
      </c>
      <c r="B110">
        <v>31.799999</v>
      </c>
      <c r="C110">
        <v>31.98</v>
      </c>
      <c r="D110">
        <v>31.52</v>
      </c>
      <c r="E110">
        <v>31.52</v>
      </c>
      <c r="F110">
        <v>13.343235</v>
      </c>
      <c r="G110">
        <v>0</v>
      </c>
      <c r="H110">
        <f t="shared" si="1"/>
        <v>1.2697634488422589E-3</v>
      </c>
    </row>
    <row r="111" spans="1:8" x14ac:dyDescent="0.2">
      <c r="A111" s="1">
        <v>41974</v>
      </c>
      <c r="B111">
        <v>31.129999000000002</v>
      </c>
      <c r="C111">
        <v>31.99</v>
      </c>
      <c r="D111">
        <v>31.129999000000002</v>
      </c>
      <c r="E111">
        <v>31.99</v>
      </c>
      <c r="F111">
        <v>13.542198000000001</v>
      </c>
      <c r="G111">
        <v>0</v>
      </c>
      <c r="H111">
        <f t="shared" si="1"/>
        <v>1.4801073298798489E-2</v>
      </c>
    </row>
    <row r="112" spans="1:8" x14ac:dyDescent="0.2">
      <c r="A112" s="1">
        <v>41981</v>
      </c>
      <c r="B112">
        <v>31.52</v>
      </c>
      <c r="C112">
        <v>32.130001</v>
      </c>
      <c r="D112">
        <v>31.09</v>
      </c>
      <c r="E112">
        <v>31.09</v>
      </c>
      <c r="F112">
        <v>13.161205000000001</v>
      </c>
      <c r="G112">
        <v>0</v>
      </c>
      <c r="H112">
        <f t="shared" si="1"/>
        <v>-2.8537101080256387E-2</v>
      </c>
    </row>
    <row r="113" spans="1:8" x14ac:dyDescent="0.2">
      <c r="A113" s="1">
        <v>41988</v>
      </c>
      <c r="B113">
        <v>30.91</v>
      </c>
      <c r="C113">
        <v>31.629999000000002</v>
      </c>
      <c r="D113">
        <v>26.969999000000001</v>
      </c>
      <c r="E113">
        <v>27.129999000000002</v>
      </c>
      <c r="F113">
        <v>11.484833</v>
      </c>
      <c r="G113">
        <v>0</v>
      </c>
      <c r="H113">
        <f t="shared" si="1"/>
        <v>-0.13624619172478783</v>
      </c>
    </row>
    <row r="114" spans="1:8" x14ac:dyDescent="0.2">
      <c r="A114" s="1">
        <v>41995</v>
      </c>
      <c r="B114">
        <v>27.35</v>
      </c>
      <c r="C114">
        <v>27.6</v>
      </c>
      <c r="D114">
        <v>27.35</v>
      </c>
      <c r="E114">
        <v>27.6</v>
      </c>
      <c r="F114">
        <v>13.946132</v>
      </c>
      <c r="G114">
        <v>0</v>
      </c>
      <c r="H114">
        <f t="shared" si="1"/>
        <v>0.19417489850354147</v>
      </c>
    </row>
    <row r="115" spans="1:8" x14ac:dyDescent="0.2">
      <c r="A115" s="1">
        <v>42002</v>
      </c>
      <c r="B115">
        <v>27.530000999999999</v>
      </c>
      <c r="C115">
        <v>27.530000999999999</v>
      </c>
      <c r="D115">
        <v>27.040001</v>
      </c>
      <c r="E115">
        <v>27.040001</v>
      </c>
      <c r="F115">
        <v>13.663167</v>
      </c>
      <c r="G115">
        <v>0</v>
      </c>
      <c r="H115">
        <f t="shared" si="1"/>
        <v>-2.0498521760484483E-2</v>
      </c>
    </row>
    <row r="116" spans="1:8" x14ac:dyDescent="0.2">
      <c r="A116" s="1">
        <v>42009</v>
      </c>
      <c r="B116">
        <v>26.82</v>
      </c>
      <c r="C116">
        <v>26.98</v>
      </c>
      <c r="D116">
        <v>26.299999</v>
      </c>
      <c r="E116">
        <v>26.85</v>
      </c>
      <c r="F116">
        <v>13.567159</v>
      </c>
      <c r="G116">
        <v>0</v>
      </c>
      <c r="H116">
        <f t="shared" si="1"/>
        <v>-7.0515790248675669E-3</v>
      </c>
    </row>
    <row r="117" spans="1:8" x14ac:dyDescent="0.2">
      <c r="A117" s="1">
        <v>42016</v>
      </c>
      <c r="B117">
        <v>26.66</v>
      </c>
      <c r="C117">
        <v>26.76</v>
      </c>
      <c r="D117">
        <v>26.07</v>
      </c>
      <c r="E117">
        <v>26.280000999999999</v>
      </c>
      <c r="F117">
        <v>13.279142</v>
      </c>
      <c r="G117">
        <v>0</v>
      </c>
      <c r="H117">
        <f t="shared" si="1"/>
        <v>-2.1457559520927996E-2</v>
      </c>
    </row>
    <row r="118" spans="1:8" x14ac:dyDescent="0.2">
      <c r="A118" s="1">
        <v>42023</v>
      </c>
      <c r="B118">
        <v>26.129999000000002</v>
      </c>
      <c r="C118">
        <v>26.57</v>
      </c>
      <c r="D118">
        <v>26.02</v>
      </c>
      <c r="E118">
        <v>26.57</v>
      </c>
      <c r="F118">
        <v>13.425678</v>
      </c>
      <c r="G118">
        <v>0</v>
      </c>
      <c r="H118">
        <f t="shared" si="1"/>
        <v>1.0974608385663187E-2</v>
      </c>
    </row>
    <row r="119" spans="1:8" x14ac:dyDescent="0.2">
      <c r="A119" s="1">
        <v>42030</v>
      </c>
      <c r="B119">
        <v>26.709999</v>
      </c>
      <c r="C119">
        <v>26.709999</v>
      </c>
      <c r="D119">
        <v>25.889999</v>
      </c>
      <c r="E119">
        <v>25.889999</v>
      </c>
      <c r="F119">
        <v>13.082075</v>
      </c>
      <c r="G119">
        <v>0</v>
      </c>
      <c r="H119">
        <f t="shared" si="1"/>
        <v>-2.5926169322076111E-2</v>
      </c>
    </row>
    <row r="120" spans="1:8" x14ac:dyDescent="0.2">
      <c r="A120" s="1">
        <v>42037</v>
      </c>
      <c r="B120">
        <v>26.16</v>
      </c>
      <c r="C120">
        <v>27.26</v>
      </c>
      <c r="D120">
        <v>26.16</v>
      </c>
      <c r="E120">
        <v>27.26</v>
      </c>
      <c r="F120">
        <v>13.774330000000001</v>
      </c>
      <c r="G120">
        <v>0</v>
      </c>
      <c r="H120">
        <f t="shared" si="1"/>
        <v>5.1563742426670826E-2</v>
      </c>
    </row>
    <row r="121" spans="1:8" x14ac:dyDescent="0.2">
      <c r="A121" s="1">
        <v>42044</v>
      </c>
      <c r="B121">
        <v>27.09</v>
      </c>
      <c r="C121">
        <v>27.76</v>
      </c>
      <c r="D121">
        <v>27.09</v>
      </c>
      <c r="E121">
        <v>27.76</v>
      </c>
      <c r="F121">
        <v>14.026978</v>
      </c>
      <c r="G121">
        <v>0</v>
      </c>
      <c r="H121">
        <f t="shared" si="1"/>
        <v>1.8175760314915645E-2</v>
      </c>
    </row>
    <row r="122" spans="1:8" x14ac:dyDescent="0.2">
      <c r="A122" s="1">
        <v>42051</v>
      </c>
      <c r="B122">
        <v>27.77</v>
      </c>
      <c r="C122">
        <v>27.98</v>
      </c>
      <c r="D122">
        <v>27.77</v>
      </c>
      <c r="E122">
        <v>27.98</v>
      </c>
      <c r="F122">
        <v>14.138142999999999</v>
      </c>
      <c r="G122">
        <v>0</v>
      </c>
      <c r="H122">
        <f t="shared" si="1"/>
        <v>7.8938469499053154E-3</v>
      </c>
    </row>
    <row r="123" spans="1:8" x14ac:dyDescent="0.2">
      <c r="A123" s="1">
        <v>42058</v>
      </c>
      <c r="B123">
        <v>27.99</v>
      </c>
      <c r="C123">
        <v>28.18</v>
      </c>
      <c r="D123">
        <v>27.99</v>
      </c>
      <c r="E123">
        <v>28.01</v>
      </c>
      <c r="F123">
        <v>14.153301000000001</v>
      </c>
      <c r="G123">
        <v>0</v>
      </c>
      <c r="H123">
        <f t="shared" si="1"/>
        <v>1.0715608189121103E-3</v>
      </c>
    </row>
    <row r="124" spans="1:8" x14ac:dyDescent="0.2">
      <c r="A124" s="1">
        <v>42065</v>
      </c>
      <c r="B124">
        <v>28.219999000000001</v>
      </c>
      <c r="C124">
        <v>28.219999000000001</v>
      </c>
      <c r="D124">
        <v>27.639999</v>
      </c>
      <c r="E124">
        <v>27.639999</v>
      </c>
      <c r="F124">
        <v>13.966341999999999</v>
      </c>
      <c r="G124">
        <v>0</v>
      </c>
      <c r="H124">
        <f t="shared" si="1"/>
        <v>-1.3297590934924275E-2</v>
      </c>
    </row>
    <row r="125" spans="1:8" x14ac:dyDescent="0.2">
      <c r="A125" s="1">
        <v>42072</v>
      </c>
      <c r="B125">
        <v>27.780000999999999</v>
      </c>
      <c r="C125">
        <v>27.91</v>
      </c>
      <c r="D125">
        <v>27.43</v>
      </c>
      <c r="E125">
        <v>27.870000999999998</v>
      </c>
      <c r="F125">
        <v>14.082561</v>
      </c>
      <c r="G125">
        <v>0</v>
      </c>
      <c r="H125">
        <f t="shared" si="1"/>
        <v>8.2869312282010926E-3</v>
      </c>
    </row>
    <row r="126" spans="1:8" x14ac:dyDescent="0.2">
      <c r="A126" s="1">
        <v>42079</v>
      </c>
      <c r="B126">
        <v>27.84</v>
      </c>
      <c r="C126">
        <v>28.639999</v>
      </c>
      <c r="D126">
        <v>27.84</v>
      </c>
      <c r="E126">
        <v>28.639999</v>
      </c>
      <c r="F126">
        <v>14.471634999999999</v>
      </c>
      <c r="G126">
        <v>0</v>
      </c>
      <c r="H126">
        <f t="shared" si="1"/>
        <v>2.7253303263691152E-2</v>
      </c>
    </row>
    <row r="127" spans="1:8" x14ac:dyDescent="0.2">
      <c r="A127" s="1">
        <v>42086</v>
      </c>
      <c r="B127">
        <v>28.66</v>
      </c>
      <c r="C127">
        <v>28.66</v>
      </c>
      <c r="D127">
        <v>27.99</v>
      </c>
      <c r="E127">
        <v>28.200001</v>
      </c>
      <c r="F127">
        <v>14.249307</v>
      </c>
      <c r="G127">
        <v>0</v>
      </c>
      <c r="H127">
        <f t="shared" si="1"/>
        <v>-1.5482252705138684E-2</v>
      </c>
    </row>
    <row r="128" spans="1:8" x14ac:dyDescent="0.2">
      <c r="A128" s="1">
        <v>42093</v>
      </c>
      <c r="B128">
        <v>28.450001</v>
      </c>
      <c r="C128">
        <v>28.450001</v>
      </c>
      <c r="D128">
        <v>28.33</v>
      </c>
      <c r="E128">
        <v>28.43</v>
      </c>
      <c r="F128">
        <v>14.365525</v>
      </c>
      <c r="G128">
        <v>0</v>
      </c>
      <c r="H128">
        <f t="shared" si="1"/>
        <v>8.1229649735069746E-3</v>
      </c>
    </row>
    <row r="129" spans="1:8" x14ac:dyDescent="0.2">
      <c r="A129" s="1">
        <v>42100</v>
      </c>
      <c r="B129">
        <v>28.51</v>
      </c>
      <c r="C129">
        <v>28.83</v>
      </c>
      <c r="D129">
        <v>28.450001</v>
      </c>
      <c r="E129">
        <v>28.83</v>
      </c>
      <c r="F129">
        <v>14.567643</v>
      </c>
      <c r="G129">
        <v>0</v>
      </c>
      <c r="H129">
        <f t="shared" si="1"/>
        <v>1.3971597432307511E-2</v>
      </c>
    </row>
    <row r="130" spans="1:8" x14ac:dyDescent="0.2">
      <c r="A130" s="1">
        <v>42107</v>
      </c>
      <c r="B130">
        <v>28.82</v>
      </c>
      <c r="C130">
        <v>29.110001</v>
      </c>
      <c r="D130">
        <v>28.700001</v>
      </c>
      <c r="E130">
        <v>28.700001</v>
      </c>
      <c r="F130">
        <v>14.501956</v>
      </c>
      <c r="G130">
        <v>0</v>
      </c>
      <c r="H130">
        <f t="shared" si="1"/>
        <v>-4.5192994784418843E-3</v>
      </c>
    </row>
    <row r="131" spans="1:8" x14ac:dyDescent="0.2">
      <c r="A131" s="1">
        <v>42114</v>
      </c>
      <c r="B131">
        <v>28.950001</v>
      </c>
      <c r="C131">
        <v>29.27</v>
      </c>
      <c r="D131">
        <v>28.950001</v>
      </c>
      <c r="E131">
        <v>29.1</v>
      </c>
      <c r="F131">
        <v>14.704072</v>
      </c>
      <c r="G131">
        <v>0</v>
      </c>
      <c r="H131">
        <f t="shared" si="1"/>
        <v>1.3840925347579946E-2</v>
      </c>
    </row>
    <row r="132" spans="1:8" x14ac:dyDescent="0.2">
      <c r="A132" s="1">
        <v>42121</v>
      </c>
      <c r="B132">
        <v>28.719999000000001</v>
      </c>
      <c r="C132">
        <v>28.719999000000001</v>
      </c>
      <c r="D132">
        <v>28.049999</v>
      </c>
      <c r="E132">
        <v>28.17</v>
      </c>
      <c r="F132">
        <v>14.234147999999999</v>
      </c>
      <c r="G132">
        <v>0</v>
      </c>
      <c r="H132">
        <f t="shared" ref="H132:H195" si="2">LN(F132/F131)</f>
        <v>-3.2480595765631934E-2</v>
      </c>
    </row>
    <row r="133" spans="1:8" x14ac:dyDescent="0.2">
      <c r="A133" s="1">
        <v>42128</v>
      </c>
      <c r="B133">
        <v>28.299999</v>
      </c>
      <c r="C133">
        <v>28.299999</v>
      </c>
      <c r="D133">
        <v>27.940000999999999</v>
      </c>
      <c r="E133">
        <v>27.940000999999999</v>
      </c>
      <c r="F133">
        <v>14.117929999999999</v>
      </c>
      <c r="G133">
        <v>0</v>
      </c>
      <c r="H133">
        <f t="shared" si="2"/>
        <v>-8.1982457108687855E-3</v>
      </c>
    </row>
    <row r="134" spans="1:8" x14ac:dyDescent="0.2">
      <c r="A134" s="1">
        <v>42135</v>
      </c>
      <c r="B134">
        <v>28.08</v>
      </c>
      <c r="C134">
        <v>28.290001</v>
      </c>
      <c r="D134">
        <v>27.969999000000001</v>
      </c>
      <c r="E134">
        <v>28.290001</v>
      </c>
      <c r="F134">
        <v>14.294784</v>
      </c>
      <c r="G134">
        <v>0</v>
      </c>
      <c r="H134">
        <f t="shared" si="2"/>
        <v>1.2449094730120876E-2</v>
      </c>
    </row>
    <row r="135" spans="1:8" x14ac:dyDescent="0.2">
      <c r="A135" s="1">
        <v>42142</v>
      </c>
      <c r="B135">
        <v>28.549999</v>
      </c>
      <c r="C135">
        <v>28.549999</v>
      </c>
      <c r="D135">
        <v>28.370000999999998</v>
      </c>
      <c r="E135">
        <v>28.370000999999998</v>
      </c>
      <c r="F135">
        <v>14.335207</v>
      </c>
      <c r="G135">
        <v>0</v>
      </c>
      <c r="H135">
        <f t="shared" si="2"/>
        <v>2.8238239307179472E-3</v>
      </c>
    </row>
    <row r="136" spans="1:8" x14ac:dyDescent="0.2">
      <c r="A136" s="1">
        <v>42149</v>
      </c>
      <c r="B136">
        <v>28</v>
      </c>
      <c r="C136">
        <v>28.34</v>
      </c>
      <c r="D136">
        <v>28</v>
      </c>
      <c r="E136">
        <v>28.209999</v>
      </c>
      <c r="F136">
        <v>14.25436</v>
      </c>
      <c r="G136">
        <v>0</v>
      </c>
      <c r="H136">
        <f t="shared" si="2"/>
        <v>-5.6557145832271897E-3</v>
      </c>
    </row>
    <row r="137" spans="1:8" x14ac:dyDescent="0.2">
      <c r="A137" s="1">
        <v>42156</v>
      </c>
      <c r="B137">
        <v>28.26</v>
      </c>
      <c r="C137">
        <v>28.719999000000001</v>
      </c>
      <c r="D137">
        <v>28.26</v>
      </c>
      <c r="E137">
        <v>28.639999</v>
      </c>
      <c r="F137">
        <v>14.471634999999999</v>
      </c>
      <c r="G137">
        <v>0</v>
      </c>
      <c r="H137">
        <f t="shared" si="2"/>
        <v>1.5127701829075376E-2</v>
      </c>
    </row>
    <row r="138" spans="1:8" x14ac:dyDescent="0.2">
      <c r="A138" s="1">
        <v>42163</v>
      </c>
      <c r="B138">
        <v>28.49</v>
      </c>
      <c r="C138">
        <v>28.85</v>
      </c>
      <c r="D138">
        <v>28.41</v>
      </c>
      <c r="E138">
        <v>28.75</v>
      </c>
      <c r="F138">
        <v>14.527219000000001</v>
      </c>
      <c r="G138">
        <v>0</v>
      </c>
      <c r="H138">
        <f t="shared" si="2"/>
        <v>3.8335354957012872E-3</v>
      </c>
    </row>
    <row r="139" spans="1:8" x14ac:dyDescent="0.2">
      <c r="A139" s="1">
        <v>42170</v>
      </c>
      <c r="B139">
        <v>28.610001</v>
      </c>
      <c r="C139">
        <v>28.98</v>
      </c>
      <c r="D139">
        <v>28.610001</v>
      </c>
      <c r="E139">
        <v>28.98</v>
      </c>
      <c r="F139">
        <v>14.643437</v>
      </c>
      <c r="G139">
        <v>0</v>
      </c>
      <c r="H139">
        <f t="shared" si="2"/>
        <v>7.9681865850917098E-3</v>
      </c>
    </row>
    <row r="140" spans="1:8" x14ac:dyDescent="0.2">
      <c r="A140" s="1">
        <v>42177</v>
      </c>
      <c r="B140">
        <v>29.139999</v>
      </c>
      <c r="C140">
        <v>29.16</v>
      </c>
      <c r="D140">
        <v>28.860001</v>
      </c>
      <c r="E140">
        <v>28.860001</v>
      </c>
      <c r="F140">
        <v>14.582801999999999</v>
      </c>
      <c r="G140">
        <v>0</v>
      </c>
      <c r="H140">
        <f t="shared" si="2"/>
        <v>-4.1493595530356598E-3</v>
      </c>
    </row>
    <row r="141" spans="1:8" x14ac:dyDescent="0.2">
      <c r="A141" s="1">
        <v>42184</v>
      </c>
      <c r="B141">
        <v>28.17</v>
      </c>
      <c r="C141">
        <v>28.25</v>
      </c>
      <c r="D141">
        <v>28.059999000000001</v>
      </c>
      <c r="E141">
        <v>28.059999000000001</v>
      </c>
      <c r="F141">
        <v>14.178566</v>
      </c>
      <c r="G141">
        <v>0</v>
      </c>
      <c r="H141">
        <f t="shared" si="2"/>
        <v>-2.8111501545678076E-2</v>
      </c>
    </row>
    <row r="142" spans="1:8" x14ac:dyDescent="0.2">
      <c r="A142" s="1">
        <v>42191</v>
      </c>
      <c r="B142">
        <v>27.969999000000001</v>
      </c>
      <c r="C142">
        <v>28</v>
      </c>
      <c r="D142">
        <v>27.459999</v>
      </c>
      <c r="E142">
        <v>28</v>
      </c>
      <c r="F142">
        <v>14.148250000000001</v>
      </c>
      <c r="G142">
        <v>0</v>
      </c>
      <c r="H142">
        <f t="shared" si="2"/>
        <v>-2.1404461111632646E-3</v>
      </c>
    </row>
    <row r="143" spans="1:8" x14ac:dyDescent="0.2">
      <c r="A143" s="1">
        <v>42198</v>
      </c>
      <c r="B143">
        <v>28.25</v>
      </c>
      <c r="C143">
        <v>28.41</v>
      </c>
      <c r="D143">
        <v>28.16</v>
      </c>
      <c r="E143">
        <v>28.16</v>
      </c>
      <c r="F143">
        <v>14.229094999999999</v>
      </c>
      <c r="G143">
        <v>0</v>
      </c>
      <c r="H143">
        <f t="shared" si="2"/>
        <v>5.6978705177807929E-3</v>
      </c>
    </row>
    <row r="144" spans="1:8" x14ac:dyDescent="0.2">
      <c r="A144" s="1">
        <v>42205</v>
      </c>
      <c r="B144">
        <v>27.950001</v>
      </c>
      <c r="C144">
        <v>27.950001</v>
      </c>
      <c r="D144">
        <v>27.209999</v>
      </c>
      <c r="E144">
        <v>27.209999</v>
      </c>
      <c r="F144">
        <v>13.749064000000001</v>
      </c>
      <c r="G144">
        <v>0</v>
      </c>
      <c r="H144">
        <f t="shared" si="2"/>
        <v>-3.4318062978739947E-2</v>
      </c>
    </row>
    <row r="145" spans="1:8" x14ac:dyDescent="0.2">
      <c r="A145" s="1">
        <v>42212</v>
      </c>
      <c r="B145">
        <v>26.93</v>
      </c>
      <c r="C145">
        <v>27.639999</v>
      </c>
      <c r="D145">
        <v>26.93</v>
      </c>
      <c r="E145">
        <v>27.639999</v>
      </c>
      <c r="F145">
        <v>13.966341999999999</v>
      </c>
      <c r="G145">
        <v>0</v>
      </c>
      <c r="H145">
        <f t="shared" si="2"/>
        <v>1.5679543098150672E-2</v>
      </c>
    </row>
    <row r="146" spans="1:8" x14ac:dyDescent="0.2">
      <c r="A146" s="1">
        <v>42219</v>
      </c>
      <c r="B146">
        <v>27.530000999999999</v>
      </c>
      <c r="C146">
        <v>27.709999</v>
      </c>
      <c r="D146">
        <v>27.469999000000001</v>
      </c>
      <c r="E146">
        <v>27.469999000000001</v>
      </c>
      <c r="F146">
        <v>13.880440999999999</v>
      </c>
      <c r="G146">
        <v>0</v>
      </c>
      <c r="H146">
        <f t="shared" si="2"/>
        <v>-6.1695652581825328E-3</v>
      </c>
    </row>
    <row r="147" spans="1:8" x14ac:dyDescent="0.2">
      <c r="A147" s="1">
        <v>42226</v>
      </c>
      <c r="B147">
        <v>27.870000999999998</v>
      </c>
      <c r="C147">
        <v>27.870000999999998</v>
      </c>
      <c r="D147">
        <v>27.219999000000001</v>
      </c>
      <c r="E147">
        <v>27.389999</v>
      </c>
      <c r="F147">
        <v>13.840019</v>
      </c>
      <c r="G147">
        <v>0</v>
      </c>
      <c r="H147">
        <f t="shared" si="2"/>
        <v>-2.9164038872712961E-3</v>
      </c>
    </row>
    <row r="148" spans="1:8" x14ac:dyDescent="0.2">
      <c r="A148" s="1">
        <v>42233</v>
      </c>
      <c r="B148">
        <v>27.629999000000002</v>
      </c>
      <c r="C148">
        <v>27.629999000000002</v>
      </c>
      <c r="D148">
        <v>26.08</v>
      </c>
      <c r="E148">
        <v>26.08</v>
      </c>
      <c r="F148">
        <v>13.178082</v>
      </c>
      <c r="G148">
        <v>0</v>
      </c>
      <c r="H148">
        <f t="shared" si="2"/>
        <v>-4.9009328056650439E-2</v>
      </c>
    </row>
    <row r="149" spans="1:8" x14ac:dyDescent="0.2">
      <c r="A149" s="1">
        <v>42240</v>
      </c>
      <c r="B149">
        <v>25.209999</v>
      </c>
      <c r="C149">
        <v>26.43</v>
      </c>
      <c r="D149">
        <v>25.200001</v>
      </c>
      <c r="E149">
        <v>26.43</v>
      </c>
      <c r="F149">
        <v>13.354934999999999</v>
      </c>
      <c r="G149">
        <v>0</v>
      </c>
      <c r="H149">
        <f t="shared" si="2"/>
        <v>1.3330984494801915E-2</v>
      </c>
    </row>
    <row r="150" spans="1:8" x14ac:dyDescent="0.2">
      <c r="A150" s="1">
        <v>42247</v>
      </c>
      <c r="B150">
        <v>26.41</v>
      </c>
      <c r="C150">
        <v>26.41</v>
      </c>
      <c r="D150">
        <v>25.629999000000002</v>
      </c>
      <c r="E150">
        <v>25.629999000000002</v>
      </c>
      <c r="F150">
        <v>12.950701</v>
      </c>
      <c r="G150">
        <v>0</v>
      </c>
      <c r="H150">
        <f t="shared" si="2"/>
        <v>-3.0736061504469135E-2</v>
      </c>
    </row>
    <row r="151" spans="1:8" x14ac:dyDescent="0.2">
      <c r="A151" s="1">
        <v>42254</v>
      </c>
      <c r="B151">
        <v>26.049999</v>
      </c>
      <c r="C151">
        <v>26.049999</v>
      </c>
      <c r="D151">
        <v>25.790001</v>
      </c>
      <c r="E151">
        <v>25.99</v>
      </c>
      <c r="F151">
        <v>13.132605999999999</v>
      </c>
      <c r="G151">
        <v>0</v>
      </c>
      <c r="H151">
        <f t="shared" si="2"/>
        <v>1.3948227436916713E-2</v>
      </c>
    </row>
    <row r="152" spans="1:8" x14ac:dyDescent="0.2">
      <c r="A152" s="1">
        <v>42261</v>
      </c>
      <c r="B152">
        <v>25.879999000000002</v>
      </c>
      <c r="C152">
        <v>26.700001</v>
      </c>
      <c r="D152">
        <v>25.879999000000002</v>
      </c>
      <c r="E152">
        <v>26.360001</v>
      </c>
      <c r="F152">
        <v>13.319566</v>
      </c>
      <c r="G152">
        <v>0</v>
      </c>
      <c r="H152">
        <f t="shared" si="2"/>
        <v>1.4135936607286346E-2</v>
      </c>
    </row>
    <row r="153" spans="1:8" x14ac:dyDescent="0.2">
      <c r="A153" s="1">
        <v>42268</v>
      </c>
      <c r="B153">
        <v>26.299999</v>
      </c>
      <c r="C153">
        <v>26.299999</v>
      </c>
      <c r="D153">
        <v>25.559999000000001</v>
      </c>
      <c r="E153">
        <v>25.559999000000001</v>
      </c>
      <c r="F153">
        <v>12.915329</v>
      </c>
      <c r="G153">
        <v>0</v>
      </c>
      <c r="H153">
        <f t="shared" si="2"/>
        <v>-3.0819181520753646E-2</v>
      </c>
    </row>
    <row r="154" spans="1:8" x14ac:dyDescent="0.2">
      <c r="A154" s="1">
        <v>42275</v>
      </c>
      <c r="B154">
        <v>24.74</v>
      </c>
      <c r="C154">
        <v>25.26</v>
      </c>
      <c r="D154">
        <v>24.59</v>
      </c>
      <c r="E154">
        <v>25.26</v>
      </c>
      <c r="F154">
        <v>12.763741</v>
      </c>
      <c r="G154">
        <v>0</v>
      </c>
      <c r="H154">
        <f t="shared" si="2"/>
        <v>-1.1806483712648308E-2</v>
      </c>
    </row>
    <row r="155" spans="1:8" x14ac:dyDescent="0.2">
      <c r="A155" s="1">
        <v>42282</v>
      </c>
      <c r="B155">
        <v>25.9</v>
      </c>
      <c r="C155">
        <v>26.17</v>
      </c>
      <c r="D155">
        <v>25.68</v>
      </c>
      <c r="E155">
        <v>26.17</v>
      </c>
      <c r="F155">
        <v>13.223558000000001</v>
      </c>
      <c r="G155">
        <v>0</v>
      </c>
      <c r="H155">
        <f t="shared" si="2"/>
        <v>3.5391519117256603E-2</v>
      </c>
    </row>
    <row r="156" spans="1:8" x14ac:dyDescent="0.2">
      <c r="A156" s="1">
        <v>42289</v>
      </c>
      <c r="B156">
        <v>26.17</v>
      </c>
      <c r="C156">
        <v>26.17</v>
      </c>
      <c r="D156">
        <v>25.57</v>
      </c>
      <c r="E156">
        <v>26.07</v>
      </c>
      <c r="F156">
        <v>13.173030000000001</v>
      </c>
      <c r="G156">
        <v>0</v>
      </c>
      <c r="H156">
        <f t="shared" si="2"/>
        <v>-3.8283782520329864E-3</v>
      </c>
    </row>
    <row r="157" spans="1:8" x14ac:dyDescent="0.2">
      <c r="A157" s="1">
        <v>42296</v>
      </c>
      <c r="B157">
        <v>26.110001</v>
      </c>
      <c r="C157">
        <v>26.110001</v>
      </c>
      <c r="D157">
        <v>25.49</v>
      </c>
      <c r="E157">
        <v>25.790001</v>
      </c>
      <c r="F157">
        <v>13.031548000000001</v>
      </c>
      <c r="G157">
        <v>0</v>
      </c>
      <c r="H157">
        <f t="shared" si="2"/>
        <v>-1.0798370787538829E-2</v>
      </c>
    </row>
    <row r="158" spans="1:8" x14ac:dyDescent="0.2">
      <c r="A158" s="1">
        <v>42303</v>
      </c>
      <c r="B158">
        <v>25.700001</v>
      </c>
      <c r="C158">
        <v>26.23</v>
      </c>
      <c r="D158">
        <v>25.51</v>
      </c>
      <c r="E158">
        <v>25.950001</v>
      </c>
      <c r="F158">
        <v>13.112394999999999</v>
      </c>
      <c r="G158">
        <v>0</v>
      </c>
      <c r="H158">
        <f t="shared" si="2"/>
        <v>6.184779220924184E-3</v>
      </c>
    </row>
    <row r="159" spans="1:8" x14ac:dyDescent="0.2">
      <c r="A159" s="1">
        <v>42310</v>
      </c>
      <c r="B159">
        <v>26.440000999999999</v>
      </c>
      <c r="C159">
        <v>26.65</v>
      </c>
      <c r="D159">
        <v>26.440000999999999</v>
      </c>
      <c r="E159">
        <v>26.610001</v>
      </c>
      <c r="F159">
        <v>13.445888</v>
      </c>
      <c r="G159">
        <v>0</v>
      </c>
      <c r="H159">
        <f t="shared" si="2"/>
        <v>2.51153683333546E-2</v>
      </c>
    </row>
    <row r="160" spans="1:8" x14ac:dyDescent="0.2">
      <c r="A160" s="1">
        <v>42317</v>
      </c>
      <c r="B160">
        <v>26.280000999999999</v>
      </c>
      <c r="C160">
        <v>26.370000999999998</v>
      </c>
      <c r="D160">
        <v>25.549999</v>
      </c>
      <c r="E160">
        <v>25.549999</v>
      </c>
      <c r="F160">
        <v>12.910275</v>
      </c>
      <c r="G160">
        <v>0</v>
      </c>
      <c r="H160">
        <f t="shared" si="2"/>
        <v>-4.0649828448908139E-2</v>
      </c>
    </row>
    <row r="161" spans="1:8" x14ac:dyDescent="0.2">
      <c r="A161" s="1">
        <v>42324</v>
      </c>
      <c r="B161">
        <v>25.74</v>
      </c>
      <c r="C161">
        <v>26.32</v>
      </c>
      <c r="D161">
        <v>25.73</v>
      </c>
      <c r="E161">
        <v>26.32</v>
      </c>
      <c r="F161">
        <v>13.299353</v>
      </c>
      <c r="G161">
        <v>0</v>
      </c>
      <c r="H161">
        <f t="shared" si="2"/>
        <v>2.96918814793917E-2</v>
      </c>
    </row>
    <row r="162" spans="1:8" x14ac:dyDescent="0.2">
      <c r="A162" s="1">
        <v>42331</v>
      </c>
      <c r="B162">
        <v>26.4</v>
      </c>
      <c r="C162">
        <v>26.76</v>
      </c>
      <c r="D162">
        <v>26.4</v>
      </c>
      <c r="E162">
        <v>26.76</v>
      </c>
      <c r="F162">
        <v>13.521682999999999</v>
      </c>
      <c r="G162">
        <v>0</v>
      </c>
      <c r="H162">
        <f t="shared" si="2"/>
        <v>1.6579157688184899E-2</v>
      </c>
    </row>
    <row r="163" spans="1:8" x14ac:dyDescent="0.2">
      <c r="A163" s="1">
        <v>42338</v>
      </c>
      <c r="B163">
        <v>26.719999000000001</v>
      </c>
      <c r="C163">
        <v>26.9</v>
      </c>
      <c r="D163">
        <v>26.27</v>
      </c>
      <c r="E163">
        <v>26.48</v>
      </c>
      <c r="F163">
        <v>13.380201</v>
      </c>
      <c r="G163">
        <v>0</v>
      </c>
      <c r="H163">
        <f t="shared" si="2"/>
        <v>-1.0518468107294924E-2</v>
      </c>
    </row>
    <row r="164" spans="1:8" x14ac:dyDescent="0.2">
      <c r="A164" s="1">
        <v>42345</v>
      </c>
      <c r="B164">
        <v>26.17</v>
      </c>
      <c r="C164">
        <v>26.280000999999999</v>
      </c>
      <c r="D164">
        <v>25.67</v>
      </c>
      <c r="E164">
        <v>25.67</v>
      </c>
      <c r="F164">
        <v>12.970910999999999</v>
      </c>
      <c r="G164">
        <v>0</v>
      </c>
      <c r="H164">
        <f t="shared" si="2"/>
        <v>-3.106684213395591E-2</v>
      </c>
    </row>
    <row r="165" spans="1:8" x14ac:dyDescent="0.2">
      <c r="A165" s="1">
        <v>42352</v>
      </c>
      <c r="B165">
        <v>25.530000999999999</v>
      </c>
      <c r="C165">
        <v>26.27</v>
      </c>
      <c r="D165">
        <v>23.879999000000002</v>
      </c>
      <c r="E165">
        <v>23.879999000000002</v>
      </c>
      <c r="F165">
        <v>12.066433999999999</v>
      </c>
      <c r="G165">
        <v>0</v>
      </c>
      <c r="H165">
        <f t="shared" si="2"/>
        <v>-7.2281686665051442E-2</v>
      </c>
    </row>
    <row r="166" spans="1:8" x14ac:dyDescent="0.2">
      <c r="A166" s="1">
        <v>42359</v>
      </c>
      <c r="B166">
        <v>23.98</v>
      </c>
      <c r="C166">
        <v>24.440000999999999</v>
      </c>
      <c r="D166">
        <v>23.98</v>
      </c>
      <c r="E166">
        <v>24.440000999999999</v>
      </c>
      <c r="F166">
        <v>13.364315</v>
      </c>
      <c r="G166">
        <v>0</v>
      </c>
      <c r="H166">
        <f t="shared" si="2"/>
        <v>0.10216054679414871</v>
      </c>
    </row>
    <row r="167" spans="1:8" x14ac:dyDescent="0.2">
      <c r="A167" s="1">
        <v>42366</v>
      </c>
      <c r="B167">
        <v>24.33</v>
      </c>
      <c r="C167">
        <v>24.610001</v>
      </c>
      <c r="D167">
        <v>24.17</v>
      </c>
      <c r="E167">
        <v>24.17</v>
      </c>
      <c r="F167">
        <v>13.216673</v>
      </c>
      <c r="G167">
        <v>0</v>
      </c>
      <c r="H167">
        <f t="shared" si="2"/>
        <v>-1.1108956398342217E-2</v>
      </c>
    </row>
    <row r="168" spans="1:8" x14ac:dyDescent="0.2">
      <c r="A168" s="1">
        <v>42373</v>
      </c>
      <c r="B168">
        <v>23.59</v>
      </c>
      <c r="C168">
        <v>23.59</v>
      </c>
      <c r="D168">
        <v>22.440000999999999</v>
      </c>
      <c r="E168">
        <v>22.440000999999999</v>
      </c>
      <c r="F168">
        <v>12.270671999999999</v>
      </c>
      <c r="G168">
        <v>0</v>
      </c>
      <c r="H168">
        <f t="shared" si="2"/>
        <v>-7.4267113656286465E-2</v>
      </c>
    </row>
    <row r="169" spans="1:8" x14ac:dyDescent="0.2">
      <c r="A169" s="1">
        <v>42380</v>
      </c>
      <c r="B169">
        <v>22.25</v>
      </c>
      <c r="C169">
        <v>22.33</v>
      </c>
      <c r="D169">
        <v>21.57</v>
      </c>
      <c r="E169">
        <v>21.57</v>
      </c>
      <c r="F169">
        <v>11.794936999999999</v>
      </c>
      <c r="G169">
        <v>0</v>
      </c>
      <c r="H169">
        <f t="shared" si="2"/>
        <v>-3.9541653350201218E-2</v>
      </c>
    </row>
    <row r="170" spans="1:8" x14ac:dyDescent="0.2">
      <c r="A170" s="1">
        <v>42387</v>
      </c>
      <c r="B170">
        <v>21.23</v>
      </c>
      <c r="C170">
        <v>21.889999</v>
      </c>
      <c r="D170">
        <v>21.23</v>
      </c>
      <c r="E170">
        <v>21.889999</v>
      </c>
      <c r="F170">
        <v>11.969919000000001</v>
      </c>
      <c r="G170">
        <v>0</v>
      </c>
      <c r="H170">
        <f t="shared" si="2"/>
        <v>1.4726381030609931E-2</v>
      </c>
    </row>
    <row r="171" spans="1:8" x14ac:dyDescent="0.2">
      <c r="A171" s="1">
        <v>42394</v>
      </c>
      <c r="B171">
        <v>21.48</v>
      </c>
      <c r="C171">
        <v>21.9</v>
      </c>
      <c r="D171">
        <v>21.190000999999999</v>
      </c>
      <c r="E171">
        <v>21.9</v>
      </c>
      <c r="F171">
        <v>11.975388000000001</v>
      </c>
      <c r="G171">
        <v>0</v>
      </c>
      <c r="H171">
        <f t="shared" si="2"/>
        <v>4.5679097746350678E-4</v>
      </c>
    </row>
    <row r="172" spans="1:8" x14ac:dyDescent="0.2">
      <c r="A172" s="1">
        <v>42401</v>
      </c>
      <c r="B172">
        <v>21.879999000000002</v>
      </c>
      <c r="C172">
        <v>21.879999000000002</v>
      </c>
      <c r="D172">
        <v>20.68</v>
      </c>
      <c r="E172">
        <v>20.68</v>
      </c>
      <c r="F172">
        <v>11.308266</v>
      </c>
      <c r="G172">
        <v>0</v>
      </c>
      <c r="H172">
        <f t="shared" si="2"/>
        <v>-5.7319580883040351E-2</v>
      </c>
    </row>
    <row r="173" spans="1:8" x14ac:dyDescent="0.2">
      <c r="A173" s="1">
        <v>42408</v>
      </c>
      <c r="B173">
        <v>20.25</v>
      </c>
      <c r="C173">
        <v>20.370000999999998</v>
      </c>
      <c r="D173">
        <v>20.09</v>
      </c>
      <c r="E173">
        <v>20.370000999999998</v>
      </c>
      <c r="F173">
        <v>11.138752999999999</v>
      </c>
      <c r="G173">
        <v>0</v>
      </c>
      <c r="H173">
        <f t="shared" si="2"/>
        <v>-1.5103673449318277E-2</v>
      </c>
    </row>
    <row r="174" spans="1:8" x14ac:dyDescent="0.2">
      <c r="A174" s="1">
        <v>42415</v>
      </c>
      <c r="B174">
        <v>20.860001</v>
      </c>
      <c r="C174">
        <v>21.34</v>
      </c>
      <c r="D174">
        <v>20.860001</v>
      </c>
      <c r="E174">
        <v>21.34</v>
      </c>
      <c r="F174">
        <v>11.669168000000001</v>
      </c>
      <c r="G174">
        <v>0</v>
      </c>
      <c r="H174">
        <f t="shared" si="2"/>
        <v>4.6519860566110967E-2</v>
      </c>
    </row>
    <row r="175" spans="1:8" x14ac:dyDescent="0.2">
      <c r="A175" s="1">
        <v>42422</v>
      </c>
      <c r="B175">
        <v>21.639999</v>
      </c>
      <c r="C175">
        <v>22.059999000000001</v>
      </c>
      <c r="D175">
        <v>21.4</v>
      </c>
      <c r="E175">
        <v>22.059999000000001</v>
      </c>
      <c r="F175">
        <v>12.06288</v>
      </c>
      <c r="G175">
        <v>0</v>
      </c>
      <c r="H175">
        <f t="shared" si="2"/>
        <v>3.3182818918673002E-2</v>
      </c>
    </row>
    <row r="176" spans="1:8" x14ac:dyDescent="0.2">
      <c r="A176" s="1">
        <v>42429</v>
      </c>
      <c r="B176">
        <v>22.01</v>
      </c>
      <c r="C176">
        <v>22.969999000000001</v>
      </c>
      <c r="D176">
        <v>22.01</v>
      </c>
      <c r="E176">
        <v>22.969999000000001</v>
      </c>
      <c r="F176">
        <v>12.560487</v>
      </c>
      <c r="G176">
        <v>0</v>
      </c>
      <c r="H176">
        <f t="shared" si="2"/>
        <v>4.0422965414133656E-2</v>
      </c>
    </row>
    <row r="177" spans="1:8" x14ac:dyDescent="0.2">
      <c r="A177" s="1">
        <v>42436</v>
      </c>
      <c r="B177">
        <v>23.15</v>
      </c>
      <c r="C177">
        <v>23.15</v>
      </c>
      <c r="D177">
        <v>22.57</v>
      </c>
      <c r="E177">
        <v>23.030000999999999</v>
      </c>
      <c r="F177">
        <v>12.593298000000001</v>
      </c>
      <c r="G177">
        <v>0</v>
      </c>
      <c r="H177">
        <f t="shared" si="2"/>
        <v>2.6088335102918722E-3</v>
      </c>
    </row>
    <row r="178" spans="1:8" x14ac:dyDescent="0.2">
      <c r="A178" s="1">
        <v>42443</v>
      </c>
      <c r="B178">
        <v>22.950001</v>
      </c>
      <c r="C178">
        <v>23.16</v>
      </c>
      <c r="D178">
        <v>22.540001</v>
      </c>
      <c r="E178">
        <v>23.16</v>
      </c>
      <c r="F178">
        <v>12.664382</v>
      </c>
      <c r="G178">
        <v>0</v>
      </c>
      <c r="H178">
        <f t="shared" si="2"/>
        <v>5.6287186848764208E-3</v>
      </c>
    </row>
    <row r="179" spans="1:8" x14ac:dyDescent="0.2">
      <c r="A179" s="1">
        <v>42450</v>
      </c>
      <c r="B179">
        <v>23.23</v>
      </c>
      <c r="C179">
        <v>23.23</v>
      </c>
      <c r="D179">
        <v>22.82</v>
      </c>
      <c r="E179">
        <v>22.93</v>
      </c>
      <c r="F179">
        <v>12.538613</v>
      </c>
      <c r="G179">
        <v>0</v>
      </c>
      <c r="H179">
        <f t="shared" si="2"/>
        <v>-9.9805633420164356E-3</v>
      </c>
    </row>
    <row r="180" spans="1:8" x14ac:dyDescent="0.2">
      <c r="A180" s="1">
        <v>42457</v>
      </c>
      <c r="B180">
        <v>22.889999</v>
      </c>
      <c r="C180">
        <v>23.83</v>
      </c>
      <c r="D180">
        <v>22.889999</v>
      </c>
      <c r="E180">
        <v>23.83</v>
      </c>
      <c r="F180">
        <v>13.030754</v>
      </c>
      <c r="G180">
        <v>0</v>
      </c>
      <c r="H180">
        <f t="shared" si="2"/>
        <v>3.8499332897698205E-2</v>
      </c>
    </row>
    <row r="181" spans="1:8" x14ac:dyDescent="0.2">
      <c r="A181" s="1">
        <v>42464</v>
      </c>
      <c r="B181">
        <v>23.629999000000002</v>
      </c>
      <c r="C181">
        <v>23.68</v>
      </c>
      <c r="D181">
        <v>23.34</v>
      </c>
      <c r="E181">
        <v>23.5</v>
      </c>
      <c r="F181">
        <v>12.850303</v>
      </c>
      <c r="G181">
        <v>0</v>
      </c>
      <c r="H181">
        <f t="shared" si="2"/>
        <v>-1.394486509479791E-2</v>
      </c>
    </row>
    <row r="182" spans="1:8" x14ac:dyDescent="0.2">
      <c r="A182" s="1">
        <v>42471</v>
      </c>
      <c r="B182">
        <v>23.379999000000002</v>
      </c>
      <c r="C182">
        <v>24.08</v>
      </c>
      <c r="D182">
        <v>23.379999000000002</v>
      </c>
      <c r="E182">
        <v>24.049999</v>
      </c>
      <c r="F182">
        <v>13.151054</v>
      </c>
      <c r="G182">
        <v>0</v>
      </c>
      <c r="H182">
        <f t="shared" si="2"/>
        <v>2.3134516673253672E-2</v>
      </c>
    </row>
    <row r="183" spans="1:8" x14ac:dyDescent="0.2">
      <c r="A183" s="1">
        <v>42478</v>
      </c>
      <c r="B183">
        <v>24.33</v>
      </c>
      <c r="C183">
        <v>24.5</v>
      </c>
      <c r="D183">
        <v>24.33</v>
      </c>
      <c r="E183">
        <v>24.5</v>
      </c>
      <c r="F183">
        <v>13.397124</v>
      </c>
      <c r="G183">
        <v>0</v>
      </c>
      <c r="H183">
        <f t="shared" si="2"/>
        <v>1.8538149552531202E-2</v>
      </c>
    </row>
    <row r="184" spans="1:8" x14ac:dyDescent="0.2">
      <c r="A184" s="1">
        <v>42485</v>
      </c>
      <c r="B184">
        <v>24.290001</v>
      </c>
      <c r="C184">
        <v>24.719999000000001</v>
      </c>
      <c r="D184">
        <v>24.290001</v>
      </c>
      <c r="E184">
        <v>24.4</v>
      </c>
      <c r="F184">
        <v>13.342442999999999</v>
      </c>
      <c r="G184">
        <v>0</v>
      </c>
      <c r="H184">
        <f t="shared" si="2"/>
        <v>-4.08989990167142E-3</v>
      </c>
    </row>
    <row r="185" spans="1:8" x14ac:dyDescent="0.2">
      <c r="A185" s="1">
        <v>42492</v>
      </c>
      <c r="B185">
        <v>24.530000999999999</v>
      </c>
      <c r="C185">
        <v>24.530000999999999</v>
      </c>
      <c r="D185">
        <v>23.92</v>
      </c>
      <c r="E185">
        <v>24.15</v>
      </c>
      <c r="F185">
        <v>13.205735000000001</v>
      </c>
      <c r="G185">
        <v>0</v>
      </c>
      <c r="H185">
        <f t="shared" si="2"/>
        <v>-1.0298952219216149E-2</v>
      </c>
    </row>
    <row r="186" spans="1:8" x14ac:dyDescent="0.2">
      <c r="A186" s="1">
        <v>42499</v>
      </c>
      <c r="B186">
        <v>24.209999</v>
      </c>
      <c r="C186">
        <v>24.35</v>
      </c>
      <c r="D186">
        <v>23.870000999999998</v>
      </c>
      <c r="E186">
        <v>23.870000999999998</v>
      </c>
      <c r="F186">
        <v>13.052626999999999</v>
      </c>
      <c r="G186">
        <v>0</v>
      </c>
      <c r="H186">
        <f t="shared" si="2"/>
        <v>-1.1661788742636089E-2</v>
      </c>
    </row>
    <row r="187" spans="1:8" x14ac:dyDescent="0.2">
      <c r="A187" s="1">
        <v>42506</v>
      </c>
      <c r="B187">
        <v>24.08</v>
      </c>
      <c r="C187">
        <v>24.08</v>
      </c>
      <c r="D187">
        <v>23.5</v>
      </c>
      <c r="E187">
        <v>23.84</v>
      </c>
      <c r="F187">
        <v>13.036222</v>
      </c>
      <c r="G187">
        <v>0</v>
      </c>
      <c r="H187">
        <f t="shared" si="2"/>
        <v>-1.2576255979868944E-3</v>
      </c>
    </row>
    <row r="188" spans="1:8" x14ac:dyDescent="0.2">
      <c r="A188" s="1">
        <v>42513</v>
      </c>
      <c r="B188">
        <v>23.83</v>
      </c>
      <c r="C188">
        <v>24.629999000000002</v>
      </c>
      <c r="D188">
        <v>23.83</v>
      </c>
      <c r="E188">
        <v>24.629999000000002</v>
      </c>
      <c r="F188">
        <v>13.468209</v>
      </c>
      <c r="G188">
        <v>0</v>
      </c>
      <c r="H188">
        <f t="shared" si="2"/>
        <v>3.2600228849897731E-2</v>
      </c>
    </row>
    <row r="189" spans="1:8" x14ac:dyDescent="0.2">
      <c r="A189" s="1">
        <v>42520</v>
      </c>
      <c r="B189">
        <v>24.73</v>
      </c>
      <c r="C189">
        <v>25.16</v>
      </c>
      <c r="D189">
        <v>24.73</v>
      </c>
      <c r="E189">
        <v>25.07</v>
      </c>
      <c r="F189">
        <v>13.708811000000001</v>
      </c>
      <c r="G189">
        <v>0</v>
      </c>
      <c r="H189">
        <f t="shared" si="2"/>
        <v>1.7706745351217138E-2</v>
      </c>
    </row>
    <row r="190" spans="1:8" x14ac:dyDescent="0.2">
      <c r="A190" s="1">
        <v>42527</v>
      </c>
      <c r="B190">
        <v>25.290001</v>
      </c>
      <c r="C190">
        <v>25.48</v>
      </c>
      <c r="D190">
        <v>24.940000999999999</v>
      </c>
      <c r="E190">
        <v>24.940000999999999</v>
      </c>
      <c r="F190">
        <v>13.637725</v>
      </c>
      <c r="G190">
        <v>0</v>
      </c>
      <c r="H190">
        <f t="shared" si="2"/>
        <v>-5.1989151469534894E-3</v>
      </c>
    </row>
    <row r="191" spans="1:8" x14ac:dyDescent="0.2">
      <c r="A191" s="1">
        <v>42534</v>
      </c>
      <c r="B191">
        <v>24.66</v>
      </c>
      <c r="C191">
        <v>24.860001</v>
      </c>
      <c r="D191">
        <v>24.66</v>
      </c>
      <c r="E191">
        <v>24.690000999999999</v>
      </c>
      <c r="F191">
        <v>13.50102</v>
      </c>
      <c r="G191">
        <v>0</v>
      </c>
      <c r="H191">
        <f t="shared" si="2"/>
        <v>-1.0074611502440751E-2</v>
      </c>
    </row>
    <row r="192" spans="1:8" x14ac:dyDescent="0.2">
      <c r="A192" s="1">
        <v>42541</v>
      </c>
      <c r="B192">
        <v>25.1</v>
      </c>
      <c r="C192">
        <v>25.450001</v>
      </c>
      <c r="D192">
        <v>24.530000999999999</v>
      </c>
      <c r="E192">
        <v>24.530000999999999</v>
      </c>
      <c r="F192">
        <v>13.413527999999999</v>
      </c>
      <c r="G192">
        <v>0</v>
      </c>
      <c r="H192">
        <f t="shared" si="2"/>
        <v>-6.5014882052343717E-3</v>
      </c>
    </row>
    <row r="193" spans="1:8" x14ac:dyDescent="0.2">
      <c r="A193" s="1">
        <v>42548</v>
      </c>
      <c r="B193">
        <v>23.709999</v>
      </c>
      <c r="C193">
        <v>25.16</v>
      </c>
      <c r="D193">
        <v>23.709999</v>
      </c>
      <c r="E193">
        <v>25.16</v>
      </c>
      <c r="F193">
        <v>13.758027</v>
      </c>
      <c r="G193">
        <v>0</v>
      </c>
      <c r="H193">
        <f t="shared" si="2"/>
        <v>2.5358685655917486E-2</v>
      </c>
    </row>
    <row r="194" spans="1:8" x14ac:dyDescent="0.2">
      <c r="A194" s="1">
        <v>42555</v>
      </c>
      <c r="B194">
        <v>24.91</v>
      </c>
      <c r="C194">
        <v>25.75</v>
      </c>
      <c r="D194">
        <v>24.91</v>
      </c>
      <c r="E194">
        <v>25.75</v>
      </c>
      <c r="F194">
        <v>14.080651</v>
      </c>
      <c r="G194">
        <v>0</v>
      </c>
      <c r="H194">
        <f t="shared" si="2"/>
        <v>2.3179149860063974E-2</v>
      </c>
    </row>
    <row r="195" spans="1:8" x14ac:dyDescent="0.2">
      <c r="A195" s="1">
        <v>42562</v>
      </c>
      <c r="B195">
        <v>25.99</v>
      </c>
      <c r="C195">
        <v>26.280000999999999</v>
      </c>
      <c r="D195">
        <v>25.99</v>
      </c>
      <c r="E195">
        <v>26.129999000000002</v>
      </c>
      <c r="F195">
        <v>14.288441000000001</v>
      </c>
      <c r="G195">
        <v>0</v>
      </c>
      <c r="H195">
        <f t="shared" si="2"/>
        <v>1.4649303262907825E-2</v>
      </c>
    </row>
    <row r="196" spans="1:8" x14ac:dyDescent="0.2">
      <c r="A196" s="1">
        <v>42569</v>
      </c>
      <c r="B196">
        <v>26.209999</v>
      </c>
      <c r="C196">
        <v>26.6</v>
      </c>
      <c r="D196">
        <v>26.209999</v>
      </c>
      <c r="E196">
        <v>26.6</v>
      </c>
      <c r="F196">
        <v>14.545449</v>
      </c>
      <c r="G196">
        <v>0</v>
      </c>
      <c r="H196">
        <f t="shared" ref="H196:H259" si="3">LN(F196/F195)</f>
        <v>1.7827272465966423E-2</v>
      </c>
    </row>
    <row r="197" spans="1:8" x14ac:dyDescent="0.2">
      <c r="A197" s="1">
        <v>42576</v>
      </c>
      <c r="B197">
        <v>26.51</v>
      </c>
      <c r="C197">
        <v>26.93</v>
      </c>
      <c r="D197">
        <v>26.51</v>
      </c>
      <c r="E197">
        <v>26.93</v>
      </c>
      <c r="F197">
        <v>14.725899999999999</v>
      </c>
      <c r="G197">
        <v>0</v>
      </c>
      <c r="H197">
        <f t="shared" si="3"/>
        <v>1.2329687027776093E-2</v>
      </c>
    </row>
    <row r="198" spans="1:8" x14ac:dyDescent="0.2">
      <c r="A198" s="1">
        <v>42583</v>
      </c>
      <c r="B198">
        <v>27</v>
      </c>
      <c r="C198">
        <v>27</v>
      </c>
      <c r="D198">
        <v>26.66</v>
      </c>
      <c r="E198">
        <v>26.959999</v>
      </c>
      <c r="F198">
        <v>14.742305</v>
      </c>
      <c r="G198">
        <v>0</v>
      </c>
      <c r="H198">
        <f t="shared" si="3"/>
        <v>1.1134035272748102E-3</v>
      </c>
    </row>
    <row r="199" spans="1:8" x14ac:dyDescent="0.2">
      <c r="A199" s="1">
        <v>42590</v>
      </c>
      <c r="B199">
        <v>27.030000999999999</v>
      </c>
      <c r="C199">
        <v>27.200001</v>
      </c>
      <c r="D199">
        <v>26.959999</v>
      </c>
      <c r="E199">
        <v>27.200001</v>
      </c>
      <c r="F199">
        <v>14.87354</v>
      </c>
      <c r="G199">
        <v>0</v>
      </c>
      <c r="H199">
        <f t="shared" si="3"/>
        <v>8.8625436136045097E-3</v>
      </c>
    </row>
    <row r="200" spans="1:8" x14ac:dyDescent="0.2">
      <c r="A200" s="1">
        <v>42597</v>
      </c>
      <c r="B200">
        <v>27.41</v>
      </c>
      <c r="C200">
        <v>27.41</v>
      </c>
      <c r="D200">
        <v>26.940000999999999</v>
      </c>
      <c r="E200">
        <v>27.08</v>
      </c>
      <c r="F200">
        <v>14.807922</v>
      </c>
      <c r="G200">
        <v>0</v>
      </c>
      <c r="H200">
        <f t="shared" si="3"/>
        <v>-4.4214875197302493E-3</v>
      </c>
    </row>
    <row r="201" spans="1:8" x14ac:dyDescent="0.2">
      <c r="A201" s="1">
        <v>42604</v>
      </c>
      <c r="B201">
        <v>27.08</v>
      </c>
      <c r="C201">
        <v>27.27</v>
      </c>
      <c r="D201">
        <v>26.99</v>
      </c>
      <c r="E201">
        <v>27.02</v>
      </c>
      <c r="F201">
        <v>14.775114</v>
      </c>
      <c r="G201">
        <v>0</v>
      </c>
      <c r="H201">
        <f t="shared" si="3"/>
        <v>-2.2180288358724974E-3</v>
      </c>
    </row>
    <row r="202" spans="1:8" x14ac:dyDescent="0.2">
      <c r="A202" s="1">
        <v>42611</v>
      </c>
      <c r="B202">
        <v>27.17</v>
      </c>
      <c r="C202">
        <v>27.34</v>
      </c>
      <c r="D202">
        <v>26.99</v>
      </c>
      <c r="E202">
        <v>27.34</v>
      </c>
      <c r="F202">
        <v>14.950094999999999</v>
      </c>
      <c r="G202">
        <v>0</v>
      </c>
      <c r="H202">
        <f t="shared" si="3"/>
        <v>1.1773375333119314E-2</v>
      </c>
    </row>
    <row r="203" spans="1:8" x14ac:dyDescent="0.2">
      <c r="A203" s="1">
        <v>42618</v>
      </c>
      <c r="B203">
        <v>27.379999000000002</v>
      </c>
      <c r="C203">
        <v>27.51</v>
      </c>
      <c r="D203">
        <v>26.690000999999999</v>
      </c>
      <c r="E203">
        <v>26.690000999999999</v>
      </c>
      <c r="F203">
        <v>14.594665000000001</v>
      </c>
      <c r="G203">
        <v>0</v>
      </c>
      <c r="H203">
        <f t="shared" si="3"/>
        <v>-2.4061603355021721E-2</v>
      </c>
    </row>
    <row r="204" spans="1:8" x14ac:dyDescent="0.2">
      <c r="A204" s="1">
        <v>42625</v>
      </c>
      <c r="B204">
        <v>27.030000999999999</v>
      </c>
      <c r="C204">
        <v>27.030000999999999</v>
      </c>
      <c r="D204">
        <v>26.610001</v>
      </c>
      <c r="E204">
        <v>26.959999</v>
      </c>
      <c r="F204">
        <v>14.742305</v>
      </c>
      <c r="G204">
        <v>0</v>
      </c>
      <c r="H204">
        <f t="shared" si="3"/>
        <v>1.0065200763900693E-2</v>
      </c>
    </row>
    <row r="205" spans="1:8" x14ac:dyDescent="0.2">
      <c r="A205" s="1">
        <v>42632</v>
      </c>
      <c r="B205">
        <v>27.110001</v>
      </c>
      <c r="C205">
        <v>27.799999</v>
      </c>
      <c r="D205">
        <v>27.110001</v>
      </c>
      <c r="E205">
        <v>27.549999</v>
      </c>
      <c r="F205">
        <v>15.064928</v>
      </c>
      <c r="G205">
        <v>0</v>
      </c>
      <c r="H205">
        <f t="shared" si="3"/>
        <v>2.1648141540664696E-2</v>
      </c>
    </row>
    <row r="206" spans="1:8" x14ac:dyDescent="0.2">
      <c r="A206" s="1">
        <v>42639</v>
      </c>
      <c r="B206">
        <v>27.17</v>
      </c>
      <c r="C206">
        <v>27.440000999999999</v>
      </c>
      <c r="D206">
        <v>27.129999000000002</v>
      </c>
      <c r="E206">
        <v>27.440000999999999</v>
      </c>
      <c r="F206">
        <v>15.004778</v>
      </c>
      <c r="G206">
        <v>0</v>
      </c>
      <c r="H206">
        <f t="shared" si="3"/>
        <v>-4.0007095665275539E-3</v>
      </c>
    </row>
    <row r="207" spans="1:8" x14ac:dyDescent="0.2">
      <c r="A207" s="1">
        <v>42646</v>
      </c>
      <c r="B207">
        <v>27.389999</v>
      </c>
      <c r="C207">
        <v>27.469999000000001</v>
      </c>
      <c r="D207">
        <v>27.190000999999999</v>
      </c>
      <c r="E207">
        <v>27.190000999999999</v>
      </c>
      <c r="F207">
        <v>14.868073000000001</v>
      </c>
      <c r="G207">
        <v>0</v>
      </c>
      <c r="H207">
        <f t="shared" si="3"/>
        <v>-9.1525214180654037E-3</v>
      </c>
    </row>
    <row r="208" spans="1:8" x14ac:dyDescent="0.2">
      <c r="A208" s="1">
        <v>42653</v>
      </c>
      <c r="B208">
        <v>27.459999</v>
      </c>
      <c r="C208">
        <v>27.459999</v>
      </c>
      <c r="D208">
        <v>26.57</v>
      </c>
      <c r="E208">
        <v>26.57</v>
      </c>
      <c r="F208">
        <v>14.529044000000001</v>
      </c>
      <c r="G208">
        <v>0</v>
      </c>
      <c r="H208">
        <f t="shared" si="3"/>
        <v>-2.3066481785983382E-2</v>
      </c>
    </row>
    <row r="209" spans="1:8" x14ac:dyDescent="0.2">
      <c r="A209" s="1">
        <v>42660</v>
      </c>
      <c r="B209">
        <v>26.530000999999999</v>
      </c>
      <c r="C209">
        <v>26.75</v>
      </c>
      <c r="D209">
        <v>26.530000999999999</v>
      </c>
      <c r="E209">
        <v>26.690000999999999</v>
      </c>
      <c r="F209">
        <v>14.594665000000001</v>
      </c>
      <c r="G209">
        <v>0</v>
      </c>
      <c r="H209">
        <f t="shared" si="3"/>
        <v>4.5063704660110735E-3</v>
      </c>
    </row>
    <row r="210" spans="1:8" x14ac:dyDescent="0.2">
      <c r="A210" s="1">
        <v>42667</v>
      </c>
      <c r="B210">
        <v>26.82</v>
      </c>
      <c r="C210">
        <v>26.82</v>
      </c>
      <c r="D210">
        <v>26.120000999999998</v>
      </c>
      <c r="E210">
        <v>26.18</v>
      </c>
      <c r="F210">
        <v>14.315783</v>
      </c>
      <c r="G210">
        <v>0</v>
      </c>
      <c r="H210">
        <f t="shared" si="3"/>
        <v>-1.9293416052961719E-2</v>
      </c>
    </row>
    <row r="211" spans="1:8" x14ac:dyDescent="0.2">
      <c r="A211" s="1">
        <v>42674</v>
      </c>
      <c r="B211">
        <v>26.26</v>
      </c>
      <c r="C211">
        <v>26.26</v>
      </c>
      <c r="D211">
        <v>25.530000999999999</v>
      </c>
      <c r="E211">
        <v>25.559999000000001</v>
      </c>
      <c r="F211">
        <v>13.976753</v>
      </c>
      <c r="G211">
        <v>0</v>
      </c>
      <c r="H211">
        <f t="shared" si="3"/>
        <v>-2.3967185466485262E-2</v>
      </c>
    </row>
    <row r="212" spans="1:8" x14ac:dyDescent="0.2">
      <c r="A212" s="1">
        <v>42681</v>
      </c>
      <c r="B212">
        <v>26.139999</v>
      </c>
      <c r="C212">
        <v>27.799999</v>
      </c>
      <c r="D212">
        <v>26.139999</v>
      </c>
      <c r="E212">
        <v>27.799999</v>
      </c>
      <c r="F212">
        <v>15.201634</v>
      </c>
      <c r="G212">
        <v>0</v>
      </c>
      <c r="H212">
        <f t="shared" si="3"/>
        <v>8.4007472617432785E-2</v>
      </c>
    </row>
    <row r="213" spans="1:8" x14ac:dyDescent="0.2">
      <c r="A213" s="1">
        <v>42688</v>
      </c>
      <c r="B213">
        <v>27.9</v>
      </c>
      <c r="C213">
        <v>28.24</v>
      </c>
      <c r="D213">
        <v>27.9</v>
      </c>
      <c r="E213">
        <v>28.24</v>
      </c>
      <c r="F213">
        <v>15.442235</v>
      </c>
      <c r="G213">
        <v>0</v>
      </c>
      <c r="H213">
        <f t="shared" si="3"/>
        <v>1.570336593228781E-2</v>
      </c>
    </row>
    <row r="214" spans="1:8" x14ac:dyDescent="0.2">
      <c r="A214" s="1">
        <v>42695</v>
      </c>
      <c r="B214">
        <v>28.34</v>
      </c>
      <c r="C214">
        <v>28.75</v>
      </c>
      <c r="D214">
        <v>28.34</v>
      </c>
      <c r="E214">
        <v>28.75</v>
      </c>
      <c r="F214">
        <v>15.721114999999999</v>
      </c>
      <c r="G214">
        <v>0</v>
      </c>
      <c r="H214">
        <f t="shared" si="3"/>
        <v>1.7898425232108283E-2</v>
      </c>
    </row>
    <row r="215" spans="1:8" x14ac:dyDescent="0.2">
      <c r="A215" s="1">
        <v>42702</v>
      </c>
      <c r="B215">
        <v>28.43</v>
      </c>
      <c r="C215">
        <v>28.43</v>
      </c>
      <c r="D215">
        <v>27.780000999999999</v>
      </c>
      <c r="E215">
        <v>27.780000999999999</v>
      </c>
      <c r="F215">
        <v>15.1907</v>
      </c>
      <c r="G215">
        <v>0</v>
      </c>
      <c r="H215">
        <f t="shared" si="3"/>
        <v>-3.4321314743712313E-2</v>
      </c>
    </row>
    <row r="216" spans="1:8" x14ac:dyDescent="0.2">
      <c r="A216" s="1">
        <v>42709</v>
      </c>
      <c r="B216">
        <v>28.07</v>
      </c>
      <c r="C216">
        <v>29.049999</v>
      </c>
      <c r="D216">
        <v>28.07</v>
      </c>
      <c r="E216">
        <v>29.049999</v>
      </c>
      <c r="F216">
        <v>15.885161999999999</v>
      </c>
      <c r="G216">
        <v>0</v>
      </c>
      <c r="H216">
        <f t="shared" si="3"/>
        <v>4.4702067474556705E-2</v>
      </c>
    </row>
    <row r="217" spans="1:8" x14ac:dyDescent="0.2">
      <c r="A217" s="1">
        <v>42716</v>
      </c>
      <c r="B217">
        <v>28.860001</v>
      </c>
      <c r="C217">
        <v>28.92</v>
      </c>
      <c r="D217">
        <v>27.43</v>
      </c>
      <c r="E217">
        <v>27.43</v>
      </c>
      <c r="F217">
        <v>14.999311000000001</v>
      </c>
      <c r="G217">
        <v>0</v>
      </c>
      <c r="H217">
        <f t="shared" si="3"/>
        <v>-5.7381199255851521E-2</v>
      </c>
    </row>
    <row r="218" spans="1:8" x14ac:dyDescent="0.2">
      <c r="A218" s="1">
        <v>42723</v>
      </c>
      <c r="B218">
        <v>27.559999000000001</v>
      </c>
      <c r="C218">
        <v>27.719999000000001</v>
      </c>
      <c r="D218">
        <v>27.299999</v>
      </c>
      <c r="E218">
        <v>27.51</v>
      </c>
      <c r="F218">
        <v>15.862142</v>
      </c>
      <c r="G218">
        <v>0</v>
      </c>
      <c r="H218">
        <f t="shared" si="3"/>
        <v>5.5930997119983929E-2</v>
      </c>
    </row>
    <row r="219" spans="1:8" x14ac:dyDescent="0.2">
      <c r="A219" s="1">
        <v>42730</v>
      </c>
      <c r="B219">
        <v>27.690000999999999</v>
      </c>
      <c r="C219">
        <v>27.690000999999999</v>
      </c>
      <c r="D219">
        <v>27.34</v>
      </c>
      <c r="E219">
        <v>27.34</v>
      </c>
      <c r="F219">
        <v>15.764118</v>
      </c>
      <c r="G219">
        <v>0</v>
      </c>
      <c r="H219">
        <f t="shared" si="3"/>
        <v>-6.1989191193566433E-3</v>
      </c>
    </row>
    <row r="220" spans="1:8" x14ac:dyDescent="0.2">
      <c r="A220" s="1">
        <v>42737</v>
      </c>
      <c r="B220">
        <v>27.389999</v>
      </c>
      <c r="C220">
        <v>27.889999</v>
      </c>
      <c r="D220">
        <v>27.389999</v>
      </c>
      <c r="E220">
        <v>27.65</v>
      </c>
      <c r="F220">
        <v>15.942862</v>
      </c>
      <c r="G220">
        <v>0</v>
      </c>
      <c r="H220">
        <f t="shared" si="3"/>
        <v>1.1274860836812922E-2</v>
      </c>
    </row>
    <row r="221" spans="1:8" x14ac:dyDescent="0.2">
      <c r="A221" s="1">
        <v>42744</v>
      </c>
      <c r="B221">
        <v>27.66</v>
      </c>
      <c r="C221">
        <v>28.07</v>
      </c>
      <c r="D221">
        <v>27.66</v>
      </c>
      <c r="E221">
        <v>28.07</v>
      </c>
      <c r="F221">
        <v>16.185034000000002</v>
      </c>
      <c r="G221">
        <v>0</v>
      </c>
      <c r="H221">
        <f t="shared" si="3"/>
        <v>1.5075782535186592E-2</v>
      </c>
    </row>
    <row r="222" spans="1:8" x14ac:dyDescent="0.2">
      <c r="A222" s="1">
        <v>42751</v>
      </c>
      <c r="B222">
        <v>27.690000999999999</v>
      </c>
      <c r="C222">
        <v>27.76</v>
      </c>
      <c r="D222">
        <v>27.559999000000001</v>
      </c>
      <c r="E222">
        <v>27.709999</v>
      </c>
      <c r="F222">
        <v>15.977458</v>
      </c>
      <c r="G222">
        <v>0</v>
      </c>
      <c r="H222">
        <f t="shared" si="3"/>
        <v>-1.2908134244295554E-2</v>
      </c>
    </row>
    <row r="223" spans="1:8" x14ac:dyDescent="0.2">
      <c r="A223" s="1">
        <v>42758</v>
      </c>
      <c r="B223">
        <v>27.58</v>
      </c>
      <c r="C223">
        <v>28.08</v>
      </c>
      <c r="D223">
        <v>27.58</v>
      </c>
      <c r="E223">
        <v>27.860001</v>
      </c>
      <c r="F223">
        <v>16.063949999999998</v>
      </c>
      <c r="G223">
        <v>0</v>
      </c>
      <c r="H223">
        <f t="shared" si="3"/>
        <v>5.398777112433575E-3</v>
      </c>
    </row>
    <row r="224" spans="1:8" x14ac:dyDescent="0.2">
      <c r="A224" s="1">
        <v>42765</v>
      </c>
      <c r="B224">
        <v>27.459999</v>
      </c>
      <c r="C224">
        <v>28.18</v>
      </c>
      <c r="D224">
        <v>27.459999</v>
      </c>
      <c r="E224">
        <v>28.18</v>
      </c>
      <c r="F224">
        <v>16.248456999999998</v>
      </c>
      <c r="G224">
        <v>0</v>
      </c>
      <c r="H224">
        <f t="shared" si="3"/>
        <v>1.1420319466516895E-2</v>
      </c>
    </row>
    <row r="225" spans="1:8" x14ac:dyDescent="0.2">
      <c r="A225" s="1">
        <v>42772</v>
      </c>
      <c r="B225">
        <v>27.969999000000001</v>
      </c>
      <c r="C225">
        <v>28.280000999999999</v>
      </c>
      <c r="D225">
        <v>27.780000999999999</v>
      </c>
      <c r="E225">
        <v>28.280000999999999</v>
      </c>
      <c r="F225">
        <v>16.306118000000001</v>
      </c>
      <c r="G225">
        <v>0</v>
      </c>
      <c r="H225">
        <f t="shared" si="3"/>
        <v>3.5424243933688203E-3</v>
      </c>
    </row>
    <row r="226" spans="1:8" x14ac:dyDescent="0.2">
      <c r="A226" s="1">
        <v>42779</v>
      </c>
      <c r="B226">
        <v>28.33</v>
      </c>
      <c r="C226">
        <v>28.58</v>
      </c>
      <c r="D226">
        <v>28.33</v>
      </c>
      <c r="E226">
        <v>28.549999</v>
      </c>
      <c r="F226">
        <v>16.461798000000002</v>
      </c>
      <c r="G226">
        <v>0</v>
      </c>
      <c r="H226">
        <f t="shared" si="3"/>
        <v>9.5020489766078024E-3</v>
      </c>
    </row>
    <row r="227" spans="1:8" x14ac:dyDescent="0.2">
      <c r="A227" s="1">
        <v>42786</v>
      </c>
      <c r="B227">
        <v>28.719999000000001</v>
      </c>
      <c r="C227">
        <v>28.719999000000001</v>
      </c>
      <c r="D227">
        <v>28.379999000000002</v>
      </c>
      <c r="E227">
        <v>28.450001</v>
      </c>
      <c r="F227">
        <v>16.404139000000001</v>
      </c>
      <c r="G227">
        <v>0</v>
      </c>
      <c r="H227">
        <f t="shared" si="3"/>
        <v>-3.5087427542165065E-3</v>
      </c>
    </row>
    <row r="228" spans="1:8" x14ac:dyDescent="0.2">
      <c r="A228" s="1">
        <v>42793</v>
      </c>
      <c r="B228">
        <v>28.700001</v>
      </c>
      <c r="C228">
        <v>28.75</v>
      </c>
      <c r="D228">
        <v>28.35</v>
      </c>
      <c r="E228">
        <v>28.549999</v>
      </c>
      <c r="F228">
        <v>16.461798000000002</v>
      </c>
      <c r="G228">
        <v>0</v>
      </c>
      <c r="H228">
        <f t="shared" si="3"/>
        <v>3.5087427542164983E-3</v>
      </c>
    </row>
    <row r="229" spans="1:8" x14ac:dyDescent="0.2">
      <c r="A229" s="1">
        <v>42800</v>
      </c>
      <c r="B229">
        <v>28.360001</v>
      </c>
      <c r="C229">
        <v>28.360001</v>
      </c>
      <c r="D229">
        <v>28.120000999999998</v>
      </c>
      <c r="E229">
        <v>28.299999</v>
      </c>
      <c r="F229">
        <v>16.317647999999998</v>
      </c>
      <c r="G229">
        <v>0</v>
      </c>
      <c r="H229">
        <f t="shared" si="3"/>
        <v>-8.7952022882113214E-3</v>
      </c>
    </row>
    <row r="230" spans="1:8" x14ac:dyDescent="0.2">
      <c r="A230" s="1">
        <v>42807</v>
      </c>
      <c r="B230">
        <v>28.4</v>
      </c>
      <c r="C230">
        <v>28.889999</v>
      </c>
      <c r="D230">
        <v>28.33</v>
      </c>
      <c r="E230">
        <v>28.889999</v>
      </c>
      <c r="F230">
        <v>16.657841000000001</v>
      </c>
      <c r="G230">
        <v>0</v>
      </c>
      <c r="H230">
        <f t="shared" si="3"/>
        <v>2.0633815001258424E-2</v>
      </c>
    </row>
    <row r="231" spans="1:8" x14ac:dyDescent="0.2">
      <c r="A231" s="1">
        <v>42814</v>
      </c>
      <c r="B231">
        <v>28.85</v>
      </c>
      <c r="C231">
        <v>28.85</v>
      </c>
      <c r="D231">
        <v>28.209999</v>
      </c>
      <c r="E231">
        <v>28.530000999999999</v>
      </c>
      <c r="F231">
        <v>16.450268000000001</v>
      </c>
      <c r="G231">
        <v>0</v>
      </c>
      <c r="H231">
        <f t="shared" si="3"/>
        <v>-1.2539267632230223E-2</v>
      </c>
    </row>
    <row r="232" spans="1:8" x14ac:dyDescent="0.2">
      <c r="A232" s="1">
        <v>42821</v>
      </c>
      <c r="B232">
        <v>28.690000999999999</v>
      </c>
      <c r="C232">
        <v>29.27</v>
      </c>
      <c r="D232">
        <v>28.690000999999999</v>
      </c>
      <c r="E232">
        <v>29.27</v>
      </c>
      <c r="F232">
        <v>16.876949</v>
      </c>
      <c r="G232">
        <v>0</v>
      </c>
      <c r="H232">
        <f t="shared" si="3"/>
        <v>2.560695751372194E-2</v>
      </c>
    </row>
    <row r="233" spans="1:8" x14ac:dyDescent="0.2">
      <c r="A233" s="1">
        <v>42828</v>
      </c>
      <c r="B233">
        <v>28.879999000000002</v>
      </c>
      <c r="C233">
        <v>29.049999</v>
      </c>
      <c r="D233">
        <v>28.66</v>
      </c>
      <c r="E233">
        <v>29.049999</v>
      </c>
      <c r="F233">
        <v>16.750097</v>
      </c>
      <c r="G233">
        <v>0</v>
      </c>
      <c r="H233">
        <f t="shared" si="3"/>
        <v>-7.5446770866225438E-3</v>
      </c>
    </row>
    <row r="234" spans="1:8" x14ac:dyDescent="0.2">
      <c r="A234" s="1">
        <v>42835</v>
      </c>
      <c r="B234">
        <v>29.040001</v>
      </c>
      <c r="C234">
        <v>29.209999</v>
      </c>
      <c r="D234">
        <v>28.709999</v>
      </c>
      <c r="E234">
        <v>28.709999</v>
      </c>
      <c r="F234">
        <v>16.554054000000001</v>
      </c>
      <c r="G234">
        <v>0</v>
      </c>
      <c r="H234">
        <f t="shared" si="3"/>
        <v>-1.1773022789731987E-2</v>
      </c>
    </row>
    <row r="235" spans="1:8" x14ac:dyDescent="0.2">
      <c r="A235" s="1">
        <v>42842</v>
      </c>
      <c r="B235">
        <v>28.98</v>
      </c>
      <c r="C235">
        <v>29.59</v>
      </c>
      <c r="D235">
        <v>28.98</v>
      </c>
      <c r="E235">
        <v>29.48</v>
      </c>
      <c r="F235">
        <v>16.998031999999998</v>
      </c>
      <c r="G235">
        <v>0</v>
      </c>
      <c r="H235">
        <f t="shared" si="3"/>
        <v>2.6466546139731449E-2</v>
      </c>
    </row>
    <row r="236" spans="1:8" x14ac:dyDescent="0.2">
      <c r="A236" s="1">
        <v>42849</v>
      </c>
      <c r="B236">
        <v>29.799999</v>
      </c>
      <c r="C236">
        <v>30.219999000000001</v>
      </c>
      <c r="D236">
        <v>29.799999</v>
      </c>
      <c r="E236">
        <v>30.08</v>
      </c>
      <c r="F236">
        <v>17.343988</v>
      </c>
      <c r="G236">
        <v>0</v>
      </c>
      <c r="H236">
        <f t="shared" si="3"/>
        <v>2.0148360725994702E-2</v>
      </c>
    </row>
    <row r="237" spans="1:8" x14ac:dyDescent="0.2">
      <c r="A237" s="1">
        <v>42856</v>
      </c>
      <c r="B237">
        <v>30.34</v>
      </c>
      <c r="C237">
        <v>30.35</v>
      </c>
      <c r="D237">
        <v>30.129999000000002</v>
      </c>
      <c r="E237">
        <v>30.35</v>
      </c>
      <c r="F237">
        <v>17.499672</v>
      </c>
      <c r="G237">
        <v>0</v>
      </c>
      <c r="H237">
        <f t="shared" si="3"/>
        <v>8.9362045215984984E-3</v>
      </c>
    </row>
    <row r="238" spans="1:8" x14ac:dyDescent="0.2">
      <c r="A238" s="1">
        <v>42863</v>
      </c>
      <c r="B238">
        <v>30.280000999999999</v>
      </c>
      <c r="C238">
        <v>30.4</v>
      </c>
      <c r="D238">
        <v>30.18</v>
      </c>
      <c r="E238">
        <v>30.18</v>
      </c>
      <c r="F238">
        <v>17.401648999999999</v>
      </c>
      <c r="G238">
        <v>0</v>
      </c>
      <c r="H238">
        <f t="shared" si="3"/>
        <v>-5.6171660516538477E-3</v>
      </c>
    </row>
    <row r="239" spans="1:8" x14ac:dyDescent="0.2">
      <c r="A239" s="1">
        <v>42870</v>
      </c>
      <c r="B239">
        <v>30.219999000000001</v>
      </c>
      <c r="C239">
        <v>30.370000999999998</v>
      </c>
      <c r="D239">
        <v>29.58</v>
      </c>
      <c r="E239">
        <v>29.77</v>
      </c>
      <c r="F239">
        <v>17.165244999999999</v>
      </c>
      <c r="G239">
        <v>0</v>
      </c>
      <c r="H239">
        <f t="shared" si="3"/>
        <v>-1.3678271806817735E-2</v>
      </c>
    </row>
    <row r="240" spans="1:8" x14ac:dyDescent="0.2">
      <c r="A240" s="1">
        <v>42877</v>
      </c>
      <c r="B240">
        <v>30</v>
      </c>
      <c r="C240">
        <v>30.32</v>
      </c>
      <c r="D240">
        <v>30</v>
      </c>
      <c r="E240">
        <v>30.32</v>
      </c>
      <c r="F240">
        <v>17.482372000000002</v>
      </c>
      <c r="G240">
        <v>0</v>
      </c>
      <c r="H240">
        <f t="shared" si="3"/>
        <v>1.830635892355581E-2</v>
      </c>
    </row>
    <row r="241" spans="1:8" x14ac:dyDescent="0.2">
      <c r="A241" s="1">
        <v>42884</v>
      </c>
      <c r="B241">
        <v>30.15</v>
      </c>
      <c r="C241">
        <v>30.889999</v>
      </c>
      <c r="D241">
        <v>30.15</v>
      </c>
      <c r="E241">
        <v>30.889999</v>
      </c>
      <c r="F241">
        <v>17.811032999999998</v>
      </c>
      <c r="G241">
        <v>0</v>
      </c>
      <c r="H241">
        <f t="shared" si="3"/>
        <v>1.8625037780774557E-2</v>
      </c>
    </row>
    <row r="242" spans="1:8" x14ac:dyDescent="0.2">
      <c r="A242" s="1">
        <v>42891</v>
      </c>
      <c r="B242">
        <v>30.66</v>
      </c>
      <c r="C242">
        <v>30.940000999999999</v>
      </c>
      <c r="D242">
        <v>30.610001</v>
      </c>
      <c r="E242">
        <v>30.940000999999999</v>
      </c>
      <c r="F242">
        <v>17.839860999999999</v>
      </c>
      <c r="G242">
        <v>0</v>
      </c>
      <c r="H242">
        <f t="shared" si="3"/>
        <v>1.6172388991541641E-3</v>
      </c>
    </row>
    <row r="243" spans="1:8" x14ac:dyDescent="0.2">
      <c r="A243" s="1">
        <v>42898</v>
      </c>
      <c r="B243">
        <v>30.879999000000002</v>
      </c>
      <c r="C243">
        <v>31.040001</v>
      </c>
      <c r="D243">
        <v>30.76</v>
      </c>
      <c r="E243">
        <v>30.76</v>
      </c>
      <c r="F243">
        <v>17.736073999999999</v>
      </c>
      <c r="G243">
        <v>0</v>
      </c>
      <c r="H243">
        <f t="shared" si="3"/>
        <v>-5.8346910314660888E-3</v>
      </c>
    </row>
    <row r="244" spans="1:8" x14ac:dyDescent="0.2">
      <c r="A244" s="1">
        <v>42905</v>
      </c>
      <c r="B244">
        <v>31.120000999999998</v>
      </c>
      <c r="C244">
        <v>31.6</v>
      </c>
      <c r="D244">
        <v>30.9</v>
      </c>
      <c r="E244">
        <v>31.6</v>
      </c>
      <c r="F244">
        <v>18.220414999999999</v>
      </c>
      <c r="G244">
        <v>0</v>
      </c>
      <c r="H244">
        <f t="shared" si="3"/>
        <v>2.6942024130141063E-2</v>
      </c>
    </row>
    <row r="245" spans="1:8" x14ac:dyDescent="0.2">
      <c r="A245" s="1">
        <v>42912</v>
      </c>
      <c r="B245">
        <v>31.59</v>
      </c>
      <c r="C245">
        <v>31.790001</v>
      </c>
      <c r="D245">
        <v>31.280000999999999</v>
      </c>
      <c r="E245">
        <v>31.59</v>
      </c>
      <c r="F245">
        <v>18.214649000000001</v>
      </c>
      <c r="G245">
        <v>0</v>
      </c>
      <c r="H245">
        <f t="shared" si="3"/>
        <v>-3.1650829805776197E-4</v>
      </c>
    </row>
    <row r="246" spans="1:8" x14ac:dyDescent="0.2">
      <c r="A246" s="1">
        <v>42919</v>
      </c>
      <c r="B246">
        <v>31.66</v>
      </c>
      <c r="C246">
        <v>31.67</v>
      </c>
      <c r="D246">
        <v>31.18</v>
      </c>
      <c r="E246">
        <v>31.57</v>
      </c>
      <c r="F246">
        <v>18.203119000000001</v>
      </c>
      <c r="G246">
        <v>0</v>
      </c>
      <c r="H246">
        <f t="shared" si="3"/>
        <v>-6.3320741596508605E-4</v>
      </c>
    </row>
    <row r="247" spans="1:8" x14ac:dyDescent="0.2">
      <c r="A247" s="1">
        <v>42926</v>
      </c>
      <c r="B247">
        <v>31.370000999999998</v>
      </c>
      <c r="C247">
        <v>31.83</v>
      </c>
      <c r="D247">
        <v>31.370000999999998</v>
      </c>
      <c r="E247">
        <v>31.82</v>
      </c>
      <c r="F247">
        <v>18.347265</v>
      </c>
      <c r="G247">
        <v>0</v>
      </c>
      <c r="H247">
        <f t="shared" si="3"/>
        <v>7.8875640442057811E-3</v>
      </c>
    </row>
    <row r="248" spans="1:8" x14ac:dyDescent="0.2">
      <c r="A248" s="1">
        <v>42933</v>
      </c>
      <c r="B248">
        <v>31.780000999999999</v>
      </c>
      <c r="C248">
        <v>32.090000000000003</v>
      </c>
      <c r="D248">
        <v>31.77</v>
      </c>
      <c r="E248">
        <v>32.020000000000003</v>
      </c>
      <c r="F248">
        <v>18.462585000000001</v>
      </c>
      <c r="G248">
        <v>0</v>
      </c>
      <c r="H248">
        <f t="shared" si="3"/>
        <v>6.2657347032324465E-3</v>
      </c>
    </row>
    <row r="249" spans="1:8" x14ac:dyDescent="0.2">
      <c r="A249" s="1">
        <v>42940</v>
      </c>
      <c r="B249">
        <v>32.099997999999999</v>
      </c>
      <c r="C249">
        <v>32.189999</v>
      </c>
      <c r="D249">
        <v>31.6</v>
      </c>
      <c r="E249">
        <v>31.6</v>
      </c>
      <c r="F249">
        <v>18.220414999999999</v>
      </c>
      <c r="G249">
        <v>0</v>
      </c>
      <c r="H249">
        <f t="shared" si="3"/>
        <v>-1.3203583033415239E-2</v>
      </c>
    </row>
    <row r="250" spans="1:8" x14ac:dyDescent="0.2">
      <c r="A250" s="1">
        <v>42947</v>
      </c>
      <c r="B250">
        <v>31.51</v>
      </c>
      <c r="C250">
        <v>31.549999</v>
      </c>
      <c r="D250">
        <v>31.120000999999998</v>
      </c>
      <c r="E250">
        <v>31.290001</v>
      </c>
      <c r="F250">
        <v>18.04167</v>
      </c>
      <c r="G250">
        <v>0</v>
      </c>
      <c r="H250">
        <f t="shared" si="3"/>
        <v>-9.8585863283308789E-3</v>
      </c>
    </row>
    <row r="251" spans="1:8" x14ac:dyDescent="0.2">
      <c r="A251" s="1">
        <v>42954</v>
      </c>
      <c r="B251">
        <v>31.5</v>
      </c>
      <c r="C251">
        <v>31.5</v>
      </c>
      <c r="D251">
        <v>30.73</v>
      </c>
      <c r="E251">
        <v>30.84</v>
      </c>
      <c r="F251">
        <v>17.782204</v>
      </c>
      <c r="G251">
        <v>0</v>
      </c>
      <c r="H251">
        <f t="shared" si="3"/>
        <v>-1.4485900503557105E-2</v>
      </c>
    </row>
    <row r="252" spans="1:8" x14ac:dyDescent="0.2">
      <c r="A252" s="1">
        <v>42961</v>
      </c>
      <c r="B252">
        <v>31.139999</v>
      </c>
      <c r="C252">
        <v>31.139999</v>
      </c>
      <c r="D252">
        <v>30.549999</v>
      </c>
      <c r="E252">
        <v>30.59</v>
      </c>
      <c r="F252">
        <v>17.638054</v>
      </c>
      <c r="G252">
        <v>0</v>
      </c>
      <c r="H252">
        <f t="shared" si="3"/>
        <v>-8.1394548755665524E-3</v>
      </c>
    </row>
    <row r="253" spans="1:8" x14ac:dyDescent="0.2">
      <c r="A253" s="1">
        <v>42968</v>
      </c>
      <c r="B253">
        <v>30.540001</v>
      </c>
      <c r="C253">
        <v>30.809999000000001</v>
      </c>
      <c r="D253">
        <v>30.540001</v>
      </c>
      <c r="E253">
        <v>30.74</v>
      </c>
      <c r="F253">
        <v>17.724544999999999</v>
      </c>
      <c r="G253">
        <v>0</v>
      </c>
      <c r="H253">
        <f t="shared" si="3"/>
        <v>4.8916750981161262E-3</v>
      </c>
    </row>
    <row r="254" spans="1:8" x14ac:dyDescent="0.2">
      <c r="A254" s="1">
        <v>42975</v>
      </c>
      <c r="B254">
        <v>30.889999</v>
      </c>
      <c r="C254">
        <v>31.75</v>
      </c>
      <c r="D254">
        <v>30.889999</v>
      </c>
      <c r="E254">
        <v>31.75</v>
      </c>
      <c r="F254">
        <v>18.306903999999999</v>
      </c>
      <c r="G254">
        <v>0</v>
      </c>
      <c r="H254">
        <f t="shared" si="3"/>
        <v>3.2327854328325432E-2</v>
      </c>
    </row>
    <row r="255" spans="1:8" x14ac:dyDescent="0.2">
      <c r="A255" s="1">
        <v>42982</v>
      </c>
      <c r="B255">
        <v>31.530000999999999</v>
      </c>
      <c r="C255">
        <v>31.57</v>
      </c>
      <c r="D255">
        <v>31.530000999999999</v>
      </c>
      <c r="E255">
        <v>31.530000999999999</v>
      </c>
      <c r="F255">
        <v>18.180052</v>
      </c>
      <c r="G255">
        <v>0</v>
      </c>
      <c r="H255">
        <f t="shared" si="3"/>
        <v>-6.9533074280799774E-3</v>
      </c>
    </row>
    <row r="256" spans="1:8" x14ac:dyDescent="0.2">
      <c r="A256" s="1">
        <v>42989</v>
      </c>
      <c r="B256">
        <v>31.879999000000002</v>
      </c>
      <c r="C256">
        <v>31.98</v>
      </c>
      <c r="D256">
        <v>31.860001</v>
      </c>
      <c r="E256">
        <v>31.91</v>
      </c>
      <c r="F256">
        <v>18.399159999999998</v>
      </c>
      <c r="G256">
        <v>0</v>
      </c>
      <c r="H256">
        <f t="shared" si="3"/>
        <v>1.1980062367663927E-2</v>
      </c>
    </row>
    <row r="257" spans="1:8" x14ac:dyDescent="0.2">
      <c r="A257" s="1">
        <v>42996</v>
      </c>
      <c r="B257">
        <v>32.020000000000003</v>
      </c>
      <c r="C257">
        <v>32.209999000000003</v>
      </c>
      <c r="D257">
        <v>31.860001</v>
      </c>
      <c r="E257">
        <v>32.209999000000003</v>
      </c>
      <c r="F257">
        <v>18.572137999999999</v>
      </c>
      <c r="G257">
        <v>0</v>
      </c>
      <c r="H257">
        <f t="shared" si="3"/>
        <v>9.3574892717329886E-3</v>
      </c>
    </row>
    <row r="258" spans="1:8" x14ac:dyDescent="0.2">
      <c r="A258" s="1">
        <v>43003</v>
      </c>
      <c r="B258">
        <v>32.119999</v>
      </c>
      <c r="C258">
        <v>33.099997999999999</v>
      </c>
      <c r="D258">
        <v>32.119999</v>
      </c>
      <c r="E258">
        <v>33.099997999999999</v>
      </c>
      <c r="F258">
        <v>19.085305999999999</v>
      </c>
      <c r="G258">
        <v>0</v>
      </c>
      <c r="H258">
        <f t="shared" si="3"/>
        <v>2.725621893217877E-2</v>
      </c>
    </row>
    <row r="259" spans="1:8" x14ac:dyDescent="0.2">
      <c r="A259" s="1">
        <v>43010</v>
      </c>
      <c r="B259">
        <v>33.419998</v>
      </c>
      <c r="C259">
        <v>33.580002</v>
      </c>
      <c r="D259">
        <v>33.419998</v>
      </c>
      <c r="E259">
        <v>33.580002</v>
      </c>
      <c r="F259">
        <v>19.362074</v>
      </c>
      <c r="G259">
        <v>0</v>
      </c>
      <c r="H259">
        <f t="shared" si="3"/>
        <v>1.4397484606953056E-2</v>
      </c>
    </row>
    <row r="260" spans="1:8" x14ac:dyDescent="0.2">
      <c r="A260" s="1">
        <v>43017</v>
      </c>
      <c r="B260">
        <v>33.349997999999999</v>
      </c>
      <c r="C260">
        <v>33.380001</v>
      </c>
      <c r="D260">
        <v>33.150002000000001</v>
      </c>
      <c r="E260">
        <v>33.150002000000001</v>
      </c>
      <c r="F260">
        <v>19.114138000000001</v>
      </c>
      <c r="G260">
        <v>0</v>
      </c>
      <c r="H260">
        <f t="shared" ref="H260:H323" si="4">LN(F260/F259)</f>
        <v>-1.2887933553012869E-2</v>
      </c>
    </row>
    <row r="261" spans="1:8" x14ac:dyDescent="0.2">
      <c r="A261" s="1">
        <v>43024</v>
      </c>
      <c r="B261">
        <v>33.139999000000003</v>
      </c>
      <c r="C261">
        <v>33.139999000000003</v>
      </c>
      <c r="D261">
        <v>32.880001</v>
      </c>
      <c r="E261">
        <v>33.130001</v>
      </c>
      <c r="F261">
        <v>19.102608</v>
      </c>
      <c r="G261">
        <v>0</v>
      </c>
      <c r="H261">
        <f t="shared" si="4"/>
        <v>-6.0340042293669058E-4</v>
      </c>
    </row>
    <row r="262" spans="1:8" x14ac:dyDescent="0.2">
      <c r="A262" s="1">
        <v>43031</v>
      </c>
      <c r="B262">
        <v>32.919998</v>
      </c>
      <c r="C262">
        <v>33.020000000000003</v>
      </c>
      <c r="D262">
        <v>32.700001</v>
      </c>
      <c r="E262">
        <v>32.990001999999997</v>
      </c>
      <c r="F262">
        <v>19.021882999999999</v>
      </c>
      <c r="G262">
        <v>0</v>
      </c>
      <c r="H262">
        <f t="shared" si="4"/>
        <v>-4.234816965361648E-3</v>
      </c>
    </row>
    <row r="263" spans="1:8" x14ac:dyDescent="0.2">
      <c r="A263" s="1">
        <v>43038</v>
      </c>
      <c r="B263">
        <v>32.68</v>
      </c>
      <c r="C263">
        <v>33.110000999999997</v>
      </c>
      <c r="D263">
        <v>32.68</v>
      </c>
      <c r="E263">
        <v>33.110000999999997</v>
      </c>
      <c r="F263">
        <v>19.091076000000001</v>
      </c>
      <c r="G263">
        <v>0</v>
      </c>
      <c r="H263">
        <f t="shared" si="4"/>
        <v>3.6309474695341891E-3</v>
      </c>
    </row>
    <row r="264" spans="1:8" x14ac:dyDescent="0.2">
      <c r="A264" s="1">
        <v>43045</v>
      </c>
      <c r="B264">
        <v>33.220001000000003</v>
      </c>
      <c r="C264">
        <v>33.220001000000003</v>
      </c>
      <c r="D264">
        <v>32.93</v>
      </c>
      <c r="E264">
        <v>33.080002</v>
      </c>
      <c r="F264">
        <v>19.073778000000001</v>
      </c>
      <c r="G264">
        <v>0</v>
      </c>
      <c r="H264">
        <f t="shared" si="4"/>
        <v>-9.0648852918506523E-4</v>
      </c>
    </row>
    <row r="265" spans="1:8" x14ac:dyDescent="0.2">
      <c r="A265" s="1">
        <v>43052</v>
      </c>
      <c r="B265">
        <v>33.029998999999997</v>
      </c>
      <c r="C265">
        <v>33.279998999999997</v>
      </c>
      <c r="D265">
        <v>32.790000999999997</v>
      </c>
      <c r="E265">
        <v>33.279998999999997</v>
      </c>
      <c r="F265">
        <v>19.189093</v>
      </c>
      <c r="G265">
        <v>0</v>
      </c>
      <c r="H265">
        <f t="shared" si="4"/>
        <v>6.0275324936792897E-3</v>
      </c>
    </row>
    <row r="266" spans="1:8" x14ac:dyDescent="0.2">
      <c r="A266" s="1">
        <v>43059</v>
      </c>
      <c r="B266">
        <v>33.509998000000003</v>
      </c>
      <c r="C266">
        <v>33.950001</v>
      </c>
      <c r="D266">
        <v>33.509998000000003</v>
      </c>
      <c r="E266">
        <v>33.950001</v>
      </c>
      <c r="F266">
        <v>19.575415</v>
      </c>
      <c r="G266">
        <v>0</v>
      </c>
      <c r="H266">
        <f t="shared" si="4"/>
        <v>1.993239746047798E-2</v>
      </c>
    </row>
    <row r="267" spans="1:8" x14ac:dyDescent="0.2">
      <c r="A267" s="1">
        <v>43066</v>
      </c>
      <c r="B267">
        <v>33.759998000000003</v>
      </c>
      <c r="C267">
        <v>34.540000999999997</v>
      </c>
      <c r="D267">
        <v>33.759998000000003</v>
      </c>
      <c r="E267">
        <v>34.340000000000003</v>
      </c>
      <c r="F267">
        <v>19.800284999999999</v>
      </c>
      <c r="G267">
        <v>0</v>
      </c>
      <c r="H267">
        <f t="shared" si="4"/>
        <v>1.1421889373296792E-2</v>
      </c>
    </row>
    <row r="268" spans="1:8" x14ac:dyDescent="0.2">
      <c r="A268" s="1">
        <v>43073</v>
      </c>
      <c r="B268">
        <v>34.150002000000001</v>
      </c>
      <c r="C268">
        <v>34.150002000000001</v>
      </c>
      <c r="D268">
        <v>33.790000999999997</v>
      </c>
      <c r="E268">
        <v>34.07</v>
      </c>
      <c r="F268">
        <v>19.644606</v>
      </c>
      <c r="G268">
        <v>0</v>
      </c>
      <c r="H268">
        <f t="shared" si="4"/>
        <v>-7.89353472088428E-3</v>
      </c>
    </row>
    <row r="269" spans="1:8" x14ac:dyDescent="0.2">
      <c r="A269" s="1">
        <v>43080</v>
      </c>
      <c r="B269">
        <v>34.07</v>
      </c>
      <c r="C269">
        <v>34.270000000000003</v>
      </c>
      <c r="D269">
        <v>28.99</v>
      </c>
      <c r="E269">
        <v>29.450001</v>
      </c>
      <c r="F269">
        <v>16.980736</v>
      </c>
      <c r="G269">
        <v>0</v>
      </c>
      <c r="H269">
        <f t="shared" si="4"/>
        <v>-0.145723271759682</v>
      </c>
    </row>
    <row r="270" spans="1:8" x14ac:dyDescent="0.2">
      <c r="A270" s="1">
        <v>43087</v>
      </c>
      <c r="B270">
        <v>29.780000999999999</v>
      </c>
      <c r="C270">
        <v>29.790001</v>
      </c>
      <c r="D270">
        <v>29.639999</v>
      </c>
      <c r="E270">
        <v>29.639999</v>
      </c>
      <c r="F270">
        <v>20.011075999999999</v>
      </c>
      <c r="G270">
        <v>0</v>
      </c>
      <c r="H270">
        <f t="shared" si="4"/>
        <v>0.1642063952076378</v>
      </c>
    </row>
    <row r="271" spans="1:8" x14ac:dyDescent="0.2">
      <c r="A271" s="1">
        <v>43094</v>
      </c>
      <c r="B271">
        <v>29.66</v>
      </c>
      <c r="C271">
        <v>29.76</v>
      </c>
      <c r="D271">
        <v>29.610001</v>
      </c>
      <c r="E271">
        <v>29.610001</v>
      </c>
      <c r="F271">
        <v>19.990819999999999</v>
      </c>
      <c r="G271">
        <v>0</v>
      </c>
      <c r="H271">
        <f t="shared" si="4"/>
        <v>-1.0127520821175495E-3</v>
      </c>
    </row>
    <row r="272" spans="1:8" x14ac:dyDescent="0.2">
      <c r="A272" s="1">
        <v>43101</v>
      </c>
      <c r="B272">
        <v>29.879999000000002</v>
      </c>
      <c r="C272">
        <v>30.110001</v>
      </c>
      <c r="D272">
        <v>29.879999000000002</v>
      </c>
      <c r="E272">
        <v>30.110001</v>
      </c>
      <c r="F272">
        <v>20.328389999999999</v>
      </c>
      <c r="G272">
        <v>0</v>
      </c>
      <c r="H272">
        <f t="shared" si="4"/>
        <v>1.6745263012674944E-2</v>
      </c>
    </row>
    <row r="273" spans="1:8" x14ac:dyDescent="0.2">
      <c r="A273" s="1">
        <v>43108</v>
      </c>
      <c r="B273">
        <v>30.15</v>
      </c>
      <c r="C273">
        <v>30.639999</v>
      </c>
      <c r="D273">
        <v>30.15</v>
      </c>
      <c r="E273">
        <v>30.639999</v>
      </c>
      <c r="F273">
        <v>20.686211</v>
      </c>
      <c r="G273">
        <v>0</v>
      </c>
      <c r="H273">
        <f t="shared" si="4"/>
        <v>1.7448911845027445E-2</v>
      </c>
    </row>
    <row r="274" spans="1:8" x14ac:dyDescent="0.2">
      <c r="A274" s="1">
        <v>43115</v>
      </c>
      <c r="B274">
        <v>30.32</v>
      </c>
      <c r="C274">
        <v>30.57</v>
      </c>
      <c r="D274">
        <v>30.26</v>
      </c>
      <c r="E274">
        <v>30.57</v>
      </c>
      <c r="F274">
        <v>20.638952</v>
      </c>
      <c r="G274">
        <v>0</v>
      </c>
      <c r="H274">
        <f t="shared" si="4"/>
        <v>-2.2871789084883921E-3</v>
      </c>
    </row>
    <row r="275" spans="1:8" x14ac:dyDescent="0.2">
      <c r="A275" s="1">
        <v>43122</v>
      </c>
      <c r="B275">
        <v>30.6</v>
      </c>
      <c r="C275">
        <v>30.91</v>
      </c>
      <c r="D275">
        <v>30.59</v>
      </c>
      <c r="E275">
        <v>30.91</v>
      </c>
      <c r="F275">
        <v>20.868500000000001</v>
      </c>
      <c r="G275">
        <v>0</v>
      </c>
      <c r="H275">
        <f t="shared" si="4"/>
        <v>1.1060680872990431E-2</v>
      </c>
    </row>
    <row r="276" spans="1:8" x14ac:dyDescent="0.2">
      <c r="A276" s="1">
        <v>43129</v>
      </c>
      <c r="B276">
        <v>30.73</v>
      </c>
      <c r="C276">
        <v>30.73</v>
      </c>
      <c r="D276">
        <v>30.049999</v>
      </c>
      <c r="E276">
        <v>30.049999</v>
      </c>
      <c r="F276">
        <v>20.287882</v>
      </c>
      <c r="G276">
        <v>0</v>
      </c>
      <c r="H276">
        <f t="shared" si="4"/>
        <v>-2.8217083011605949E-2</v>
      </c>
    </row>
    <row r="277" spans="1:8" x14ac:dyDescent="0.2">
      <c r="A277" s="1">
        <v>43136</v>
      </c>
      <c r="B277">
        <v>29.15</v>
      </c>
      <c r="C277">
        <v>29.629999000000002</v>
      </c>
      <c r="D277">
        <v>28.93</v>
      </c>
      <c r="E277">
        <v>29.25</v>
      </c>
      <c r="F277">
        <v>19.747772000000001</v>
      </c>
      <c r="G277">
        <v>0</v>
      </c>
      <c r="H277">
        <f t="shared" si="4"/>
        <v>-2.6983087134836471E-2</v>
      </c>
    </row>
    <row r="278" spans="1:8" x14ac:dyDescent="0.2">
      <c r="A278" s="1">
        <v>43143</v>
      </c>
      <c r="B278">
        <v>29.559999000000001</v>
      </c>
      <c r="C278">
        <v>30.51</v>
      </c>
      <c r="D278">
        <v>29.559999000000001</v>
      </c>
      <c r="E278">
        <v>30.51</v>
      </c>
      <c r="F278">
        <v>20.598445999999999</v>
      </c>
      <c r="G278">
        <v>0</v>
      </c>
      <c r="H278">
        <f t="shared" si="4"/>
        <v>4.2174961199818103E-2</v>
      </c>
    </row>
    <row r="279" spans="1:8" x14ac:dyDescent="0.2">
      <c r="A279" s="1">
        <v>43150</v>
      </c>
      <c r="B279">
        <v>30.35</v>
      </c>
      <c r="C279">
        <v>30.77</v>
      </c>
      <c r="D279">
        <v>30.35</v>
      </c>
      <c r="E279">
        <v>30.77</v>
      </c>
      <c r="F279">
        <v>20.773980999999999</v>
      </c>
      <c r="G279">
        <v>0</v>
      </c>
      <c r="H279">
        <f t="shared" si="4"/>
        <v>8.4856541435810416E-3</v>
      </c>
    </row>
    <row r="280" spans="1:8" x14ac:dyDescent="0.2">
      <c r="A280" s="1">
        <v>43157</v>
      </c>
      <c r="B280">
        <v>30.85</v>
      </c>
      <c r="C280">
        <v>30.85</v>
      </c>
      <c r="D280">
        <v>30.209999</v>
      </c>
      <c r="E280">
        <v>30.719999000000001</v>
      </c>
      <c r="F280">
        <v>20.740224999999999</v>
      </c>
      <c r="G280">
        <v>0</v>
      </c>
      <c r="H280">
        <f t="shared" si="4"/>
        <v>-1.6262388561355452E-3</v>
      </c>
    </row>
    <row r="281" spans="1:8" x14ac:dyDescent="0.2">
      <c r="A281" s="1">
        <v>43164</v>
      </c>
      <c r="B281">
        <v>31</v>
      </c>
      <c r="C281">
        <v>32.139999000000003</v>
      </c>
      <c r="D281">
        <v>31</v>
      </c>
      <c r="E281">
        <v>32.139999000000003</v>
      </c>
      <c r="F281">
        <v>21.698920999999999</v>
      </c>
      <c r="G281">
        <v>0</v>
      </c>
      <c r="H281">
        <f t="shared" si="4"/>
        <v>4.5187484463583935E-2</v>
      </c>
    </row>
    <row r="282" spans="1:8" x14ac:dyDescent="0.2">
      <c r="A282" s="1">
        <v>43171</v>
      </c>
      <c r="B282">
        <v>32.369999</v>
      </c>
      <c r="C282">
        <v>32.369999</v>
      </c>
      <c r="D282">
        <v>31.92</v>
      </c>
      <c r="E282">
        <v>32.060001</v>
      </c>
      <c r="F282">
        <v>21.644908999999998</v>
      </c>
      <c r="G282">
        <v>0</v>
      </c>
      <c r="H282">
        <f t="shared" si="4"/>
        <v>-2.4922591269534266E-3</v>
      </c>
    </row>
    <row r="283" spans="1:8" x14ac:dyDescent="0.2">
      <c r="A283" s="1">
        <v>43178</v>
      </c>
      <c r="B283">
        <v>31.75</v>
      </c>
      <c r="C283">
        <v>31.93</v>
      </c>
      <c r="D283">
        <v>30.700001</v>
      </c>
      <c r="E283">
        <v>30.700001</v>
      </c>
      <c r="F283">
        <v>20.726723</v>
      </c>
      <c r="G283">
        <v>0</v>
      </c>
      <c r="H283">
        <f t="shared" si="4"/>
        <v>-4.3346442806368853E-2</v>
      </c>
    </row>
    <row r="284" spans="1:8" x14ac:dyDescent="0.2">
      <c r="A284" s="1">
        <v>43185</v>
      </c>
      <c r="B284">
        <v>31.379999000000002</v>
      </c>
      <c r="C284">
        <v>31.379999000000002</v>
      </c>
      <c r="D284">
        <v>30.809999000000001</v>
      </c>
      <c r="E284">
        <v>31.139999</v>
      </c>
      <c r="F284">
        <v>21.023781</v>
      </c>
      <c r="G284">
        <v>0</v>
      </c>
      <c r="H284">
        <f t="shared" si="4"/>
        <v>1.4230391706746519E-2</v>
      </c>
    </row>
    <row r="285" spans="1:8" x14ac:dyDescent="0.2">
      <c r="A285" s="1">
        <v>43192</v>
      </c>
      <c r="B285">
        <v>30.57</v>
      </c>
      <c r="C285">
        <v>31.530000999999999</v>
      </c>
      <c r="D285">
        <v>30.57</v>
      </c>
      <c r="E285">
        <v>31.01</v>
      </c>
      <c r="F285">
        <v>20.936014</v>
      </c>
      <c r="G285">
        <v>0</v>
      </c>
      <c r="H285">
        <f t="shared" si="4"/>
        <v>-4.1833916490346601E-3</v>
      </c>
    </row>
    <row r="286" spans="1:8" x14ac:dyDescent="0.2">
      <c r="A286" s="1">
        <v>43199</v>
      </c>
      <c r="B286">
        <v>31.02</v>
      </c>
      <c r="C286">
        <v>31.74</v>
      </c>
      <c r="D286">
        <v>31.02</v>
      </c>
      <c r="E286">
        <v>31.51</v>
      </c>
      <c r="F286">
        <v>21.273582000000001</v>
      </c>
      <c r="G286">
        <v>0</v>
      </c>
      <c r="H286">
        <f t="shared" si="4"/>
        <v>1.5995187307091638E-2</v>
      </c>
    </row>
    <row r="287" spans="1:8" x14ac:dyDescent="0.2">
      <c r="A287" s="1">
        <v>43206</v>
      </c>
      <c r="B287">
        <v>31.809999000000001</v>
      </c>
      <c r="C287">
        <v>32.450001</v>
      </c>
      <c r="D287">
        <v>31.809999000000001</v>
      </c>
      <c r="E287">
        <v>32.209999000000003</v>
      </c>
      <c r="F287">
        <v>21.746179999999999</v>
      </c>
      <c r="G287">
        <v>0</v>
      </c>
      <c r="H287">
        <f t="shared" si="4"/>
        <v>2.1972088686310454E-2</v>
      </c>
    </row>
    <row r="288" spans="1:8" x14ac:dyDescent="0.2">
      <c r="A288" s="1">
        <v>43213</v>
      </c>
      <c r="B288">
        <v>32.139999000000003</v>
      </c>
      <c r="C288">
        <v>32.139999000000003</v>
      </c>
      <c r="D288">
        <v>31.73</v>
      </c>
      <c r="E288">
        <v>31.809999000000001</v>
      </c>
      <c r="F288">
        <v>21.476123999999999</v>
      </c>
      <c r="G288">
        <v>0</v>
      </c>
      <c r="H288">
        <f t="shared" si="4"/>
        <v>-1.2496303494862925E-2</v>
      </c>
    </row>
    <row r="289" spans="1:8" x14ac:dyDescent="0.2">
      <c r="A289" s="1">
        <v>43220</v>
      </c>
      <c r="B289">
        <v>31.6</v>
      </c>
      <c r="C289">
        <v>31.85</v>
      </c>
      <c r="D289">
        <v>31.6</v>
      </c>
      <c r="E289">
        <v>31.85</v>
      </c>
      <c r="F289">
        <v>21.503129999999999</v>
      </c>
      <c r="G289">
        <v>0</v>
      </c>
      <c r="H289">
        <f t="shared" si="4"/>
        <v>1.2566995022389709E-3</v>
      </c>
    </row>
    <row r="290" spans="1:8" x14ac:dyDescent="0.2">
      <c r="A290" s="1">
        <v>43227</v>
      </c>
      <c r="B290">
        <v>32.150002000000001</v>
      </c>
      <c r="C290">
        <v>32.590000000000003</v>
      </c>
      <c r="D290">
        <v>32.150002000000001</v>
      </c>
      <c r="E290">
        <v>32.590000000000003</v>
      </c>
      <c r="F290">
        <v>22.002731000000001</v>
      </c>
      <c r="G290">
        <v>0</v>
      </c>
      <c r="H290">
        <f t="shared" si="4"/>
        <v>2.2968076084648459E-2</v>
      </c>
    </row>
    <row r="291" spans="1:8" x14ac:dyDescent="0.2">
      <c r="A291" s="1">
        <v>43234</v>
      </c>
      <c r="B291">
        <v>32.409999999999997</v>
      </c>
      <c r="C291">
        <v>32.970001000000003</v>
      </c>
      <c r="D291">
        <v>32.409999999999997</v>
      </c>
      <c r="E291">
        <v>32.970001000000003</v>
      </c>
      <c r="F291">
        <v>22.259284999999998</v>
      </c>
      <c r="G291">
        <v>0</v>
      </c>
      <c r="H291">
        <f t="shared" si="4"/>
        <v>1.1592642918528361E-2</v>
      </c>
    </row>
    <row r="292" spans="1:8" x14ac:dyDescent="0.2">
      <c r="A292" s="1">
        <v>43241</v>
      </c>
      <c r="B292">
        <v>33.150002000000001</v>
      </c>
      <c r="C292">
        <v>33.150002000000001</v>
      </c>
      <c r="D292">
        <v>32.830002</v>
      </c>
      <c r="E292">
        <v>33.040000999999997</v>
      </c>
      <c r="F292">
        <v>22.306543000000001</v>
      </c>
      <c r="G292">
        <v>0</v>
      </c>
      <c r="H292">
        <f t="shared" si="4"/>
        <v>2.1208185658917683E-3</v>
      </c>
    </row>
    <row r="293" spans="1:8" x14ac:dyDescent="0.2">
      <c r="A293" s="1">
        <v>43248</v>
      </c>
      <c r="B293">
        <v>33.040000999999997</v>
      </c>
      <c r="C293">
        <v>33.700001</v>
      </c>
      <c r="D293">
        <v>33.040000999999997</v>
      </c>
      <c r="E293">
        <v>33.700001</v>
      </c>
      <c r="F293">
        <v>22.752134000000002</v>
      </c>
      <c r="G293">
        <v>0</v>
      </c>
      <c r="H293">
        <f t="shared" si="4"/>
        <v>1.9778899693518991E-2</v>
      </c>
    </row>
    <row r="294" spans="1:8" x14ac:dyDescent="0.2">
      <c r="A294" s="1">
        <v>43255</v>
      </c>
      <c r="B294">
        <v>33.93</v>
      </c>
      <c r="C294">
        <v>34.330002</v>
      </c>
      <c r="D294">
        <v>33.93</v>
      </c>
      <c r="E294">
        <v>34.310001</v>
      </c>
      <c r="F294">
        <v>23.163969000000002</v>
      </c>
      <c r="G294">
        <v>0</v>
      </c>
      <c r="H294">
        <f t="shared" si="4"/>
        <v>1.7939067883493882E-2</v>
      </c>
    </row>
    <row r="295" spans="1:8" x14ac:dyDescent="0.2">
      <c r="A295" s="1">
        <v>43262</v>
      </c>
      <c r="B295">
        <v>34.340000000000003</v>
      </c>
      <c r="C295">
        <v>34.869999</v>
      </c>
      <c r="D295">
        <v>34.340000000000003</v>
      </c>
      <c r="E295">
        <v>34.869999</v>
      </c>
      <c r="F295">
        <v>23.542045999999999</v>
      </c>
      <c r="G295">
        <v>0</v>
      </c>
      <c r="H295">
        <f t="shared" si="4"/>
        <v>1.6190002863909547E-2</v>
      </c>
    </row>
    <row r="296" spans="1:8" x14ac:dyDescent="0.2">
      <c r="A296" s="1">
        <v>43269</v>
      </c>
      <c r="B296">
        <v>35.159999999999997</v>
      </c>
      <c r="C296">
        <v>35.299999</v>
      </c>
      <c r="D296">
        <v>34.759998000000003</v>
      </c>
      <c r="E296">
        <v>34.759998000000003</v>
      </c>
      <c r="F296">
        <v>23.467777000000002</v>
      </c>
      <c r="G296">
        <v>0</v>
      </c>
      <c r="H296">
        <f t="shared" si="4"/>
        <v>-3.1597252255533594E-3</v>
      </c>
    </row>
    <row r="297" spans="1:8" x14ac:dyDescent="0.2">
      <c r="A297" s="1">
        <v>43276</v>
      </c>
      <c r="B297">
        <v>34.159999999999997</v>
      </c>
      <c r="C297">
        <v>34.520000000000003</v>
      </c>
      <c r="D297">
        <v>33.93</v>
      </c>
      <c r="E297">
        <v>34.220001000000003</v>
      </c>
      <c r="F297">
        <v>23.103207000000001</v>
      </c>
      <c r="G297">
        <v>0</v>
      </c>
      <c r="H297">
        <f t="shared" si="4"/>
        <v>-1.5656849657036585E-2</v>
      </c>
    </row>
    <row r="298" spans="1:8" x14ac:dyDescent="0.2">
      <c r="A298" s="1">
        <v>43283</v>
      </c>
      <c r="B298">
        <v>34.470001000000003</v>
      </c>
      <c r="C298">
        <v>35.18</v>
      </c>
      <c r="D298">
        <v>34.470001000000003</v>
      </c>
      <c r="E298">
        <v>35.18</v>
      </c>
      <c r="F298">
        <v>23.751336999999999</v>
      </c>
      <c r="G298">
        <v>0</v>
      </c>
      <c r="H298">
        <f t="shared" si="4"/>
        <v>2.7667384572578928E-2</v>
      </c>
    </row>
    <row r="299" spans="1:8" x14ac:dyDescent="0.2">
      <c r="A299" s="1">
        <v>43290</v>
      </c>
      <c r="B299">
        <v>35.380001</v>
      </c>
      <c r="C299">
        <v>35.380001</v>
      </c>
      <c r="D299">
        <v>34.950001</v>
      </c>
      <c r="E299">
        <v>35.139999000000003</v>
      </c>
      <c r="F299">
        <v>23.724330999999999</v>
      </c>
      <c r="G299">
        <v>0</v>
      </c>
      <c r="H299">
        <f t="shared" si="4"/>
        <v>-1.1376776378521543E-3</v>
      </c>
    </row>
    <row r="300" spans="1:8" x14ac:dyDescent="0.2">
      <c r="A300" s="1">
        <v>43297</v>
      </c>
      <c r="B300">
        <v>34.959999000000003</v>
      </c>
      <c r="C300">
        <v>35.459999000000003</v>
      </c>
      <c r="D300">
        <v>34.959999000000003</v>
      </c>
      <c r="E300">
        <v>35.400002000000001</v>
      </c>
      <c r="F300">
        <v>23.89987</v>
      </c>
      <c r="G300">
        <v>0</v>
      </c>
      <c r="H300">
        <f t="shared" si="4"/>
        <v>7.3718735969767963E-3</v>
      </c>
    </row>
    <row r="301" spans="1:8" x14ac:dyDescent="0.2">
      <c r="A301" s="1">
        <v>43304</v>
      </c>
      <c r="B301">
        <v>35.43</v>
      </c>
      <c r="C301">
        <v>35.520000000000003</v>
      </c>
      <c r="D301">
        <v>34.709999000000003</v>
      </c>
      <c r="E301">
        <v>34.709999000000003</v>
      </c>
      <c r="F301">
        <v>23.434023</v>
      </c>
      <c r="G301">
        <v>0</v>
      </c>
      <c r="H301">
        <f t="shared" si="4"/>
        <v>-1.9684078866744673E-2</v>
      </c>
    </row>
    <row r="302" spans="1:8" x14ac:dyDescent="0.2">
      <c r="A302" s="1">
        <v>43311</v>
      </c>
      <c r="B302">
        <v>34.18</v>
      </c>
      <c r="C302">
        <v>34.840000000000003</v>
      </c>
      <c r="D302">
        <v>34.18</v>
      </c>
      <c r="E302">
        <v>34.770000000000003</v>
      </c>
      <c r="F302">
        <v>23.474533000000001</v>
      </c>
      <c r="G302">
        <v>0</v>
      </c>
      <c r="H302">
        <f t="shared" si="4"/>
        <v>1.7271906673377365E-3</v>
      </c>
    </row>
    <row r="303" spans="1:8" x14ac:dyDescent="0.2">
      <c r="A303" s="1">
        <v>43318</v>
      </c>
      <c r="B303">
        <v>35.009998000000003</v>
      </c>
      <c r="C303">
        <v>35.549999</v>
      </c>
      <c r="D303">
        <v>35.009998000000003</v>
      </c>
      <c r="E303">
        <v>35.549999</v>
      </c>
      <c r="F303">
        <v>24.001135000000001</v>
      </c>
      <c r="G303">
        <v>0</v>
      </c>
      <c r="H303">
        <f t="shared" si="4"/>
        <v>2.2184989503675836E-2</v>
      </c>
    </row>
    <row r="304" spans="1:8" x14ac:dyDescent="0.2">
      <c r="A304" s="1">
        <v>43325</v>
      </c>
      <c r="B304">
        <v>35.349997999999999</v>
      </c>
      <c r="C304">
        <v>35.669998</v>
      </c>
      <c r="D304">
        <v>35.240001999999997</v>
      </c>
      <c r="E304">
        <v>35.560001</v>
      </c>
      <c r="F304">
        <v>24.007891000000001</v>
      </c>
      <c r="G304">
        <v>0</v>
      </c>
      <c r="H304">
        <f t="shared" si="4"/>
        <v>2.8144707808058458E-4</v>
      </c>
    </row>
    <row r="305" spans="1:8" x14ac:dyDescent="0.2">
      <c r="A305" s="1">
        <v>43332</v>
      </c>
      <c r="B305">
        <v>35.700001</v>
      </c>
      <c r="C305">
        <v>36.409999999999997</v>
      </c>
      <c r="D305">
        <v>35.700001</v>
      </c>
      <c r="E305">
        <v>36.409999999999997</v>
      </c>
      <c r="F305">
        <v>24.581757</v>
      </c>
      <c r="G305">
        <v>0</v>
      </c>
      <c r="H305">
        <f t="shared" si="4"/>
        <v>2.3622014487538451E-2</v>
      </c>
    </row>
    <row r="306" spans="1:8" x14ac:dyDescent="0.2">
      <c r="A306" s="1">
        <v>43339</v>
      </c>
      <c r="B306">
        <v>36.599997999999999</v>
      </c>
      <c r="C306">
        <v>37.090000000000003</v>
      </c>
      <c r="D306">
        <v>36.599997999999999</v>
      </c>
      <c r="E306">
        <v>37.090000000000003</v>
      </c>
      <c r="F306">
        <v>25.040849999999999</v>
      </c>
      <c r="G306">
        <v>0</v>
      </c>
      <c r="H306">
        <f t="shared" si="4"/>
        <v>1.8503908880641139E-2</v>
      </c>
    </row>
    <row r="307" spans="1:8" x14ac:dyDescent="0.2">
      <c r="A307" s="1">
        <v>43346</v>
      </c>
      <c r="B307">
        <v>36.990001999999997</v>
      </c>
      <c r="C307">
        <v>36.990001999999997</v>
      </c>
      <c r="D307">
        <v>36.659999999999997</v>
      </c>
      <c r="E307">
        <v>36.689999</v>
      </c>
      <c r="F307">
        <v>24.770793999999999</v>
      </c>
      <c r="G307">
        <v>0</v>
      </c>
      <c r="H307">
        <f t="shared" si="4"/>
        <v>-1.0843193450009132E-2</v>
      </c>
    </row>
    <row r="308" spans="1:8" x14ac:dyDescent="0.2">
      <c r="A308" s="1">
        <v>43353</v>
      </c>
      <c r="B308">
        <v>36.740001999999997</v>
      </c>
      <c r="C308">
        <v>36.900002000000001</v>
      </c>
      <c r="D308">
        <v>36.650002000000001</v>
      </c>
      <c r="E308">
        <v>36.900002000000001</v>
      </c>
      <c r="F308">
        <v>24.912575</v>
      </c>
      <c r="G308">
        <v>0</v>
      </c>
      <c r="H308">
        <f t="shared" si="4"/>
        <v>5.7073981786126228E-3</v>
      </c>
    </row>
    <row r="309" spans="1:8" x14ac:dyDescent="0.2">
      <c r="A309" s="1">
        <v>43360</v>
      </c>
      <c r="B309">
        <v>36.540000999999997</v>
      </c>
      <c r="C309">
        <v>36.779998999999997</v>
      </c>
      <c r="D309">
        <v>36.400002000000001</v>
      </c>
      <c r="E309">
        <v>36.400002000000001</v>
      </c>
      <c r="F309">
        <v>24.575005000000001</v>
      </c>
      <c r="G309">
        <v>0</v>
      </c>
      <c r="H309">
        <f t="shared" si="4"/>
        <v>-1.364282657925138E-2</v>
      </c>
    </row>
    <row r="310" spans="1:8" x14ac:dyDescent="0.2">
      <c r="A310" s="1">
        <v>43367</v>
      </c>
      <c r="B310">
        <v>36.340000000000003</v>
      </c>
      <c r="C310">
        <v>36.509998000000003</v>
      </c>
      <c r="D310">
        <v>36.150002000000001</v>
      </c>
      <c r="E310">
        <v>36.209999000000003</v>
      </c>
      <c r="F310">
        <v>24.446728</v>
      </c>
      <c r="G310">
        <v>0</v>
      </c>
      <c r="H310">
        <f t="shared" si="4"/>
        <v>-5.2334866572554409E-3</v>
      </c>
    </row>
    <row r="311" spans="1:8" x14ac:dyDescent="0.2">
      <c r="A311" s="1">
        <v>43374</v>
      </c>
      <c r="B311">
        <v>35.869999</v>
      </c>
      <c r="C311">
        <v>35.869999</v>
      </c>
      <c r="D311">
        <v>34.849997999999999</v>
      </c>
      <c r="E311">
        <v>34.849997999999999</v>
      </c>
      <c r="F311">
        <v>23.528542000000002</v>
      </c>
      <c r="G311">
        <v>0</v>
      </c>
      <c r="H311">
        <f t="shared" si="4"/>
        <v>-3.8282145466210164E-2</v>
      </c>
    </row>
    <row r="312" spans="1:8" x14ac:dyDescent="0.2">
      <c r="A312" s="1">
        <v>43381</v>
      </c>
      <c r="B312">
        <v>34.560001</v>
      </c>
      <c r="C312">
        <v>34.560001</v>
      </c>
      <c r="D312">
        <v>32.939999</v>
      </c>
      <c r="E312">
        <v>33.150002000000001</v>
      </c>
      <c r="F312">
        <v>22.38081</v>
      </c>
      <c r="G312">
        <v>0</v>
      </c>
      <c r="H312">
        <f t="shared" si="4"/>
        <v>-5.0010342110225571E-2</v>
      </c>
    </row>
    <row r="313" spans="1:8" x14ac:dyDescent="0.2">
      <c r="A313" s="1">
        <v>43388</v>
      </c>
      <c r="B313">
        <v>33.18</v>
      </c>
      <c r="C313">
        <v>34.060001</v>
      </c>
      <c r="D313">
        <v>33</v>
      </c>
      <c r="E313">
        <v>33</v>
      </c>
      <c r="F313">
        <v>22.279537000000001</v>
      </c>
      <c r="G313">
        <v>0</v>
      </c>
      <c r="H313">
        <f t="shared" si="4"/>
        <v>-4.5352613846412777E-3</v>
      </c>
    </row>
    <row r="314" spans="1:8" x14ac:dyDescent="0.2">
      <c r="A314" s="1">
        <v>43395</v>
      </c>
      <c r="B314">
        <v>33.029998999999997</v>
      </c>
      <c r="C314">
        <v>33.029998999999997</v>
      </c>
      <c r="D314">
        <v>31.620000999999998</v>
      </c>
      <c r="E314">
        <v>31.66</v>
      </c>
      <c r="F314">
        <v>21.374853000000002</v>
      </c>
      <c r="G314">
        <v>0</v>
      </c>
      <c r="H314">
        <f t="shared" si="4"/>
        <v>-4.145349626748316E-2</v>
      </c>
    </row>
    <row r="315" spans="1:8" x14ac:dyDescent="0.2">
      <c r="A315" s="1">
        <v>43402</v>
      </c>
      <c r="B315">
        <v>31.379999000000002</v>
      </c>
      <c r="C315">
        <v>33.279998999999997</v>
      </c>
      <c r="D315">
        <v>31.379999000000002</v>
      </c>
      <c r="E315">
        <v>33.279998999999997</v>
      </c>
      <c r="F315">
        <v>22.468575000000001</v>
      </c>
      <c r="G315">
        <v>0</v>
      </c>
      <c r="H315">
        <f t="shared" si="4"/>
        <v>4.9902528689524182E-2</v>
      </c>
    </row>
    <row r="316" spans="1:8" x14ac:dyDescent="0.2">
      <c r="A316" s="1">
        <v>43409</v>
      </c>
      <c r="B316">
        <v>33.169998</v>
      </c>
      <c r="C316">
        <v>33.779998999999997</v>
      </c>
      <c r="D316">
        <v>33.099997999999999</v>
      </c>
      <c r="E316">
        <v>33.099997999999999</v>
      </c>
      <c r="F316">
        <v>22.347049999999999</v>
      </c>
      <c r="G316">
        <v>0</v>
      </c>
      <c r="H316">
        <f t="shared" si="4"/>
        <v>-5.4233449991794918E-3</v>
      </c>
    </row>
    <row r="317" spans="1:8" x14ac:dyDescent="0.2">
      <c r="A317" s="1">
        <v>43416</v>
      </c>
      <c r="B317">
        <v>32.459999000000003</v>
      </c>
      <c r="C317">
        <v>32.669998</v>
      </c>
      <c r="D317">
        <v>32.07</v>
      </c>
      <c r="E317">
        <v>32.669998</v>
      </c>
      <c r="F317">
        <v>22.056740000000001</v>
      </c>
      <c r="G317">
        <v>0</v>
      </c>
      <c r="H317">
        <f t="shared" si="4"/>
        <v>-1.3076097176673854E-2</v>
      </c>
    </row>
    <row r="318" spans="1:8" x14ac:dyDescent="0.2">
      <c r="A318" s="1">
        <v>43423</v>
      </c>
      <c r="B318">
        <v>31.940000999999999</v>
      </c>
      <c r="C318">
        <v>31.940000999999999</v>
      </c>
      <c r="D318">
        <v>31.41</v>
      </c>
      <c r="E318">
        <v>31.91</v>
      </c>
      <c r="F318">
        <v>21.543635999999999</v>
      </c>
      <c r="G318">
        <v>0</v>
      </c>
      <c r="H318">
        <f t="shared" si="4"/>
        <v>-2.3537764408702765E-2</v>
      </c>
    </row>
    <row r="319" spans="1:8" x14ac:dyDescent="0.2">
      <c r="A319" s="1">
        <v>43430</v>
      </c>
      <c r="B319">
        <v>32.369999</v>
      </c>
      <c r="C319">
        <v>33.220001000000003</v>
      </c>
      <c r="D319">
        <v>32.18</v>
      </c>
      <c r="E319">
        <v>33.220001000000003</v>
      </c>
      <c r="F319">
        <v>22.428068</v>
      </c>
      <c r="G319">
        <v>0</v>
      </c>
      <c r="H319">
        <f t="shared" si="4"/>
        <v>4.0232750470048297E-2</v>
      </c>
    </row>
    <row r="320" spans="1:8" x14ac:dyDescent="0.2">
      <c r="A320" s="1">
        <v>43437</v>
      </c>
      <c r="B320">
        <v>33.57</v>
      </c>
      <c r="C320">
        <v>33.57</v>
      </c>
      <c r="D320">
        <v>31.4</v>
      </c>
      <c r="E320">
        <v>31.4</v>
      </c>
      <c r="F320">
        <v>21.199316</v>
      </c>
      <c r="G320">
        <v>0</v>
      </c>
      <c r="H320">
        <f t="shared" si="4"/>
        <v>-5.6344293174685568E-2</v>
      </c>
    </row>
    <row r="321" spans="1:8" x14ac:dyDescent="0.2">
      <c r="A321" s="1">
        <v>43444</v>
      </c>
      <c r="B321">
        <v>31.360001</v>
      </c>
      <c r="C321">
        <v>31.6</v>
      </c>
      <c r="D321">
        <v>27.290001</v>
      </c>
      <c r="E321">
        <v>27.290001</v>
      </c>
      <c r="F321">
        <v>18.424503000000001</v>
      </c>
      <c r="G321">
        <v>0</v>
      </c>
      <c r="H321">
        <f t="shared" si="4"/>
        <v>-0.14028745351474489</v>
      </c>
    </row>
    <row r="322" spans="1:8" x14ac:dyDescent="0.2">
      <c r="A322" s="1">
        <v>43451</v>
      </c>
      <c r="B322">
        <v>26.59</v>
      </c>
      <c r="C322">
        <v>26.59</v>
      </c>
      <c r="D322">
        <v>24.780000999999999</v>
      </c>
      <c r="E322">
        <v>24.780000999999999</v>
      </c>
      <c r="F322">
        <v>18.663599000000001</v>
      </c>
      <c r="G322">
        <v>0</v>
      </c>
      <c r="H322">
        <f t="shared" si="4"/>
        <v>1.2893585784365761E-2</v>
      </c>
    </row>
    <row r="323" spans="1:8" x14ac:dyDescent="0.2">
      <c r="A323" s="1">
        <v>43458</v>
      </c>
      <c r="B323">
        <v>24.370000999999998</v>
      </c>
      <c r="C323">
        <v>25.73</v>
      </c>
      <c r="D323">
        <v>24.370000999999998</v>
      </c>
      <c r="E323">
        <v>25.73</v>
      </c>
      <c r="F323">
        <v>19.379111999999999</v>
      </c>
      <c r="G323">
        <v>0</v>
      </c>
      <c r="H323">
        <f t="shared" si="4"/>
        <v>3.7620735703250176E-2</v>
      </c>
    </row>
    <row r="324" spans="1:8" x14ac:dyDescent="0.2">
      <c r="A324" s="1">
        <v>43465</v>
      </c>
      <c r="B324">
        <v>25.99</v>
      </c>
      <c r="C324">
        <v>26.360001</v>
      </c>
      <c r="D324">
        <v>25.379999000000002</v>
      </c>
      <c r="E324">
        <v>26.360001</v>
      </c>
      <c r="F324">
        <v>19.853611000000001</v>
      </c>
      <c r="G324">
        <v>0</v>
      </c>
      <c r="H324">
        <f t="shared" ref="H324:H387" si="5">LN(F324/F323)</f>
        <v>2.4190119967076325E-2</v>
      </c>
    </row>
    <row r="325" spans="1:8" x14ac:dyDescent="0.2">
      <c r="A325" s="1">
        <v>43472</v>
      </c>
      <c r="B325">
        <v>26.870000999999998</v>
      </c>
      <c r="C325">
        <v>27.67</v>
      </c>
      <c r="D325">
        <v>26.870000999999998</v>
      </c>
      <c r="E325">
        <v>27.67</v>
      </c>
      <c r="F325">
        <v>20.840263</v>
      </c>
      <c r="G325">
        <v>0</v>
      </c>
      <c r="H325">
        <f t="shared" si="5"/>
        <v>4.8500931820675587E-2</v>
      </c>
    </row>
    <row r="326" spans="1:8" x14ac:dyDescent="0.2">
      <c r="A326" s="1">
        <v>43479</v>
      </c>
      <c r="B326">
        <v>27.43</v>
      </c>
      <c r="C326">
        <v>28.389999</v>
      </c>
      <c r="D326">
        <v>27.43</v>
      </c>
      <c r="E326">
        <v>28.389999</v>
      </c>
      <c r="F326">
        <v>21.382546999999999</v>
      </c>
      <c r="G326">
        <v>0</v>
      </c>
      <c r="H326">
        <f t="shared" si="5"/>
        <v>2.5688191762397013E-2</v>
      </c>
    </row>
    <row r="327" spans="1:8" x14ac:dyDescent="0.2">
      <c r="A327" s="1">
        <v>43486</v>
      </c>
      <c r="B327">
        <v>27.940000999999999</v>
      </c>
      <c r="C327">
        <v>28.49</v>
      </c>
      <c r="D327">
        <v>27.860001</v>
      </c>
      <c r="E327">
        <v>28.49</v>
      </c>
      <c r="F327">
        <v>21.457865000000002</v>
      </c>
      <c r="G327">
        <v>0</v>
      </c>
      <c r="H327">
        <f t="shared" si="5"/>
        <v>3.516216305353646E-3</v>
      </c>
    </row>
    <row r="328" spans="1:8" x14ac:dyDescent="0.2">
      <c r="A328" s="1">
        <v>43493</v>
      </c>
      <c r="B328">
        <v>28.42</v>
      </c>
      <c r="C328">
        <v>28.92</v>
      </c>
      <c r="D328">
        <v>28.360001</v>
      </c>
      <c r="E328">
        <v>28.92</v>
      </c>
      <c r="F328">
        <v>21.781731000000001</v>
      </c>
      <c r="G328">
        <v>0</v>
      </c>
      <c r="H328">
        <f t="shared" si="5"/>
        <v>1.4980346095841965E-2</v>
      </c>
    </row>
    <row r="329" spans="1:8" x14ac:dyDescent="0.2">
      <c r="A329" s="1">
        <v>43500</v>
      </c>
      <c r="B329">
        <v>29.23</v>
      </c>
      <c r="C329">
        <v>29.389999</v>
      </c>
      <c r="D329">
        <v>29.129999000000002</v>
      </c>
      <c r="E329">
        <v>29.17</v>
      </c>
      <c r="F329">
        <v>21.970022</v>
      </c>
      <c r="G329">
        <v>0</v>
      </c>
      <c r="H329">
        <f t="shared" si="5"/>
        <v>8.607296830775827E-3</v>
      </c>
    </row>
    <row r="330" spans="1:8" x14ac:dyDescent="0.2">
      <c r="A330" s="1">
        <v>43507</v>
      </c>
      <c r="B330">
        <v>29.4</v>
      </c>
      <c r="C330">
        <v>30.209999</v>
      </c>
      <c r="D330">
        <v>29.4</v>
      </c>
      <c r="E330">
        <v>30.209999</v>
      </c>
      <c r="F330">
        <v>22.753319000000001</v>
      </c>
      <c r="G330">
        <v>0</v>
      </c>
      <c r="H330">
        <f t="shared" si="5"/>
        <v>3.5032137104406447E-2</v>
      </c>
    </row>
    <row r="331" spans="1:8" x14ac:dyDescent="0.2">
      <c r="A331" s="1">
        <v>43514</v>
      </c>
      <c r="B331">
        <v>30.309999000000001</v>
      </c>
      <c r="C331">
        <v>30.709999</v>
      </c>
      <c r="D331">
        <v>30.309999000000001</v>
      </c>
      <c r="E331">
        <v>30.709999</v>
      </c>
      <c r="F331">
        <v>23.129905999999998</v>
      </c>
      <c r="G331">
        <v>0</v>
      </c>
      <c r="H331">
        <f t="shared" si="5"/>
        <v>1.6415387383002182E-2</v>
      </c>
    </row>
    <row r="332" spans="1:8" x14ac:dyDescent="0.2">
      <c r="A332" s="1">
        <v>43521</v>
      </c>
      <c r="B332">
        <v>30.709999</v>
      </c>
      <c r="C332">
        <v>30.799999</v>
      </c>
      <c r="D332">
        <v>30.52</v>
      </c>
      <c r="E332">
        <v>30.799999</v>
      </c>
      <c r="F332">
        <v>23.197690999999999</v>
      </c>
      <c r="G332">
        <v>0</v>
      </c>
      <c r="H332">
        <f t="shared" si="5"/>
        <v>2.9263356082434833E-3</v>
      </c>
    </row>
    <row r="333" spans="1:8" x14ac:dyDescent="0.2">
      <c r="A333" s="1">
        <v>43528</v>
      </c>
      <c r="B333">
        <v>30.35</v>
      </c>
      <c r="C333">
        <v>30.35</v>
      </c>
      <c r="D333">
        <v>29.389999</v>
      </c>
      <c r="E333">
        <v>29.389999</v>
      </c>
      <c r="F333">
        <v>22.135719000000002</v>
      </c>
      <c r="G333">
        <v>0</v>
      </c>
      <c r="H333">
        <f t="shared" si="5"/>
        <v>-4.6860199706820226E-2</v>
      </c>
    </row>
    <row r="334" spans="1:8" x14ac:dyDescent="0.2">
      <c r="A334" s="1">
        <v>43535</v>
      </c>
      <c r="B334">
        <v>29.870000999999998</v>
      </c>
      <c r="C334">
        <v>30.059999000000001</v>
      </c>
      <c r="D334">
        <v>29.860001</v>
      </c>
      <c r="E334">
        <v>30.059999000000001</v>
      </c>
      <c r="F334">
        <v>22.640345</v>
      </c>
      <c r="G334">
        <v>0</v>
      </c>
      <c r="H334">
        <f t="shared" si="5"/>
        <v>2.2540943584430432E-2</v>
      </c>
    </row>
    <row r="335" spans="1:8" x14ac:dyDescent="0.2">
      <c r="A335" s="1">
        <v>43542</v>
      </c>
      <c r="B335">
        <v>30.15</v>
      </c>
      <c r="C335">
        <v>30.32</v>
      </c>
      <c r="D335">
        <v>29.41</v>
      </c>
      <c r="E335">
        <v>29.41</v>
      </c>
      <c r="F335">
        <v>22.150784000000002</v>
      </c>
      <c r="G335">
        <v>0</v>
      </c>
      <c r="H335">
        <f t="shared" si="5"/>
        <v>-2.1860600836162952E-2</v>
      </c>
    </row>
    <row r="336" spans="1:8" x14ac:dyDescent="0.2">
      <c r="A336" s="1">
        <v>43549</v>
      </c>
      <c r="B336">
        <v>29.49</v>
      </c>
      <c r="C336">
        <v>30.129999000000002</v>
      </c>
      <c r="D336">
        <v>29.49</v>
      </c>
      <c r="E336">
        <v>30.129999000000002</v>
      </c>
      <c r="F336">
        <v>22.693066000000002</v>
      </c>
      <c r="G336">
        <v>0</v>
      </c>
      <c r="H336">
        <f t="shared" si="5"/>
        <v>2.4186524370486667E-2</v>
      </c>
    </row>
    <row r="337" spans="1:8" x14ac:dyDescent="0.2">
      <c r="A337" s="1">
        <v>43556</v>
      </c>
      <c r="B337">
        <v>30.41</v>
      </c>
      <c r="C337">
        <v>30.790001</v>
      </c>
      <c r="D337">
        <v>30.389999</v>
      </c>
      <c r="E337">
        <v>30.790001</v>
      </c>
      <c r="F337">
        <v>23.190162999999998</v>
      </c>
      <c r="G337">
        <v>0</v>
      </c>
      <c r="H337">
        <f t="shared" si="5"/>
        <v>2.1668764865399547E-2</v>
      </c>
    </row>
    <row r="338" spans="1:8" x14ac:dyDescent="0.2">
      <c r="A338" s="1">
        <v>43563</v>
      </c>
      <c r="B338">
        <v>30.74</v>
      </c>
      <c r="C338">
        <v>30.83</v>
      </c>
      <c r="D338">
        <v>30.459999</v>
      </c>
      <c r="E338">
        <v>30.809999000000001</v>
      </c>
      <c r="F338">
        <v>23.205224999999999</v>
      </c>
      <c r="G338">
        <v>0</v>
      </c>
      <c r="H338">
        <f t="shared" si="5"/>
        <v>6.4928869779684747E-4</v>
      </c>
    </row>
    <row r="339" spans="1:8" x14ac:dyDescent="0.2">
      <c r="A339" s="1">
        <v>43570</v>
      </c>
      <c r="B339">
        <v>30.860001</v>
      </c>
      <c r="C339">
        <v>30.860001</v>
      </c>
      <c r="D339">
        <v>30.58</v>
      </c>
      <c r="E339">
        <v>30.66</v>
      </c>
      <c r="F339">
        <v>23.092247</v>
      </c>
      <c r="G339">
        <v>0</v>
      </c>
      <c r="H339">
        <f t="shared" si="5"/>
        <v>-4.8805353457618775E-3</v>
      </c>
    </row>
    <row r="340" spans="1:8" x14ac:dyDescent="0.2">
      <c r="A340" s="1">
        <v>43577</v>
      </c>
      <c r="B340">
        <v>30.610001</v>
      </c>
      <c r="C340">
        <v>31.24</v>
      </c>
      <c r="D340">
        <v>30.610001</v>
      </c>
      <c r="E340">
        <v>31.24</v>
      </c>
      <c r="F340">
        <v>23.529087000000001</v>
      </c>
      <c r="G340">
        <v>0</v>
      </c>
      <c r="H340">
        <f t="shared" si="5"/>
        <v>1.8740466969974376E-2</v>
      </c>
    </row>
    <row r="341" spans="1:8" x14ac:dyDescent="0.2">
      <c r="A341" s="1">
        <v>43584</v>
      </c>
      <c r="B341">
        <v>31.280000999999999</v>
      </c>
      <c r="C341">
        <v>31.629999000000002</v>
      </c>
      <c r="D341">
        <v>31</v>
      </c>
      <c r="E341">
        <v>31.629999000000002</v>
      </c>
      <c r="F341">
        <v>23.822824000000001</v>
      </c>
      <c r="G341">
        <v>0</v>
      </c>
      <c r="H341">
        <f t="shared" si="5"/>
        <v>1.2406712278888257E-2</v>
      </c>
    </row>
    <row r="342" spans="1:8" x14ac:dyDescent="0.2">
      <c r="A342" s="1">
        <v>43591</v>
      </c>
      <c r="B342">
        <v>31.67</v>
      </c>
      <c r="C342">
        <v>31.67</v>
      </c>
      <c r="D342">
        <v>30.76</v>
      </c>
      <c r="E342">
        <v>30.940000999999999</v>
      </c>
      <c r="F342">
        <v>23.303135000000001</v>
      </c>
      <c r="G342">
        <v>0</v>
      </c>
      <c r="H342">
        <f t="shared" si="5"/>
        <v>-2.2056211858473455E-2</v>
      </c>
    </row>
    <row r="343" spans="1:8" x14ac:dyDescent="0.2">
      <c r="A343" s="1">
        <v>43598</v>
      </c>
      <c r="B343">
        <v>30.030000999999999</v>
      </c>
      <c r="C343">
        <v>30.809999000000001</v>
      </c>
      <c r="D343">
        <v>30.030000999999999</v>
      </c>
      <c r="E343">
        <v>30.34</v>
      </c>
      <c r="F343">
        <v>22.851234000000002</v>
      </c>
      <c r="G343">
        <v>0</v>
      </c>
      <c r="H343">
        <f t="shared" si="5"/>
        <v>-1.9582780618527779E-2</v>
      </c>
    </row>
    <row r="344" spans="1:8" x14ac:dyDescent="0.2">
      <c r="A344" s="1">
        <v>43605</v>
      </c>
      <c r="B344">
        <v>30.15</v>
      </c>
      <c r="C344">
        <v>30.469999000000001</v>
      </c>
      <c r="D344">
        <v>29.879999000000002</v>
      </c>
      <c r="E344">
        <v>30.110001</v>
      </c>
      <c r="F344">
        <v>22.678003</v>
      </c>
      <c r="G344">
        <v>0</v>
      </c>
      <c r="H344">
        <f t="shared" si="5"/>
        <v>-7.6096964219605039E-3</v>
      </c>
    </row>
    <row r="345" spans="1:8" x14ac:dyDescent="0.2">
      <c r="A345" s="1">
        <v>43612</v>
      </c>
      <c r="B345">
        <v>29.950001</v>
      </c>
      <c r="C345">
        <v>29.950001</v>
      </c>
      <c r="D345">
        <v>29.370000999999998</v>
      </c>
      <c r="E345">
        <v>29.370000999999998</v>
      </c>
      <c r="F345">
        <v>22.120657000000001</v>
      </c>
      <c r="G345">
        <v>0</v>
      </c>
      <c r="H345">
        <f t="shared" si="5"/>
        <v>-2.4883545995901136E-2</v>
      </c>
    </row>
    <row r="346" spans="1:8" x14ac:dyDescent="0.2">
      <c r="A346" s="1">
        <v>43619</v>
      </c>
      <c r="B346">
        <v>29.290001</v>
      </c>
      <c r="C346">
        <v>30.030000999999999</v>
      </c>
      <c r="D346">
        <v>29.290001</v>
      </c>
      <c r="E346">
        <v>30.030000999999999</v>
      </c>
      <c r="F346">
        <v>22.617750000000001</v>
      </c>
      <c r="G346">
        <v>0</v>
      </c>
      <c r="H346">
        <f t="shared" si="5"/>
        <v>2.2223118403998789E-2</v>
      </c>
    </row>
    <row r="347" spans="1:8" x14ac:dyDescent="0.2">
      <c r="A347" s="1">
        <v>43626</v>
      </c>
      <c r="B347">
        <v>30.23</v>
      </c>
      <c r="C347">
        <v>30.299999</v>
      </c>
      <c r="D347">
        <v>30.049999</v>
      </c>
      <c r="E347">
        <v>30.110001</v>
      </c>
      <c r="F347">
        <v>22.678003</v>
      </c>
      <c r="G347">
        <v>0</v>
      </c>
      <c r="H347">
        <f t="shared" si="5"/>
        <v>2.660427591902304E-3</v>
      </c>
    </row>
    <row r="348" spans="1:8" x14ac:dyDescent="0.2">
      <c r="A348" s="1">
        <v>43633</v>
      </c>
      <c r="B348">
        <v>30.33</v>
      </c>
      <c r="C348">
        <v>30.92</v>
      </c>
      <c r="D348">
        <v>30.33</v>
      </c>
      <c r="E348">
        <v>30.77</v>
      </c>
      <c r="F348">
        <v>23.175097000000001</v>
      </c>
      <c r="G348">
        <v>0</v>
      </c>
      <c r="H348">
        <f t="shared" si="5"/>
        <v>2.1682873151490489E-2</v>
      </c>
    </row>
    <row r="349" spans="1:8" x14ac:dyDescent="0.2">
      <c r="A349" s="1">
        <v>43640</v>
      </c>
      <c r="B349">
        <v>30.41</v>
      </c>
      <c r="C349">
        <v>30.959999</v>
      </c>
      <c r="D349">
        <v>30.129999000000002</v>
      </c>
      <c r="E349">
        <v>30.959999</v>
      </c>
      <c r="F349">
        <v>23.318197000000001</v>
      </c>
      <c r="G349">
        <v>0</v>
      </c>
      <c r="H349">
        <f t="shared" si="5"/>
        <v>6.1557458964388743E-3</v>
      </c>
    </row>
    <row r="350" spans="1:8" x14ac:dyDescent="0.2">
      <c r="A350" s="1">
        <v>43647</v>
      </c>
      <c r="B350">
        <v>31.18</v>
      </c>
      <c r="C350">
        <v>31.379999000000002</v>
      </c>
      <c r="D350">
        <v>31.120000999999998</v>
      </c>
      <c r="E350">
        <v>31.379999000000002</v>
      </c>
      <c r="F350">
        <v>23.634530999999999</v>
      </c>
      <c r="G350">
        <v>0</v>
      </c>
      <c r="H350">
        <f t="shared" si="5"/>
        <v>1.347477771144235E-2</v>
      </c>
    </row>
    <row r="351" spans="1:8" x14ac:dyDescent="0.2">
      <c r="A351" s="1">
        <v>43654</v>
      </c>
      <c r="B351">
        <v>31.09</v>
      </c>
      <c r="C351">
        <v>31.51</v>
      </c>
      <c r="D351">
        <v>31.09</v>
      </c>
      <c r="E351">
        <v>31.51</v>
      </c>
      <c r="F351">
        <v>23.732444999999998</v>
      </c>
      <c r="G351">
        <v>0</v>
      </c>
      <c r="H351">
        <f t="shared" si="5"/>
        <v>4.1342786782189974E-3</v>
      </c>
    </row>
    <row r="352" spans="1:8" x14ac:dyDescent="0.2">
      <c r="A352" s="1">
        <v>43661</v>
      </c>
      <c r="B352">
        <v>31.41</v>
      </c>
      <c r="C352">
        <v>31.469999000000001</v>
      </c>
      <c r="D352">
        <v>31.32</v>
      </c>
      <c r="E352">
        <v>31.35</v>
      </c>
      <c r="F352">
        <v>23.611937999999999</v>
      </c>
      <c r="G352">
        <v>0</v>
      </c>
      <c r="H352">
        <f t="shared" si="5"/>
        <v>-5.0906676825323389E-3</v>
      </c>
    </row>
    <row r="353" spans="1:8" x14ac:dyDescent="0.2">
      <c r="A353" s="1">
        <v>43668</v>
      </c>
      <c r="B353">
        <v>31.309999000000001</v>
      </c>
      <c r="C353">
        <v>31.809999000000001</v>
      </c>
      <c r="D353">
        <v>31.309999000000001</v>
      </c>
      <c r="E353">
        <v>31.73</v>
      </c>
      <c r="F353">
        <v>23.898142</v>
      </c>
      <c r="G353">
        <v>0</v>
      </c>
      <c r="H353">
        <f t="shared" si="5"/>
        <v>1.2048283738239409E-2</v>
      </c>
    </row>
    <row r="354" spans="1:8" x14ac:dyDescent="0.2">
      <c r="A354" s="1">
        <v>43675</v>
      </c>
      <c r="B354">
        <v>31.469999000000001</v>
      </c>
      <c r="C354">
        <v>31.73</v>
      </c>
      <c r="D354">
        <v>30.379999000000002</v>
      </c>
      <c r="E354">
        <v>30.379999000000002</v>
      </c>
      <c r="F354">
        <v>22.881359</v>
      </c>
      <c r="G354">
        <v>0</v>
      </c>
      <c r="H354">
        <f t="shared" si="5"/>
        <v>-4.3478153728914226E-2</v>
      </c>
    </row>
    <row r="355" spans="1:8" x14ac:dyDescent="0.2">
      <c r="A355" s="1">
        <v>43682</v>
      </c>
      <c r="B355">
        <v>29.459999</v>
      </c>
      <c r="C355">
        <v>30.83</v>
      </c>
      <c r="D355">
        <v>29.459999</v>
      </c>
      <c r="E355">
        <v>30.57</v>
      </c>
      <c r="F355">
        <v>23.024462</v>
      </c>
      <c r="G355">
        <v>0</v>
      </c>
      <c r="H355">
        <f t="shared" si="5"/>
        <v>6.2346543609395752E-3</v>
      </c>
    </row>
    <row r="356" spans="1:8" x14ac:dyDescent="0.2">
      <c r="A356" s="1">
        <v>43689</v>
      </c>
      <c r="B356">
        <v>30.129999000000002</v>
      </c>
      <c r="C356">
        <v>30.450001</v>
      </c>
      <c r="D356">
        <v>29.790001</v>
      </c>
      <c r="E356">
        <v>30.33</v>
      </c>
      <c r="F356">
        <v>22.843699999999998</v>
      </c>
      <c r="G356">
        <v>0</v>
      </c>
      <c r="H356">
        <f t="shared" si="5"/>
        <v>-7.8818477965934691E-3</v>
      </c>
    </row>
    <row r="357" spans="1:8" x14ac:dyDescent="0.2">
      <c r="A357" s="1">
        <v>43696</v>
      </c>
      <c r="B357">
        <v>30.450001</v>
      </c>
      <c r="C357">
        <v>30.57</v>
      </c>
      <c r="D357">
        <v>29.75</v>
      </c>
      <c r="E357">
        <v>29.75</v>
      </c>
      <c r="F357">
        <v>22.406860000000002</v>
      </c>
      <c r="G357">
        <v>0</v>
      </c>
      <c r="H357">
        <f t="shared" si="5"/>
        <v>-1.9308206189131632E-2</v>
      </c>
    </row>
    <row r="358" spans="1:8" x14ac:dyDescent="0.2">
      <c r="A358" s="1">
        <v>43703</v>
      </c>
      <c r="B358">
        <v>30.030000999999999</v>
      </c>
      <c r="C358">
        <v>30.48</v>
      </c>
      <c r="D358">
        <v>29.73</v>
      </c>
      <c r="E358">
        <v>30.440000999999999</v>
      </c>
      <c r="F358">
        <v>22.926552000000001</v>
      </c>
      <c r="G358">
        <v>0</v>
      </c>
      <c r="H358">
        <f t="shared" si="5"/>
        <v>2.2928552893557021E-2</v>
      </c>
    </row>
    <row r="359" spans="1:8" x14ac:dyDescent="0.2">
      <c r="A359" s="1">
        <v>43710</v>
      </c>
      <c r="B359">
        <v>29.99</v>
      </c>
      <c r="C359">
        <v>30.540001</v>
      </c>
      <c r="D359">
        <v>29.99</v>
      </c>
      <c r="E359">
        <v>30.459999</v>
      </c>
      <c r="F359">
        <v>22.941611999999999</v>
      </c>
      <c r="G359">
        <v>0</v>
      </c>
      <c r="H359">
        <f t="shared" si="5"/>
        <v>6.5666463306283441E-4</v>
      </c>
    </row>
    <row r="360" spans="1:8" x14ac:dyDescent="0.2">
      <c r="A360" s="1">
        <v>43717</v>
      </c>
      <c r="B360">
        <v>30.370000999999998</v>
      </c>
      <c r="C360">
        <v>31.120000999999998</v>
      </c>
      <c r="D360">
        <v>30.370000999999998</v>
      </c>
      <c r="E360">
        <v>31.120000999999998</v>
      </c>
      <c r="F360">
        <v>23.438704999999999</v>
      </c>
      <c r="G360">
        <v>0</v>
      </c>
      <c r="H360">
        <f t="shared" si="5"/>
        <v>2.1436336239687603E-2</v>
      </c>
    </row>
    <row r="361" spans="1:8" x14ac:dyDescent="0.2">
      <c r="A361" s="1">
        <v>43724</v>
      </c>
      <c r="B361">
        <v>31.18</v>
      </c>
      <c r="C361">
        <v>31.190000999999999</v>
      </c>
      <c r="D361">
        <v>31.01</v>
      </c>
      <c r="E361">
        <v>31.07</v>
      </c>
      <c r="F361">
        <v>23.401049</v>
      </c>
      <c r="G361">
        <v>0</v>
      </c>
      <c r="H361">
        <f t="shared" si="5"/>
        <v>-1.6078653236501668E-3</v>
      </c>
    </row>
    <row r="362" spans="1:8" x14ac:dyDescent="0.2">
      <c r="A362" s="1">
        <v>43731</v>
      </c>
      <c r="B362">
        <v>31.040001</v>
      </c>
      <c r="C362">
        <v>31.040001</v>
      </c>
      <c r="D362">
        <v>29.959999</v>
      </c>
      <c r="E362">
        <v>29.959999</v>
      </c>
      <c r="F362">
        <v>22.565027000000001</v>
      </c>
      <c r="G362">
        <v>0</v>
      </c>
      <c r="H362">
        <f t="shared" si="5"/>
        <v>-3.6379620597124546E-2</v>
      </c>
    </row>
    <row r="363" spans="1:8" x14ac:dyDescent="0.2">
      <c r="A363" s="1">
        <v>43738</v>
      </c>
      <c r="B363">
        <v>30.08</v>
      </c>
      <c r="C363">
        <v>30.08</v>
      </c>
      <c r="D363">
        <v>29.059999000000001</v>
      </c>
      <c r="E363">
        <v>29.610001</v>
      </c>
      <c r="F363">
        <v>22.301416</v>
      </c>
      <c r="G363">
        <v>0</v>
      </c>
      <c r="H363">
        <f t="shared" si="5"/>
        <v>-1.1751055613544704E-2</v>
      </c>
    </row>
    <row r="364" spans="1:8" x14ac:dyDescent="0.2">
      <c r="A364" s="1">
        <v>43745</v>
      </c>
      <c r="B364">
        <v>29.59</v>
      </c>
      <c r="C364">
        <v>29.93</v>
      </c>
      <c r="D364">
        <v>29.110001</v>
      </c>
      <c r="E364">
        <v>29.93</v>
      </c>
      <c r="F364">
        <v>22.542432999999999</v>
      </c>
      <c r="G364">
        <v>0</v>
      </c>
      <c r="H364">
        <f t="shared" si="5"/>
        <v>1.0749270015793568E-2</v>
      </c>
    </row>
    <row r="365" spans="1:8" x14ac:dyDescent="0.2">
      <c r="A365" s="1">
        <v>43752</v>
      </c>
      <c r="B365">
        <v>29.82</v>
      </c>
      <c r="C365">
        <v>30.43</v>
      </c>
      <c r="D365">
        <v>29.82</v>
      </c>
      <c r="E365">
        <v>30.200001</v>
      </c>
      <c r="F365">
        <v>22.745788999999998</v>
      </c>
      <c r="G365">
        <v>0</v>
      </c>
      <c r="H365">
        <f t="shared" si="5"/>
        <v>8.9805851391276982E-3</v>
      </c>
    </row>
    <row r="366" spans="1:8" x14ac:dyDescent="0.2">
      <c r="A366" s="1">
        <v>43759</v>
      </c>
      <c r="B366">
        <v>30.42</v>
      </c>
      <c r="C366">
        <v>30.42</v>
      </c>
      <c r="D366">
        <v>30.200001</v>
      </c>
      <c r="E366">
        <v>30.309999000000001</v>
      </c>
      <c r="F366">
        <v>22.828635999999999</v>
      </c>
      <c r="G366">
        <v>0</v>
      </c>
      <c r="H366">
        <f t="shared" si="5"/>
        <v>3.6356834455856359E-3</v>
      </c>
    </row>
    <row r="367" spans="1:8" x14ac:dyDescent="0.2">
      <c r="A367" s="1">
        <v>43766</v>
      </c>
      <c r="B367">
        <v>30.549999</v>
      </c>
      <c r="C367">
        <v>30.65</v>
      </c>
      <c r="D367">
        <v>30.049999</v>
      </c>
      <c r="E367">
        <v>30.65</v>
      </c>
      <c r="F367">
        <v>23.084717000000001</v>
      </c>
      <c r="G367">
        <v>0</v>
      </c>
      <c r="H367">
        <f t="shared" si="5"/>
        <v>1.115508403261096E-2</v>
      </c>
    </row>
    <row r="368" spans="1:8" x14ac:dyDescent="0.2">
      <c r="A368" s="1">
        <v>43773</v>
      </c>
      <c r="B368">
        <v>30.799999</v>
      </c>
      <c r="C368">
        <v>30.9</v>
      </c>
      <c r="D368">
        <v>30.719999000000001</v>
      </c>
      <c r="E368">
        <v>30.9</v>
      </c>
      <c r="F368">
        <v>23.273009999999999</v>
      </c>
      <c r="G368">
        <v>0</v>
      </c>
      <c r="H368">
        <f t="shared" si="5"/>
        <v>8.1235232037589911E-3</v>
      </c>
    </row>
    <row r="369" spans="1:8" x14ac:dyDescent="0.2">
      <c r="A369" s="1">
        <v>43780</v>
      </c>
      <c r="B369">
        <v>30.879999000000002</v>
      </c>
      <c r="C369">
        <v>31.08</v>
      </c>
      <c r="D369">
        <v>30.860001</v>
      </c>
      <c r="E369">
        <v>31.08</v>
      </c>
      <c r="F369">
        <v>23.408581000000002</v>
      </c>
      <c r="G369">
        <v>0</v>
      </c>
      <c r="H369">
        <f t="shared" si="5"/>
        <v>5.8083444990057577E-3</v>
      </c>
    </row>
    <row r="370" spans="1:8" x14ac:dyDescent="0.2">
      <c r="A370" s="1">
        <v>43787</v>
      </c>
      <c r="B370">
        <v>31.1</v>
      </c>
      <c r="C370">
        <v>31.139999</v>
      </c>
      <c r="D370">
        <v>30.940000999999999</v>
      </c>
      <c r="E370">
        <v>30.950001</v>
      </c>
      <c r="F370">
        <v>23.310669000000001</v>
      </c>
      <c r="G370">
        <v>0</v>
      </c>
      <c r="H370">
        <f t="shared" si="5"/>
        <v>-4.1915117793807468E-3</v>
      </c>
    </row>
    <row r="371" spans="1:8" x14ac:dyDescent="0.2">
      <c r="A371" s="1">
        <v>43794</v>
      </c>
      <c r="B371">
        <v>31.540001</v>
      </c>
      <c r="C371">
        <v>31.76</v>
      </c>
      <c r="D371">
        <v>31.540001</v>
      </c>
      <c r="E371">
        <v>31.58</v>
      </c>
      <c r="F371">
        <v>23.785166</v>
      </c>
      <c r="G371">
        <v>0</v>
      </c>
      <c r="H371">
        <f t="shared" si="5"/>
        <v>2.0150956283929509E-2</v>
      </c>
    </row>
    <row r="372" spans="1:8" x14ac:dyDescent="0.2">
      <c r="A372" s="1">
        <v>43801</v>
      </c>
      <c r="B372">
        <v>31.18</v>
      </c>
      <c r="C372">
        <v>31.549999</v>
      </c>
      <c r="D372">
        <v>31.09</v>
      </c>
      <c r="E372">
        <v>31.549999</v>
      </c>
      <c r="F372">
        <v>23.762571000000001</v>
      </c>
      <c r="G372">
        <v>0</v>
      </c>
      <c r="H372">
        <f t="shared" si="5"/>
        <v>-9.5041333726607227E-4</v>
      </c>
    </row>
    <row r="373" spans="1:8" x14ac:dyDescent="0.2">
      <c r="A373" s="1">
        <v>43808</v>
      </c>
      <c r="B373">
        <v>31.24</v>
      </c>
      <c r="C373">
        <v>31.299999</v>
      </c>
      <c r="D373">
        <v>30.790001</v>
      </c>
      <c r="E373">
        <v>30.790001</v>
      </c>
      <c r="F373">
        <v>23.190162999999998</v>
      </c>
      <c r="G373">
        <v>0</v>
      </c>
      <c r="H373">
        <f t="shared" si="5"/>
        <v>-2.438351557668713E-2</v>
      </c>
    </row>
    <row r="374" spans="1:8" x14ac:dyDescent="0.2">
      <c r="A374" s="1">
        <v>43815</v>
      </c>
      <c r="B374">
        <v>30.92</v>
      </c>
      <c r="C374">
        <v>31.49</v>
      </c>
      <c r="D374">
        <v>30.92</v>
      </c>
      <c r="E374">
        <v>31.49</v>
      </c>
      <c r="F374">
        <v>24.216408000000001</v>
      </c>
      <c r="G374">
        <v>0</v>
      </c>
      <c r="H374">
        <f t="shared" si="5"/>
        <v>4.3302239807701752E-2</v>
      </c>
    </row>
    <row r="375" spans="1:8" x14ac:dyDescent="0.2">
      <c r="A375" s="1">
        <v>43822</v>
      </c>
      <c r="B375">
        <v>31.49</v>
      </c>
      <c r="C375">
        <v>31.549999</v>
      </c>
      <c r="D375">
        <v>31.4</v>
      </c>
      <c r="E375">
        <v>31.4</v>
      </c>
      <c r="F375">
        <v>24.147196000000001</v>
      </c>
      <c r="G375">
        <v>0</v>
      </c>
      <c r="H375">
        <f t="shared" si="5"/>
        <v>-2.8621542450929568E-3</v>
      </c>
    </row>
    <row r="376" spans="1:8" x14ac:dyDescent="0.2">
      <c r="A376" s="1">
        <v>43829</v>
      </c>
      <c r="B376">
        <v>31.219999000000001</v>
      </c>
      <c r="C376">
        <v>31.32</v>
      </c>
      <c r="D376">
        <v>31.190000999999999</v>
      </c>
      <c r="E376">
        <v>31.32</v>
      </c>
      <c r="F376">
        <v>24.085675999999999</v>
      </c>
      <c r="G376">
        <v>0</v>
      </c>
      <c r="H376">
        <f t="shared" si="5"/>
        <v>-2.5509587470230232E-3</v>
      </c>
    </row>
    <row r="377" spans="1:8" x14ac:dyDescent="0.2">
      <c r="A377" s="1">
        <v>43836</v>
      </c>
      <c r="B377">
        <v>31.530000999999999</v>
      </c>
      <c r="C377">
        <v>31.809999000000001</v>
      </c>
      <c r="D377">
        <v>31.51</v>
      </c>
      <c r="E377">
        <v>31.690000999999999</v>
      </c>
      <c r="F377">
        <v>24.370213</v>
      </c>
      <c r="G377">
        <v>0</v>
      </c>
      <c r="H377">
        <f t="shared" si="5"/>
        <v>1.1744300903243125E-2</v>
      </c>
    </row>
    <row r="378" spans="1:8" x14ac:dyDescent="0.2">
      <c r="A378" s="1">
        <v>43843</v>
      </c>
      <c r="B378">
        <v>31.969999000000001</v>
      </c>
      <c r="C378">
        <v>32.459999000000003</v>
      </c>
      <c r="D378">
        <v>31.969999000000001</v>
      </c>
      <c r="E378">
        <v>32.32</v>
      </c>
      <c r="F378">
        <v>24.854696000000001</v>
      </c>
      <c r="G378">
        <v>0</v>
      </c>
      <c r="H378">
        <f t="shared" si="5"/>
        <v>1.9685100679058452E-2</v>
      </c>
    </row>
    <row r="379" spans="1:8" x14ac:dyDescent="0.2">
      <c r="A379" s="1">
        <v>43850</v>
      </c>
      <c r="B379">
        <v>32.150002000000001</v>
      </c>
      <c r="C379">
        <v>32.169998</v>
      </c>
      <c r="D379">
        <v>31.879999000000002</v>
      </c>
      <c r="E379">
        <v>31.879999000000002</v>
      </c>
      <c r="F379">
        <v>24.516324999999998</v>
      </c>
      <c r="G379">
        <v>0</v>
      </c>
      <c r="H379">
        <f t="shared" si="5"/>
        <v>-1.3707486348052739E-2</v>
      </c>
    </row>
    <row r="380" spans="1:8" x14ac:dyDescent="0.2">
      <c r="A380" s="1">
        <v>43857</v>
      </c>
      <c r="B380">
        <v>31.709999</v>
      </c>
      <c r="C380">
        <v>32.040000999999997</v>
      </c>
      <c r="D380">
        <v>31.25</v>
      </c>
      <c r="E380">
        <v>31.25</v>
      </c>
      <c r="F380">
        <v>24.031845000000001</v>
      </c>
      <c r="G380">
        <v>0</v>
      </c>
      <c r="H380">
        <f t="shared" si="5"/>
        <v>-1.9959396357099632E-2</v>
      </c>
    </row>
    <row r="381" spans="1:8" x14ac:dyDescent="0.2">
      <c r="A381" s="1">
        <v>43864</v>
      </c>
      <c r="B381">
        <v>31.49</v>
      </c>
      <c r="C381">
        <v>32.330002</v>
      </c>
      <c r="D381">
        <v>31.49</v>
      </c>
      <c r="E381">
        <v>31.950001</v>
      </c>
      <c r="F381">
        <v>24.570157999999999</v>
      </c>
      <c r="G381">
        <v>0</v>
      </c>
      <c r="H381">
        <f t="shared" si="5"/>
        <v>2.2152791291605876E-2</v>
      </c>
    </row>
    <row r="382" spans="1:8" x14ac:dyDescent="0.2">
      <c r="A382" s="1">
        <v>43871</v>
      </c>
      <c r="B382">
        <v>32.220001000000003</v>
      </c>
      <c r="C382">
        <v>32.709999000000003</v>
      </c>
      <c r="D382">
        <v>32.220001000000003</v>
      </c>
      <c r="E382">
        <v>32.659999999999997</v>
      </c>
      <c r="F382">
        <v>25.116161000000002</v>
      </c>
      <c r="G382">
        <v>0</v>
      </c>
      <c r="H382">
        <f t="shared" si="5"/>
        <v>2.1978886368885578E-2</v>
      </c>
    </row>
    <row r="383" spans="1:8" x14ac:dyDescent="0.2">
      <c r="A383" s="1">
        <v>43878</v>
      </c>
      <c r="B383">
        <v>32.590000000000003</v>
      </c>
      <c r="C383">
        <v>32.759998000000003</v>
      </c>
      <c r="D383">
        <v>32.590000000000003</v>
      </c>
      <c r="E383">
        <v>32.630001</v>
      </c>
      <c r="F383">
        <v>25.093091999999999</v>
      </c>
      <c r="G383">
        <v>0</v>
      </c>
      <c r="H383">
        <f t="shared" si="5"/>
        <v>-9.1891435322882678E-4</v>
      </c>
    </row>
    <row r="384" spans="1:8" x14ac:dyDescent="0.2">
      <c r="A384" s="1">
        <v>43885</v>
      </c>
      <c r="B384">
        <v>31.889999</v>
      </c>
      <c r="C384">
        <v>31.889999</v>
      </c>
      <c r="D384">
        <v>29.389999</v>
      </c>
      <c r="E384">
        <v>29.389999</v>
      </c>
      <c r="F384">
        <v>22.601469000000002</v>
      </c>
      <c r="G384">
        <v>0</v>
      </c>
      <c r="H384">
        <f t="shared" si="5"/>
        <v>-0.10457768496866708</v>
      </c>
    </row>
    <row r="385" spans="1:8" x14ac:dyDescent="0.2">
      <c r="A385" s="1">
        <v>43892</v>
      </c>
      <c r="B385">
        <v>29.92</v>
      </c>
      <c r="C385">
        <v>30.389999</v>
      </c>
      <c r="D385">
        <v>29.120000999999998</v>
      </c>
      <c r="E385">
        <v>29.120000999999998</v>
      </c>
      <c r="F385">
        <v>22.393834999999999</v>
      </c>
      <c r="G385">
        <v>0</v>
      </c>
      <c r="H385">
        <f t="shared" si="5"/>
        <v>-9.2292063999828856E-3</v>
      </c>
    </row>
    <row r="386" spans="1:8" x14ac:dyDescent="0.2">
      <c r="A386" s="1">
        <v>43899</v>
      </c>
      <c r="B386">
        <v>26.84</v>
      </c>
      <c r="C386">
        <v>27.370000999999998</v>
      </c>
      <c r="D386">
        <v>23.24</v>
      </c>
      <c r="E386">
        <v>24.52</v>
      </c>
      <c r="F386">
        <v>18.856345999999998</v>
      </c>
      <c r="G386">
        <v>0</v>
      </c>
      <c r="H386">
        <f t="shared" si="5"/>
        <v>-0.17193618270342551</v>
      </c>
    </row>
    <row r="387" spans="1:8" x14ac:dyDescent="0.2">
      <c r="A387" s="1">
        <v>43906</v>
      </c>
      <c r="B387">
        <v>21.219999000000001</v>
      </c>
      <c r="C387">
        <v>22.190000999999999</v>
      </c>
      <c r="D387">
        <v>19.93</v>
      </c>
      <c r="E387">
        <v>20.360001</v>
      </c>
      <c r="F387">
        <v>15.657228</v>
      </c>
      <c r="G387">
        <v>0</v>
      </c>
      <c r="H387">
        <f t="shared" si="5"/>
        <v>-0.18591685166240285</v>
      </c>
    </row>
    <row r="388" spans="1:8" x14ac:dyDescent="0.2">
      <c r="A388" s="1">
        <v>43913</v>
      </c>
      <c r="B388">
        <v>20.040001</v>
      </c>
      <c r="C388">
        <v>23.639999</v>
      </c>
      <c r="D388">
        <v>20.040001</v>
      </c>
      <c r="E388">
        <v>22.73</v>
      </c>
      <c r="F388">
        <v>17.479803</v>
      </c>
      <c r="G388">
        <v>0</v>
      </c>
      <c r="H388">
        <f t="shared" ref="H388:H451" si="6">LN(F388/F387)</f>
        <v>0.11011343674097833</v>
      </c>
    </row>
    <row r="389" spans="1:8" x14ac:dyDescent="0.2">
      <c r="A389" s="1">
        <v>43920</v>
      </c>
      <c r="B389">
        <v>23.52</v>
      </c>
      <c r="C389">
        <v>23.52</v>
      </c>
      <c r="D389">
        <v>21.639999</v>
      </c>
      <c r="E389">
        <v>21.639999</v>
      </c>
      <c r="F389">
        <v>16.641570999999999</v>
      </c>
      <c r="G389">
        <v>0</v>
      </c>
      <c r="H389">
        <f t="shared" si="6"/>
        <v>-4.9142258146687538E-2</v>
      </c>
    </row>
    <row r="390" spans="1:8" x14ac:dyDescent="0.2">
      <c r="A390" s="1">
        <v>43927</v>
      </c>
      <c r="B390">
        <v>23.09</v>
      </c>
      <c r="C390">
        <v>24.77</v>
      </c>
      <c r="D390">
        <v>23.040001</v>
      </c>
      <c r="E390">
        <v>24.77</v>
      </c>
      <c r="F390">
        <v>19.048603</v>
      </c>
      <c r="G390">
        <v>0</v>
      </c>
      <c r="H390">
        <f t="shared" si="6"/>
        <v>0.13508992355604491</v>
      </c>
    </row>
    <row r="391" spans="1:8" x14ac:dyDescent="0.2">
      <c r="A391" s="1">
        <v>43934</v>
      </c>
      <c r="B391">
        <v>24.299999</v>
      </c>
      <c r="C391">
        <v>24.959999</v>
      </c>
      <c r="D391">
        <v>24.02</v>
      </c>
      <c r="E391">
        <v>24.959999</v>
      </c>
      <c r="F391">
        <v>19.194714000000001</v>
      </c>
      <c r="G391">
        <v>0</v>
      </c>
      <c r="H391">
        <f t="shared" si="6"/>
        <v>7.6411630779358282E-3</v>
      </c>
    </row>
    <row r="392" spans="1:8" x14ac:dyDescent="0.2">
      <c r="A392" s="1">
        <v>43941</v>
      </c>
      <c r="B392">
        <v>24.889999</v>
      </c>
      <c r="C392">
        <v>25.25</v>
      </c>
      <c r="D392">
        <v>24.190000999999999</v>
      </c>
      <c r="E392">
        <v>25.25</v>
      </c>
      <c r="F392">
        <v>19.417729999999999</v>
      </c>
      <c r="G392">
        <v>0</v>
      </c>
      <c r="H392">
        <f t="shared" si="6"/>
        <v>1.1551637598415584E-2</v>
      </c>
    </row>
    <row r="393" spans="1:8" x14ac:dyDescent="0.2">
      <c r="A393" s="1">
        <v>43948</v>
      </c>
      <c r="B393">
        <v>26.15</v>
      </c>
      <c r="C393">
        <v>27.42</v>
      </c>
      <c r="D393">
        <v>25.709999</v>
      </c>
      <c r="E393">
        <v>25.709999</v>
      </c>
      <c r="F393">
        <v>19.771478999999999</v>
      </c>
      <c r="G393">
        <v>0</v>
      </c>
      <c r="H393">
        <f t="shared" si="6"/>
        <v>1.8053878476330078E-2</v>
      </c>
    </row>
    <row r="394" spans="1:8" x14ac:dyDescent="0.2">
      <c r="A394" s="1">
        <v>43955</v>
      </c>
      <c r="B394">
        <v>25.77</v>
      </c>
      <c r="C394">
        <v>27.860001</v>
      </c>
      <c r="D394">
        <v>25.77</v>
      </c>
      <c r="E394">
        <v>27.860001</v>
      </c>
      <c r="F394">
        <v>21.424871</v>
      </c>
      <c r="G394">
        <v>0</v>
      </c>
      <c r="H394">
        <f t="shared" si="6"/>
        <v>8.0311998759178826E-2</v>
      </c>
    </row>
    <row r="395" spans="1:8" x14ac:dyDescent="0.2">
      <c r="A395" s="1">
        <v>43962</v>
      </c>
      <c r="B395">
        <v>27.809999000000001</v>
      </c>
      <c r="C395">
        <v>27.809999000000001</v>
      </c>
      <c r="D395">
        <v>26.23</v>
      </c>
      <c r="E395">
        <v>26.84</v>
      </c>
      <c r="F395">
        <v>20.640471000000002</v>
      </c>
      <c r="G395">
        <v>0</v>
      </c>
      <c r="H395">
        <f t="shared" si="6"/>
        <v>-3.7298683341779555E-2</v>
      </c>
    </row>
    <row r="396" spans="1:8" x14ac:dyDescent="0.2">
      <c r="A396" s="1">
        <v>43969</v>
      </c>
      <c r="B396">
        <v>28.059999000000001</v>
      </c>
      <c r="C396">
        <v>28.450001</v>
      </c>
      <c r="D396">
        <v>27.709999</v>
      </c>
      <c r="E396">
        <v>28.450001</v>
      </c>
      <c r="F396">
        <v>21.878592999999999</v>
      </c>
      <c r="G396">
        <v>0</v>
      </c>
      <c r="H396">
        <f t="shared" si="6"/>
        <v>5.8254910064023543E-2</v>
      </c>
    </row>
    <row r="397" spans="1:8" x14ac:dyDescent="0.2">
      <c r="A397" s="1">
        <v>43976</v>
      </c>
      <c r="B397">
        <v>29.059999000000001</v>
      </c>
      <c r="C397">
        <v>29.67</v>
      </c>
      <c r="D397">
        <v>29.059999000000001</v>
      </c>
      <c r="E397">
        <v>29.219999000000001</v>
      </c>
      <c r="F397">
        <v>22.470735999999999</v>
      </c>
      <c r="G397">
        <v>0</v>
      </c>
      <c r="H397">
        <f t="shared" si="6"/>
        <v>2.6705170260507741E-2</v>
      </c>
    </row>
    <row r="398" spans="1:8" x14ac:dyDescent="0.2">
      <c r="A398" s="1">
        <v>43983</v>
      </c>
      <c r="B398">
        <v>29.51</v>
      </c>
      <c r="C398">
        <v>31.360001</v>
      </c>
      <c r="D398">
        <v>29.51</v>
      </c>
      <c r="E398">
        <v>31.360001</v>
      </c>
      <c r="F398">
        <v>24.116437999999999</v>
      </c>
      <c r="G398">
        <v>0</v>
      </c>
      <c r="H398">
        <f t="shared" si="6"/>
        <v>7.0679842233216078E-2</v>
      </c>
    </row>
    <row r="399" spans="1:8" x14ac:dyDescent="0.2">
      <c r="A399" s="1">
        <v>43990</v>
      </c>
      <c r="B399">
        <v>31.75</v>
      </c>
      <c r="C399">
        <v>31.75</v>
      </c>
      <c r="D399">
        <v>28.709999</v>
      </c>
      <c r="E399">
        <v>29.309999000000001</v>
      </c>
      <c r="F399">
        <v>22.539947999999999</v>
      </c>
      <c r="G399">
        <v>0</v>
      </c>
      <c r="H399">
        <f t="shared" si="6"/>
        <v>-6.760448107897564E-2</v>
      </c>
    </row>
    <row r="400" spans="1:8" x14ac:dyDescent="0.2">
      <c r="A400" s="1">
        <v>43997</v>
      </c>
      <c r="B400">
        <v>29.950001</v>
      </c>
      <c r="C400">
        <v>30.48</v>
      </c>
      <c r="D400">
        <v>29.950001</v>
      </c>
      <c r="E400">
        <v>30.18</v>
      </c>
      <c r="F400">
        <v>23.208994000000001</v>
      </c>
      <c r="G400">
        <v>0</v>
      </c>
      <c r="H400">
        <f t="shared" si="6"/>
        <v>2.9250674361314098E-2</v>
      </c>
    </row>
    <row r="401" spans="1:8" x14ac:dyDescent="0.2">
      <c r="A401" s="1">
        <v>44004</v>
      </c>
      <c r="B401">
        <v>30.42</v>
      </c>
      <c r="C401">
        <v>30.52</v>
      </c>
      <c r="D401">
        <v>29.18</v>
      </c>
      <c r="E401">
        <v>29.18</v>
      </c>
      <c r="F401">
        <v>22.439976000000001</v>
      </c>
      <c r="G401">
        <v>0</v>
      </c>
      <c r="H401">
        <f t="shared" si="6"/>
        <v>-3.3695864825315489E-2</v>
      </c>
    </row>
    <row r="402" spans="1:8" x14ac:dyDescent="0.2">
      <c r="A402" s="1">
        <v>44011</v>
      </c>
      <c r="B402">
        <v>29.889999</v>
      </c>
      <c r="C402">
        <v>30.35</v>
      </c>
      <c r="D402">
        <v>29.889999</v>
      </c>
      <c r="E402">
        <v>30.35</v>
      </c>
      <c r="F402">
        <v>23.339728999999998</v>
      </c>
      <c r="G402">
        <v>0</v>
      </c>
      <c r="H402">
        <f t="shared" si="6"/>
        <v>3.9313004687500132E-2</v>
      </c>
    </row>
    <row r="403" spans="1:8" x14ac:dyDescent="0.2">
      <c r="A403" s="1">
        <v>44018</v>
      </c>
      <c r="B403">
        <v>30.790001</v>
      </c>
      <c r="C403">
        <v>30.790001</v>
      </c>
      <c r="D403">
        <v>30.059999000000001</v>
      </c>
      <c r="E403">
        <v>30.309999000000001</v>
      </c>
      <c r="F403">
        <v>23.308966000000002</v>
      </c>
      <c r="G403">
        <v>0</v>
      </c>
      <c r="H403">
        <f t="shared" si="6"/>
        <v>-1.3189224032738736E-3</v>
      </c>
    </row>
    <row r="404" spans="1:8" x14ac:dyDescent="0.2">
      <c r="A404" s="1">
        <v>44025</v>
      </c>
      <c r="B404">
        <v>29.76</v>
      </c>
      <c r="C404">
        <v>31.309999000000001</v>
      </c>
      <c r="D404">
        <v>29.76</v>
      </c>
      <c r="E404">
        <v>31.24</v>
      </c>
      <c r="F404">
        <v>24.024155</v>
      </c>
      <c r="G404">
        <v>0</v>
      </c>
      <c r="H404">
        <f t="shared" si="6"/>
        <v>3.0221689122234267E-2</v>
      </c>
    </row>
    <row r="405" spans="1:8" x14ac:dyDescent="0.2">
      <c r="A405" s="1">
        <v>44032</v>
      </c>
      <c r="B405">
        <v>31.41</v>
      </c>
      <c r="C405">
        <v>31.719999000000001</v>
      </c>
      <c r="D405">
        <v>31.18</v>
      </c>
      <c r="E405">
        <v>31.18</v>
      </c>
      <c r="F405">
        <v>23.978014000000002</v>
      </c>
      <c r="G405">
        <v>0</v>
      </c>
      <c r="H405">
        <f t="shared" si="6"/>
        <v>-1.9224553878300643E-3</v>
      </c>
    </row>
    <row r="406" spans="1:8" x14ac:dyDescent="0.2">
      <c r="A406" s="1">
        <v>44039</v>
      </c>
      <c r="B406">
        <v>31.58</v>
      </c>
      <c r="C406">
        <v>32.080002</v>
      </c>
      <c r="D406">
        <v>31.129999000000002</v>
      </c>
      <c r="E406">
        <v>32</v>
      </c>
      <c r="F406">
        <v>24.608608</v>
      </c>
      <c r="G406">
        <v>0</v>
      </c>
      <c r="H406">
        <f t="shared" si="6"/>
        <v>2.5958973276396298E-2</v>
      </c>
    </row>
    <row r="407" spans="1:8" x14ac:dyDescent="0.2">
      <c r="A407" s="1">
        <v>44046</v>
      </c>
      <c r="B407">
        <v>32.360000999999997</v>
      </c>
      <c r="C407">
        <v>34.090000000000003</v>
      </c>
      <c r="D407">
        <v>32.360000999999997</v>
      </c>
      <c r="E407">
        <v>34.090000000000003</v>
      </c>
      <c r="F407">
        <v>26.215858000000001</v>
      </c>
      <c r="G407">
        <v>0</v>
      </c>
      <c r="H407">
        <f t="shared" si="6"/>
        <v>6.3268194412092166E-2</v>
      </c>
    </row>
    <row r="408" spans="1:8" x14ac:dyDescent="0.2">
      <c r="A408" s="1">
        <v>44053</v>
      </c>
      <c r="B408">
        <v>34.220001000000003</v>
      </c>
      <c r="C408">
        <v>34.380001</v>
      </c>
      <c r="D408">
        <v>34.060001</v>
      </c>
      <c r="E408">
        <v>34.139999000000003</v>
      </c>
      <c r="F408">
        <v>26.254308999999999</v>
      </c>
      <c r="G408">
        <v>0</v>
      </c>
      <c r="H408">
        <f t="shared" si="6"/>
        <v>1.4656331047310251E-3</v>
      </c>
    </row>
    <row r="409" spans="1:8" x14ac:dyDescent="0.2">
      <c r="A409" s="1">
        <v>44060</v>
      </c>
      <c r="B409">
        <v>34.360000999999997</v>
      </c>
      <c r="C409">
        <v>34.360000999999997</v>
      </c>
      <c r="D409">
        <v>33.970001000000003</v>
      </c>
      <c r="E409">
        <v>33.970001000000003</v>
      </c>
      <c r="F409">
        <v>26.123577000000001</v>
      </c>
      <c r="G409">
        <v>0</v>
      </c>
      <c r="H409">
        <f t="shared" si="6"/>
        <v>-4.9918880450879983E-3</v>
      </c>
    </row>
    <row r="410" spans="1:8" x14ac:dyDescent="0.2">
      <c r="A410" s="1">
        <v>44067</v>
      </c>
      <c r="B410">
        <v>34.18</v>
      </c>
      <c r="C410">
        <v>34.529998999999997</v>
      </c>
      <c r="D410">
        <v>34.18</v>
      </c>
      <c r="E410">
        <v>34.529998999999997</v>
      </c>
      <c r="F410">
        <v>26.554226</v>
      </c>
      <c r="G410">
        <v>0</v>
      </c>
      <c r="H410">
        <f t="shared" si="6"/>
        <v>1.6350666494324022E-2</v>
      </c>
    </row>
    <row r="411" spans="1:8" x14ac:dyDescent="0.2">
      <c r="A411" s="1">
        <v>44074</v>
      </c>
      <c r="B411">
        <v>34.189999</v>
      </c>
      <c r="C411">
        <v>35.099997999999999</v>
      </c>
      <c r="D411">
        <v>33.659999999999997</v>
      </c>
      <c r="E411">
        <v>33.659999999999997</v>
      </c>
      <c r="F411">
        <v>25.885179999999998</v>
      </c>
      <c r="G411">
        <v>0</v>
      </c>
      <c r="H411">
        <f t="shared" si="6"/>
        <v>-2.5518302232339453E-2</v>
      </c>
    </row>
    <row r="412" spans="1:8" x14ac:dyDescent="0.2">
      <c r="A412" s="1">
        <v>44081</v>
      </c>
      <c r="B412">
        <v>33.119999</v>
      </c>
      <c r="C412">
        <v>33.540000999999997</v>
      </c>
      <c r="D412">
        <v>32.830002</v>
      </c>
      <c r="E412">
        <v>32.830002</v>
      </c>
      <c r="F412">
        <v>25.246897000000001</v>
      </c>
      <c r="G412">
        <v>0</v>
      </c>
      <c r="H412">
        <f t="shared" si="6"/>
        <v>-2.4967347083422381E-2</v>
      </c>
    </row>
    <row r="413" spans="1:8" x14ac:dyDescent="0.2">
      <c r="A413" s="1">
        <v>44088</v>
      </c>
      <c r="B413">
        <v>33.5</v>
      </c>
      <c r="C413">
        <v>33.669998</v>
      </c>
      <c r="D413">
        <v>33.450001</v>
      </c>
      <c r="E413">
        <v>33.479999999999997</v>
      </c>
      <c r="F413">
        <v>25.746756000000001</v>
      </c>
      <c r="G413">
        <v>0</v>
      </c>
      <c r="H413">
        <f t="shared" si="6"/>
        <v>1.960538151046955E-2</v>
      </c>
    </row>
    <row r="414" spans="1:8" x14ac:dyDescent="0.2">
      <c r="A414" s="1">
        <v>44095</v>
      </c>
      <c r="B414">
        <v>32.529998999999997</v>
      </c>
      <c r="C414">
        <v>32.909999999999997</v>
      </c>
      <c r="D414">
        <v>32.099997999999999</v>
      </c>
      <c r="E414">
        <v>32.619999</v>
      </c>
      <c r="F414">
        <v>25.0854</v>
      </c>
      <c r="G414">
        <v>0</v>
      </c>
      <c r="H414">
        <f t="shared" si="6"/>
        <v>-2.6022634997583886E-2</v>
      </c>
    </row>
    <row r="415" spans="1:8" x14ac:dyDescent="0.2">
      <c r="A415" s="1">
        <v>44102</v>
      </c>
      <c r="B415">
        <v>33.279998999999997</v>
      </c>
      <c r="C415">
        <v>33.889999000000003</v>
      </c>
      <c r="D415">
        <v>33.279998999999997</v>
      </c>
      <c r="E415">
        <v>33.869999</v>
      </c>
      <c r="F415">
        <v>26.046672999999998</v>
      </c>
      <c r="G415">
        <v>0</v>
      </c>
      <c r="H415">
        <f t="shared" si="6"/>
        <v>3.7604040518682796E-2</v>
      </c>
    </row>
    <row r="416" spans="1:8" x14ac:dyDescent="0.2">
      <c r="A416" s="1">
        <v>44109</v>
      </c>
      <c r="B416">
        <v>34.520000000000003</v>
      </c>
      <c r="C416">
        <v>35.840000000000003</v>
      </c>
      <c r="D416">
        <v>34.400002000000001</v>
      </c>
      <c r="E416">
        <v>35.840000000000003</v>
      </c>
      <c r="F416">
        <v>27.561641999999999</v>
      </c>
      <c r="G416">
        <v>0</v>
      </c>
      <c r="H416">
        <f t="shared" si="6"/>
        <v>5.65349793587391E-2</v>
      </c>
    </row>
    <row r="417" spans="1:8" x14ac:dyDescent="0.2">
      <c r="A417" s="1">
        <v>44116</v>
      </c>
      <c r="B417">
        <v>36.009998000000003</v>
      </c>
      <c r="C417">
        <v>36.009998000000003</v>
      </c>
      <c r="D417">
        <v>35.599997999999999</v>
      </c>
      <c r="E417">
        <v>35.849997999999999</v>
      </c>
      <c r="F417">
        <v>27.569330000000001</v>
      </c>
      <c r="G417">
        <v>0</v>
      </c>
      <c r="H417">
        <f t="shared" si="6"/>
        <v>2.7889949227945086E-4</v>
      </c>
    </row>
    <row r="418" spans="1:8" x14ac:dyDescent="0.2">
      <c r="A418" s="1">
        <v>44123</v>
      </c>
      <c r="B418">
        <v>35.5</v>
      </c>
      <c r="C418">
        <v>35.810001</v>
      </c>
      <c r="D418">
        <v>35.159999999999997</v>
      </c>
      <c r="E418">
        <v>35.810001</v>
      </c>
      <c r="F418">
        <v>27.538571999999998</v>
      </c>
      <c r="G418">
        <v>0</v>
      </c>
      <c r="H418">
        <f t="shared" si="6"/>
        <v>-1.1162828588151456E-3</v>
      </c>
    </row>
    <row r="419" spans="1:8" x14ac:dyDescent="0.2">
      <c r="A419" s="1">
        <v>44130</v>
      </c>
      <c r="B419">
        <v>35.020000000000003</v>
      </c>
      <c r="C419">
        <v>35.020000000000003</v>
      </c>
      <c r="D419">
        <v>33.849997999999999</v>
      </c>
      <c r="E419">
        <v>33.849997999999999</v>
      </c>
      <c r="F419">
        <v>26.031292000000001</v>
      </c>
      <c r="G419">
        <v>0</v>
      </c>
      <c r="H419">
        <f t="shared" si="6"/>
        <v>-5.6288287293110438E-2</v>
      </c>
    </row>
    <row r="420" spans="1:8" x14ac:dyDescent="0.2">
      <c r="A420" s="1">
        <v>44137</v>
      </c>
      <c r="B420">
        <v>34.360000999999997</v>
      </c>
      <c r="C420">
        <v>36.720001000000003</v>
      </c>
      <c r="D420">
        <v>34.360000999999997</v>
      </c>
      <c r="E420">
        <v>36.720001000000003</v>
      </c>
      <c r="F420">
        <v>28.238379999999999</v>
      </c>
      <c r="G420">
        <v>0</v>
      </c>
      <c r="H420">
        <f t="shared" si="6"/>
        <v>8.1382692729295353E-2</v>
      </c>
    </row>
    <row r="421" spans="1:8" x14ac:dyDescent="0.2">
      <c r="A421" s="1">
        <v>44144</v>
      </c>
      <c r="B421">
        <v>37.610000999999997</v>
      </c>
      <c r="C421">
        <v>38.189999</v>
      </c>
      <c r="D421">
        <v>37.580002</v>
      </c>
      <c r="E421">
        <v>37.970001000000003</v>
      </c>
      <c r="F421">
        <v>29.199653999999999</v>
      </c>
      <c r="G421">
        <v>0</v>
      </c>
      <c r="H421">
        <f t="shared" si="6"/>
        <v>3.3474814348475851E-2</v>
      </c>
    </row>
    <row r="422" spans="1:8" x14ac:dyDescent="0.2">
      <c r="A422" s="1">
        <v>44151</v>
      </c>
      <c r="B422">
        <v>38.409999999999997</v>
      </c>
      <c r="C422">
        <v>39.090000000000003</v>
      </c>
      <c r="D422">
        <v>38.409999999999997</v>
      </c>
      <c r="E422">
        <v>39.090000000000003</v>
      </c>
      <c r="F422">
        <v>30.060953000000001</v>
      </c>
      <c r="G422">
        <v>0</v>
      </c>
      <c r="H422">
        <f t="shared" si="6"/>
        <v>2.9070227193473221E-2</v>
      </c>
    </row>
    <row r="423" spans="1:8" x14ac:dyDescent="0.2">
      <c r="A423" s="1">
        <v>44158</v>
      </c>
      <c r="B423">
        <v>39.650002000000001</v>
      </c>
      <c r="C423">
        <v>40.110000999999997</v>
      </c>
      <c r="D423">
        <v>39.650002000000001</v>
      </c>
      <c r="E423">
        <v>40.110000999999997</v>
      </c>
      <c r="F423">
        <v>30.845354</v>
      </c>
      <c r="G423">
        <v>0</v>
      </c>
      <c r="H423">
        <f t="shared" si="6"/>
        <v>2.5759052251838981E-2</v>
      </c>
    </row>
    <row r="424" spans="1:8" x14ac:dyDescent="0.2">
      <c r="A424" s="1">
        <v>44165</v>
      </c>
      <c r="B424">
        <v>39.68</v>
      </c>
      <c r="C424">
        <v>41.049999</v>
      </c>
      <c r="D424">
        <v>39.68</v>
      </c>
      <c r="E424">
        <v>41.049999</v>
      </c>
      <c r="F424">
        <v>31.568231999999998</v>
      </c>
      <c r="G424">
        <v>0</v>
      </c>
      <c r="H424">
        <f t="shared" si="6"/>
        <v>2.3165159133372464E-2</v>
      </c>
    </row>
    <row r="425" spans="1:8" x14ac:dyDescent="0.2">
      <c r="A425" s="1">
        <v>44172</v>
      </c>
      <c r="B425">
        <v>41.400002000000001</v>
      </c>
      <c r="C425">
        <v>41.75</v>
      </c>
      <c r="D425">
        <v>41.299999</v>
      </c>
      <c r="E425">
        <v>41.459999000000003</v>
      </c>
      <c r="F425">
        <v>31.88353</v>
      </c>
      <c r="G425">
        <v>0</v>
      </c>
      <c r="H425">
        <f t="shared" si="6"/>
        <v>9.9382770534870175E-3</v>
      </c>
    </row>
    <row r="426" spans="1:8" x14ac:dyDescent="0.2">
      <c r="A426" s="1">
        <v>44179</v>
      </c>
      <c r="B426">
        <v>41.52</v>
      </c>
      <c r="C426">
        <v>42.279998999999997</v>
      </c>
      <c r="D426">
        <v>38.729999999999997</v>
      </c>
      <c r="E426">
        <v>38.880001</v>
      </c>
      <c r="F426">
        <v>29.899460000000001</v>
      </c>
      <c r="G426">
        <v>0</v>
      </c>
      <c r="H426">
        <f t="shared" si="6"/>
        <v>-6.4249155488250956E-2</v>
      </c>
    </row>
    <row r="427" spans="1:8" x14ac:dyDescent="0.2">
      <c r="A427" s="1">
        <v>44186</v>
      </c>
      <c r="B427">
        <v>38.849997999999999</v>
      </c>
      <c r="C427">
        <v>39.790000999999997</v>
      </c>
      <c r="D427">
        <v>38.849997999999999</v>
      </c>
      <c r="E427">
        <v>39.790000999999997</v>
      </c>
      <c r="F427">
        <v>33.672187999999998</v>
      </c>
      <c r="G427">
        <v>0</v>
      </c>
      <c r="H427">
        <f t="shared" si="6"/>
        <v>0.11883179469373539</v>
      </c>
    </row>
    <row r="428" spans="1:8" x14ac:dyDescent="0.2">
      <c r="A428" s="1">
        <v>44193</v>
      </c>
      <c r="B428">
        <v>39.799999</v>
      </c>
      <c r="C428">
        <v>39.799999</v>
      </c>
      <c r="D428">
        <v>39.040000999999997</v>
      </c>
      <c r="E428">
        <v>39.360000999999997</v>
      </c>
      <c r="F428">
        <v>33.308300000000003</v>
      </c>
      <c r="G428">
        <v>0</v>
      </c>
      <c r="H428">
        <f t="shared" si="6"/>
        <v>-1.0865599548405961E-2</v>
      </c>
    </row>
    <row r="429" spans="1:8" x14ac:dyDescent="0.2">
      <c r="A429" s="1">
        <v>44200</v>
      </c>
      <c r="B429">
        <v>38.630001</v>
      </c>
      <c r="C429">
        <v>40.82</v>
      </c>
      <c r="D429">
        <v>38.630001</v>
      </c>
      <c r="E429">
        <v>40.720001000000003</v>
      </c>
      <c r="F429">
        <v>34.459198000000001</v>
      </c>
      <c r="G429">
        <v>0</v>
      </c>
      <c r="H429">
        <f t="shared" si="6"/>
        <v>3.3969342290322842E-2</v>
      </c>
    </row>
    <row r="430" spans="1:8" x14ac:dyDescent="0.2">
      <c r="A430" s="1">
        <v>44207</v>
      </c>
      <c r="B430">
        <v>40.68</v>
      </c>
      <c r="C430">
        <v>41.73</v>
      </c>
      <c r="D430">
        <v>40.68</v>
      </c>
      <c r="E430">
        <v>41.189999</v>
      </c>
      <c r="F430">
        <v>34.856929999999998</v>
      </c>
      <c r="G430">
        <v>0</v>
      </c>
      <c r="H430">
        <f t="shared" si="6"/>
        <v>1.1476012193329452E-2</v>
      </c>
    </row>
    <row r="431" spans="1:8" x14ac:dyDescent="0.2">
      <c r="A431" s="1">
        <v>44214</v>
      </c>
      <c r="B431">
        <v>41.75</v>
      </c>
      <c r="C431">
        <v>42.279998999999997</v>
      </c>
      <c r="D431">
        <v>41.75</v>
      </c>
      <c r="E431">
        <v>42.25</v>
      </c>
      <c r="F431">
        <v>35.753956000000002</v>
      </c>
      <c r="G431">
        <v>0</v>
      </c>
      <c r="H431">
        <f t="shared" si="6"/>
        <v>2.5408950698735534E-2</v>
      </c>
    </row>
    <row r="432" spans="1:8" x14ac:dyDescent="0.2">
      <c r="A432" s="1">
        <v>44221</v>
      </c>
      <c r="B432">
        <v>42.09</v>
      </c>
      <c r="C432">
        <v>42.09</v>
      </c>
      <c r="D432">
        <v>39.950001</v>
      </c>
      <c r="E432">
        <v>39.950001</v>
      </c>
      <c r="F432">
        <v>33.807586999999998</v>
      </c>
      <c r="G432">
        <v>0</v>
      </c>
      <c r="H432">
        <f t="shared" si="6"/>
        <v>-5.5975675605057597E-2</v>
      </c>
    </row>
    <row r="433" spans="1:8" x14ac:dyDescent="0.2">
      <c r="A433" s="1">
        <v>44228</v>
      </c>
      <c r="B433">
        <v>41.040000999999997</v>
      </c>
      <c r="C433">
        <v>43.459999000000003</v>
      </c>
      <c r="D433">
        <v>41.040000999999997</v>
      </c>
      <c r="E433">
        <v>43.459999000000003</v>
      </c>
      <c r="F433">
        <v>36.777912000000001</v>
      </c>
      <c r="G433">
        <v>0</v>
      </c>
      <c r="H433">
        <f t="shared" si="6"/>
        <v>8.4212202825467444E-2</v>
      </c>
    </row>
    <row r="434" spans="1:8" x14ac:dyDescent="0.2">
      <c r="A434" s="1">
        <v>44235</v>
      </c>
      <c r="B434">
        <v>44.330002</v>
      </c>
      <c r="C434">
        <v>44.709999000000003</v>
      </c>
      <c r="D434">
        <v>44.290000999999997</v>
      </c>
      <c r="E434">
        <v>44.369999</v>
      </c>
      <c r="F434">
        <v>37.547997000000002</v>
      </c>
      <c r="G434">
        <v>0</v>
      </c>
      <c r="H434">
        <f t="shared" si="6"/>
        <v>2.0722586995999624E-2</v>
      </c>
    </row>
    <row r="435" spans="1:8" x14ac:dyDescent="0.2">
      <c r="A435" s="1">
        <v>44242</v>
      </c>
      <c r="B435">
        <v>44.23</v>
      </c>
      <c r="C435">
        <v>44.23</v>
      </c>
      <c r="D435">
        <v>43.389999000000003</v>
      </c>
      <c r="E435">
        <v>44.060001</v>
      </c>
      <c r="F435">
        <v>37.285663999999997</v>
      </c>
      <c r="G435">
        <v>0</v>
      </c>
      <c r="H435">
        <f t="shared" si="6"/>
        <v>-7.0111249695446612E-3</v>
      </c>
    </row>
    <row r="436" spans="1:8" x14ac:dyDescent="0.2">
      <c r="A436" s="1">
        <v>44249</v>
      </c>
      <c r="B436">
        <v>43.490001999999997</v>
      </c>
      <c r="C436">
        <v>43.98</v>
      </c>
      <c r="D436">
        <v>42.5</v>
      </c>
      <c r="E436">
        <v>42.759998000000003</v>
      </c>
      <c r="F436">
        <v>36.185538999999999</v>
      </c>
      <c r="G436">
        <v>0</v>
      </c>
      <c r="H436">
        <f t="shared" si="6"/>
        <v>-2.9949345725311757E-2</v>
      </c>
    </row>
    <row r="437" spans="1:8" x14ac:dyDescent="0.2">
      <c r="A437" s="1">
        <v>44256</v>
      </c>
      <c r="B437">
        <v>44.080002</v>
      </c>
      <c r="C437">
        <v>44.080002</v>
      </c>
      <c r="D437">
        <v>41.119999</v>
      </c>
      <c r="E437">
        <v>41.860000999999997</v>
      </c>
      <c r="F437">
        <v>35.423920000000003</v>
      </c>
      <c r="G437">
        <v>0</v>
      </c>
      <c r="H437">
        <f t="shared" si="6"/>
        <v>-2.1272265714395486E-2</v>
      </c>
    </row>
    <row r="438" spans="1:8" x14ac:dyDescent="0.2">
      <c r="A438" s="1">
        <v>44263</v>
      </c>
      <c r="B438">
        <v>41.450001</v>
      </c>
      <c r="C438">
        <v>44.200001</v>
      </c>
      <c r="D438">
        <v>41.450001</v>
      </c>
      <c r="E438">
        <v>44.200001</v>
      </c>
      <c r="F438">
        <v>37.404136999999999</v>
      </c>
      <c r="G438">
        <v>0</v>
      </c>
      <c r="H438">
        <f t="shared" si="6"/>
        <v>5.4394015108603776E-2</v>
      </c>
    </row>
    <row r="439" spans="1:8" x14ac:dyDescent="0.2">
      <c r="A439" s="1">
        <v>44270</v>
      </c>
      <c r="B439">
        <v>44.669998</v>
      </c>
      <c r="C439">
        <v>44.669998</v>
      </c>
      <c r="D439">
        <v>43.16</v>
      </c>
      <c r="E439">
        <v>43.5</v>
      </c>
      <c r="F439">
        <v>36.811763999999997</v>
      </c>
      <c r="G439">
        <v>0</v>
      </c>
      <c r="H439">
        <f t="shared" si="6"/>
        <v>-1.5963845273253174E-2</v>
      </c>
    </row>
    <row r="440" spans="1:8" x14ac:dyDescent="0.2">
      <c r="A440" s="1">
        <v>44277</v>
      </c>
      <c r="B440">
        <v>43.330002</v>
      </c>
      <c r="C440">
        <v>43.330002</v>
      </c>
      <c r="D440">
        <v>41.02</v>
      </c>
      <c r="E440">
        <v>42.490001999999997</v>
      </c>
      <c r="F440">
        <v>35.957053999999999</v>
      </c>
      <c r="G440">
        <v>0</v>
      </c>
      <c r="H440">
        <f t="shared" si="6"/>
        <v>-2.3492186116074662E-2</v>
      </c>
    </row>
    <row r="441" spans="1:8" x14ac:dyDescent="0.2">
      <c r="A441" s="1">
        <v>44284</v>
      </c>
      <c r="B441">
        <v>41.310001</v>
      </c>
      <c r="C441">
        <v>43.349997999999999</v>
      </c>
      <c r="D441">
        <v>41.310001</v>
      </c>
      <c r="E441">
        <v>43.349997999999999</v>
      </c>
      <c r="F441">
        <v>36.684826000000001</v>
      </c>
      <c r="G441">
        <v>0</v>
      </c>
      <c r="H441">
        <f t="shared" si="6"/>
        <v>2.0037927184669797E-2</v>
      </c>
    </row>
    <row r="442" spans="1:8" x14ac:dyDescent="0.2">
      <c r="A442" s="1">
        <v>44291</v>
      </c>
      <c r="B442">
        <v>43.73</v>
      </c>
      <c r="C442">
        <v>43.73</v>
      </c>
      <c r="D442">
        <v>42.939999</v>
      </c>
      <c r="E442">
        <v>43.52</v>
      </c>
      <c r="F442">
        <v>36.828690000000002</v>
      </c>
      <c r="G442">
        <v>0</v>
      </c>
      <c r="H442">
        <f t="shared" si="6"/>
        <v>3.9139519229246522E-3</v>
      </c>
    </row>
    <row r="443" spans="1:8" x14ac:dyDescent="0.2">
      <c r="A443" s="1">
        <v>44298</v>
      </c>
      <c r="B443">
        <v>43.330002</v>
      </c>
      <c r="C443">
        <v>43.790000999999997</v>
      </c>
      <c r="D443">
        <v>43.330002</v>
      </c>
      <c r="E443">
        <v>43.77</v>
      </c>
      <c r="F443">
        <v>37.040249000000003</v>
      </c>
      <c r="G443">
        <v>0</v>
      </c>
      <c r="H443">
        <f t="shared" si="6"/>
        <v>5.727971222956236E-3</v>
      </c>
    </row>
    <row r="444" spans="1:8" x14ac:dyDescent="0.2">
      <c r="A444" s="1">
        <v>44305</v>
      </c>
      <c r="B444">
        <v>43.110000999999997</v>
      </c>
      <c r="C444">
        <v>43.84</v>
      </c>
      <c r="D444">
        <v>42.310001</v>
      </c>
      <c r="E444">
        <v>43.84</v>
      </c>
      <c r="F444">
        <v>37.099487000000003</v>
      </c>
      <c r="G444">
        <v>0</v>
      </c>
      <c r="H444">
        <f t="shared" si="6"/>
        <v>1.5980098069412999E-3</v>
      </c>
    </row>
    <row r="445" spans="1:8" x14ac:dyDescent="0.2">
      <c r="A445" s="1">
        <v>44312</v>
      </c>
      <c r="B445">
        <v>44.279998999999997</v>
      </c>
      <c r="C445">
        <v>44.450001</v>
      </c>
      <c r="D445">
        <v>43.950001</v>
      </c>
      <c r="E445">
        <v>43.950001</v>
      </c>
      <c r="F445">
        <v>37.192574</v>
      </c>
      <c r="G445">
        <v>0</v>
      </c>
      <c r="H445">
        <f t="shared" si="6"/>
        <v>2.5059756712055353E-3</v>
      </c>
    </row>
    <row r="446" spans="1:8" x14ac:dyDescent="0.2">
      <c r="A446" s="1">
        <v>44319</v>
      </c>
      <c r="B446">
        <v>44.25</v>
      </c>
      <c r="C446">
        <v>44.25</v>
      </c>
      <c r="D446">
        <v>43.060001</v>
      </c>
      <c r="E446">
        <v>43.799999</v>
      </c>
      <c r="F446">
        <v>37.065635999999998</v>
      </c>
      <c r="G446">
        <v>0</v>
      </c>
      <c r="H446">
        <f t="shared" si="6"/>
        <v>-3.4188306893435131E-3</v>
      </c>
    </row>
    <row r="447" spans="1:8" x14ac:dyDescent="0.2">
      <c r="A447" s="1">
        <v>44326</v>
      </c>
      <c r="B447">
        <v>42.27</v>
      </c>
      <c r="C447">
        <v>42.27</v>
      </c>
      <c r="D447">
        <v>40.790000999999997</v>
      </c>
      <c r="E447">
        <v>42.169998</v>
      </c>
      <c r="F447">
        <v>35.686253000000001</v>
      </c>
      <c r="G447">
        <v>0</v>
      </c>
      <c r="H447">
        <f t="shared" si="6"/>
        <v>-3.7924742407308476E-2</v>
      </c>
    </row>
    <row r="448" spans="1:8" x14ac:dyDescent="0.2">
      <c r="A448" s="1">
        <v>44333</v>
      </c>
      <c r="B448">
        <v>41.98</v>
      </c>
      <c r="C448">
        <v>42.380001</v>
      </c>
      <c r="D448">
        <v>41.799999</v>
      </c>
      <c r="E448">
        <v>42.380001</v>
      </c>
      <c r="F448">
        <v>35.863968</v>
      </c>
      <c r="G448">
        <v>0</v>
      </c>
      <c r="H448">
        <f t="shared" si="6"/>
        <v>4.9675699940119715E-3</v>
      </c>
    </row>
    <row r="449" spans="1:8" x14ac:dyDescent="0.2">
      <c r="A449" s="1">
        <v>44340</v>
      </c>
      <c r="B449">
        <v>42.700001</v>
      </c>
      <c r="C449">
        <v>43.299999</v>
      </c>
      <c r="D449">
        <v>42.380001</v>
      </c>
      <c r="E449">
        <v>43.209999000000003</v>
      </c>
      <c r="F449">
        <v>36.566349000000002</v>
      </c>
      <c r="G449">
        <v>0</v>
      </c>
      <c r="H449">
        <f t="shared" si="6"/>
        <v>1.9395276653167839E-2</v>
      </c>
    </row>
    <row r="450" spans="1:8" x14ac:dyDescent="0.2">
      <c r="A450" s="1">
        <v>44347</v>
      </c>
      <c r="B450">
        <v>43.57</v>
      </c>
      <c r="C450">
        <v>43.57</v>
      </c>
      <c r="D450">
        <v>43.18</v>
      </c>
      <c r="E450">
        <v>43.419998</v>
      </c>
      <c r="F450">
        <v>36.744061000000002</v>
      </c>
      <c r="G450">
        <v>0</v>
      </c>
      <c r="H450">
        <f t="shared" si="6"/>
        <v>4.8482159108417305E-3</v>
      </c>
    </row>
    <row r="451" spans="1:8" x14ac:dyDescent="0.2">
      <c r="A451" s="1">
        <v>44354</v>
      </c>
      <c r="B451">
        <v>43.84</v>
      </c>
      <c r="C451">
        <v>44.450001</v>
      </c>
      <c r="D451">
        <v>43.84</v>
      </c>
      <c r="E451">
        <v>44.450001</v>
      </c>
      <c r="F451">
        <v>37.615699999999997</v>
      </c>
      <c r="G451">
        <v>0</v>
      </c>
      <c r="H451">
        <f t="shared" si="6"/>
        <v>2.3444909279161055E-2</v>
      </c>
    </row>
    <row r="452" spans="1:8" x14ac:dyDescent="0.2">
      <c r="A452" s="1">
        <v>44361</v>
      </c>
      <c r="B452">
        <v>44.369999</v>
      </c>
      <c r="C452">
        <v>44.369999</v>
      </c>
      <c r="D452">
        <v>43.549999</v>
      </c>
      <c r="E452">
        <v>43.549999</v>
      </c>
      <c r="F452">
        <v>36.854075999999999</v>
      </c>
      <c r="G452">
        <v>0</v>
      </c>
      <c r="H452">
        <f t="shared" ref="H452:H515" si="7">LN(F452/F451)</f>
        <v>-2.0455293334371041E-2</v>
      </c>
    </row>
    <row r="453" spans="1:8" x14ac:dyDescent="0.2">
      <c r="A453" s="1">
        <v>44368</v>
      </c>
      <c r="B453">
        <v>44.34</v>
      </c>
      <c r="C453">
        <v>45.34</v>
      </c>
      <c r="D453">
        <v>44.34</v>
      </c>
      <c r="E453">
        <v>45.330002</v>
      </c>
      <c r="F453">
        <v>38.360396999999999</v>
      </c>
      <c r="G453">
        <v>0</v>
      </c>
      <c r="H453">
        <f t="shared" si="7"/>
        <v>4.0059376182001831E-2</v>
      </c>
    </row>
    <row r="454" spans="1:8" x14ac:dyDescent="0.2">
      <c r="A454" s="1">
        <v>44375</v>
      </c>
      <c r="B454">
        <v>45.119999</v>
      </c>
      <c r="C454">
        <v>45.119999</v>
      </c>
      <c r="D454">
        <v>44.48</v>
      </c>
      <c r="E454">
        <v>44.82</v>
      </c>
      <c r="F454">
        <v>37.928809999999999</v>
      </c>
      <c r="G454">
        <v>0</v>
      </c>
      <c r="H454">
        <f t="shared" si="7"/>
        <v>-1.1314617658163769E-2</v>
      </c>
    </row>
    <row r="455" spans="1:8" x14ac:dyDescent="0.2">
      <c r="A455" s="1">
        <v>44382</v>
      </c>
      <c r="B455">
        <v>44.380001</v>
      </c>
      <c r="C455">
        <v>44.380001</v>
      </c>
      <c r="D455">
        <v>43.490001999999997</v>
      </c>
      <c r="E455">
        <v>44.240001999999997</v>
      </c>
      <c r="F455">
        <v>37.437987999999997</v>
      </c>
      <c r="G455">
        <v>0</v>
      </c>
      <c r="H455">
        <f t="shared" si="7"/>
        <v>-1.3025070776587384E-2</v>
      </c>
    </row>
    <row r="456" spans="1:8" x14ac:dyDescent="0.2">
      <c r="A456" s="1">
        <v>44389</v>
      </c>
      <c r="B456">
        <v>44.279998999999997</v>
      </c>
      <c r="C456">
        <v>44.279998999999997</v>
      </c>
      <c r="D456">
        <v>42.16</v>
      </c>
      <c r="E456">
        <v>42.16</v>
      </c>
      <c r="F456">
        <v>35.677791999999997</v>
      </c>
      <c r="G456">
        <v>0</v>
      </c>
      <c r="H456">
        <f t="shared" si="7"/>
        <v>-4.815748846026343E-2</v>
      </c>
    </row>
    <row r="457" spans="1:8" x14ac:dyDescent="0.2">
      <c r="A457" s="1">
        <v>44396</v>
      </c>
      <c r="B457">
        <v>41.630001</v>
      </c>
      <c r="C457">
        <v>43.599997999999999</v>
      </c>
      <c r="D457">
        <v>41.630001</v>
      </c>
      <c r="E457">
        <v>43.18</v>
      </c>
      <c r="F457">
        <v>36.540965999999997</v>
      </c>
      <c r="G457">
        <v>0</v>
      </c>
      <c r="H457">
        <f t="shared" si="7"/>
        <v>2.3905564993144501E-2</v>
      </c>
    </row>
    <row r="458" spans="1:8" x14ac:dyDescent="0.2">
      <c r="A458" s="1">
        <v>44403</v>
      </c>
      <c r="B458">
        <v>43.07</v>
      </c>
      <c r="C458">
        <v>43.849997999999999</v>
      </c>
      <c r="D458">
        <v>42.689999</v>
      </c>
      <c r="E458">
        <v>43.849997999999999</v>
      </c>
      <c r="F458">
        <v>37.107948</v>
      </c>
      <c r="G458">
        <v>0</v>
      </c>
      <c r="H458">
        <f t="shared" si="7"/>
        <v>1.5397191092938753E-2</v>
      </c>
    </row>
    <row r="459" spans="1:8" x14ac:dyDescent="0.2">
      <c r="A459" s="1">
        <v>44410</v>
      </c>
      <c r="B459">
        <v>43.599997999999999</v>
      </c>
      <c r="C459">
        <v>44.029998999999997</v>
      </c>
      <c r="D459">
        <v>43.23</v>
      </c>
      <c r="E459">
        <v>44.029998999999997</v>
      </c>
      <c r="F459">
        <v>37.260272999999998</v>
      </c>
      <c r="G459">
        <v>0</v>
      </c>
      <c r="H459">
        <f t="shared" si="7"/>
        <v>4.0965135637474571E-3</v>
      </c>
    </row>
    <row r="460" spans="1:8" x14ac:dyDescent="0.2">
      <c r="A460" s="1">
        <v>44417</v>
      </c>
      <c r="B460">
        <v>43.830002</v>
      </c>
      <c r="C460">
        <v>44.110000999999997</v>
      </c>
      <c r="D460">
        <v>43.540000999999997</v>
      </c>
      <c r="E460">
        <v>43.540000999999997</v>
      </c>
      <c r="F460">
        <v>36.845615000000002</v>
      </c>
      <c r="G460">
        <v>0</v>
      </c>
      <c r="H460">
        <f t="shared" si="7"/>
        <v>-1.1191076413385686E-2</v>
      </c>
    </row>
    <row r="461" spans="1:8" x14ac:dyDescent="0.2">
      <c r="A461" s="1">
        <v>44424</v>
      </c>
      <c r="B461">
        <v>43.23</v>
      </c>
      <c r="C461">
        <v>43.23</v>
      </c>
      <c r="D461">
        <v>41.91</v>
      </c>
      <c r="E461">
        <v>42.740001999999997</v>
      </c>
      <c r="F461">
        <v>36.168616999999998</v>
      </c>
      <c r="G461">
        <v>0</v>
      </c>
      <c r="H461">
        <f t="shared" si="7"/>
        <v>-1.8544806499607998E-2</v>
      </c>
    </row>
    <row r="462" spans="1:8" x14ac:dyDescent="0.2">
      <c r="A462" s="1">
        <v>44431</v>
      </c>
      <c r="B462">
        <v>43.619999</v>
      </c>
      <c r="C462">
        <v>45.380001</v>
      </c>
      <c r="D462">
        <v>43.619999</v>
      </c>
      <c r="E462">
        <v>45.380001</v>
      </c>
      <c r="F462">
        <v>38.402709999999999</v>
      </c>
      <c r="G462">
        <v>0</v>
      </c>
      <c r="H462">
        <f t="shared" si="7"/>
        <v>5.993622089448003E-2</v>
      </c>
    </row>
    <row r="463" spans="1:8" x14ac:dyDescent="0.2">
      <c r="A463" s="1">
        <v>44438</v>
      </c>
      <c r="B463">
        <v>45.349997999999999</v>
      </c>
      <c r="C463">
        <v>46.759998000000003</v>
      </c>
      <c r="D463">
        <v>45.349997999999999</v>
      </c>
      <c r="E463">
        <v>46.68</v>
      </c>
      <c r="F463">
        <v>39.502831</v>
      </c>
      <c r="G463">
        <v>0</v>
      </c>
      <c r="H463">
        <f t="shared" si="7"/>
        <v>2.8244310204720135E-2</v>
      </c>
    </row>
    <row r="464" spans="1:8" x14ac:dyDescent="0.2">
      <c r="A464" s="1">
        <v>44445</v>
      </c>
      <c r="B464">
        <v>46.450001</v>
      </c>
      <c r="C464">
        <v>46.450001</v>
      </c>
      <c r="D464">
        <v>45.950001</v>
      </c>
      <c r="E464">
        <v>45.950001</v>
      </c>
      <c r="F464">
        <v>38.885071000000003</v>
      </c>
      <c r="G464">
        <v>0</v>
      </c>
      <c r="H464">
        <f t="shared" si="7"/>
        <v>-1.5761942182801733E-2</v>
      </c>
    </row>
    <row r="465" spans="1:8" x14ac:dyDescent="0.2">
      <c r="A465" s="1">
        <v>44452</v>
      </c>
      <c r="B465">
        <v>45.889999000000003</v>
      </c>
      <c r="C465">
        <v>45.889999000000003</v>
      </c>
      <c r="D465">
        <v>45.200001</v>
      </c>
      <c r="E465">
        <v>45.82</v>
      </c>
      <c r="F465">
        <v>38.775058999999999</v>
      </c>
      <c r="G465">
        <v>0</v>
      </c>
      <c r="H465">
        <f t="shared" si="7"/>
        <v>-2.8331673817019371E-3</v>
      </c>
    </row>
    <row r="466" spans="1:8" x14ac:dyDescent="0.2">
      <c r="A466" s="1">
        <v>44459</v>
      </c>
      <c r="B466">
        <v>44.779998999999997</v>
      </c>
      <c r="C466">
        <v>46.290000999999997</v>
      </c>
      <c r="D466">
        <v>44.779998999999997</v>
      </c>
      <c r="E466">
        <v>46.099997999999999</v>
      </c>
      <c r="F466">
        <v>39.012005000000002</v>
      </c>
      <c r="G466">
        <v>0</v>
      </c>
      <c r="H466">
        <f t="shared" si="7"/>
        <v>6.0921886150397562E-3</v>
      </c>
    </row>
    <row r="467" spans="1:8" x14ac:dyDescent="0.2">
      <c r="A467" s="1">
        <v>44466</v>
      </c>
      <c r="B467">
        <v>46.259998000000003</v>
      </c>
      <c r="C467">
        <v>46.259998000000003</v>
      </c>
      <c r="D467">
        <v>44.540000999999997</v>
      </c>
      <c r="E467">
        <v>45.41</v>
      </c>
      <c r="F467">
        <v>38.428097000000001</v>
      </c>
      <c r="G467">
        <v>0</v>
      </c>
      <c r="H467">
        <f t="shared" si="7"/>
        <v>-1.5080534530043356E-2</v>
      </c>
    </row>
    <row r="468" spans="1:8" x14ac:dyDescent="0.2">
      <c r="A468" s="1">
        <v>44473</v>
      </c>
      <c r="B468">
        <v>44.389999000000003</v>
      </c>
      <c r="C468">
        <v>45.41</v>
      </c>
      <c r="D468">
        <v>44.389999000000003</v>
      </c>
      <c r="E468">
        <v>44.990001999999997</v>
      </c>
      <c r="F468">
        <v>38.072673999999999</v>
      </c>
      <c r="G468">
        <v>0</v>
      </c>
      <c r="H468">
        <f t="shared" si="7"/>
        <v>-9.2920777842895128E-3</v>
      </c>
    </row>
    <row r="469" spans="1:8" x14ac:dyDescent="0.2">
      <c r="A469" s="1">
        <v>44480</v>
      </c>
      <c r="B469">
        <v>44.549999</v>
      </c>
      <c r="C469">
        <v>45.73</v>
      </c>
      <c r="D469">
        <v>44.549999</v>
      </c>
      <c r="E469">
        <v>45.650002000000001</v>
      </c>
      <c r="F469">
        <v>38.631194999999998</v>
      </c>
      <c r="G469">
        <v>0</v>
      </c>
      <c r="H469">
        <f t="shared" si="7"/>
        <v>1.4563303745467753E-2</v>
      </c>
    </row>
    <row r="470" spans="1:8" x14ac:dyDescent="0.2">
      <c r="A470" s="1">
        <v>44487</v>
      </c>
      <c r="B470">
        <v>45.799999</v>
      </c>
      <c r="C470">
        <v>46.310001</v>
      </c>
      <c r="D470">
        <v>45.799999</v>
      </c>
      <c r="E470">
        <v>46.209999000000003</v>
      </c>
      <c r="F470">
        <v>39.105094999999999</v>
      </c>
      <c r="G470">
        <v>0</v>
      </c>
      <c r="H470">
        <f t="shared" si="7"/>
        <v>1.2192654700895667E-2</v>
      </c>
    </row>
    <row r="471" spans="1:8" x14ac:dyDescent="0.2">
      <c r="A471" s="1">
        <v>44494</v>
      </c>
      <c r="B471">
        <v>46.360000999999997</v>
      </c>
      <c r="C471">
        <v>46.950001</v>
      </c>
      <c r="D471">
        <v>45.669998</v>
      </c>
      <c r="E471">
        <v>46.950001</v>
      </c>
      <c r="F471">
        <v>39.731318999999999</v>
      </c>
      <c r="G471">
        <v>0</v>
      </c>
      <c r="H471">
        <f t="shared" si="7"/>
        <v>1.5887002961830071E-2</v>
      </c>
    </row>
    <row r="472" spans="1:8" x14ac:dyDescent="0.2">
      <c r="A472" s="1">
        <v>44501</v>
      </c>
      <c r="B472">
        <v>47.709999000000003</v>
      </c>
      <c r="C472">
        <v>49.290000999999997</v>
      </c>
      <c r="D472">
        <v>47.610000999999997</v>
      </c>
      <c r="E472">
        <v>49.290000999999997</v>
      </c>
      <c r="F472">
        <v>41.711536000000002</v>
      </c>
      <c r="G472">
        <v>0</v>
      </c>
      <c r="H472">
        <f t="shared" si="7"/>
        <v>4.8637964862761486E-2</v>
      </c>
    </row>
    <row r="473" spans="1:8" x14ac:dyDescent="0.2">
      <c r="A473" s="1">
        <v>44508</v>
      </c>
      <c r="B473">
        <v>49.389999000000003</v>
      </c>
      <c r="C473">
        <v>49.389999000000003</v>
      </c>
      <c r="D473">
        <v>48.240001999999997</v>
      </c>
      <c r="E473">
        <v>48.709999000000003</v>
      </c>
      <c r="F473">
        <v>41.220711000000001</v>
      </c>
      <c r="G473">
        <v>0</v>
      </c>
      <c r="H473">
        <f t="shared" si="7"/>
        <v>-1.1836909010225863E-2</v>
      </c>
    </row>
    <row r="474" spans="1:8" x14ac:dyDescent="0.2">
      <c r="A474" s="1">
        <v>44515</v>
      </c>
      <c r="B474">
        <v>48.549999</v>
      </c>
      <c r="C474">
        <v>48.860000999999997</v>
      </c>
      <c r="D474">
        <v>47.490001999999997</v>
      </c>
      <c r="E474">
        <v>47.490001999999997</v>
      </c>
      <c r="F474">
        <v>40.188293000000002</v>
      </c>
      <c r="G474">
        <v>0</v>
      </c>
      <c r="H474">
        <f t="shared" si="7"/>
        <v>-2.5365089914806356E-2</v>
      </c>
    </row>
    <row r="475" spans="1:8" x14ac:dyDescent="0.2">
      <c r="A475" s="1">
        <v>44522</v>
      </c>
      <c r="B475">
        <v>47.060001</v>
      </c>
      <c r="C475">
        <v>47.060001</v>
      </c>
      <c r="D475">
        <v>45.23</v>
      </c>
      <c r="E475">
        <v>45.23</v>
      </c>
      <c r="F475">
        <v>38.275772000000003</v>
      </c>
      <c r="G475">
        <v>0</v>
      </c>
      <c r="H475">
        <f t="shared" si="7"/>
        <v>-4.875862314305885E-2</v>
      </c>
    </row>
    <row r="476" spans="1:8" x14ac:dyDescent="0.2">
      <c r="A476" s="1">
        <v>44529</v>
      </c>
      <c r="B476">
        <v>45.360000999999997</v>
      </c>
      <c r="C476">
        <v>45.360000999999997</v>
      </c>
      <c r="D476">
        <v>43.220001000000003</v>
      </c>
      <c r="E476">
        <v>43.220001000000003</v>
      </c>
      <c r="F476">
        <v>36.574814000000003</v>
      </c>
      <c r="G476">
        <v>0</v>
      </c>
      <c r="H476">
        <f t="shared" si="7"/>
        <v>-4.545724971160179E-2</v>
      </c>
    </row>
    <row r="477" spans="1:8" x14ac:dyDescent="0.2">
      <c r="A477" s="1">
        <v>44536</v>
      </c>
      <c r="B477">
        <v>43.970001000000003</v>
      </c>
      <c r="C477">
        <v>45.59</v>
      </c>
      <c r="D477">
        <v>43.970001000000003</v>
      </c>
      <c r="E477">
        <v>44.150002000000001</v>
      </c>
      <c r="F477">
        <v>37.361823999999999</v>
      </c>
      <c r="G477">
        <v>0</v>
      </c>
      <c r="H477">
        <f t="shared" si="7"/>
        <v>2.1289572986298532E-2</v>
      </c>
    </row>
    <row r="478" spans="1:8" x14ac:dyDescent="0.2">
      <c r="A478" s="1">
        <v>44543</v>
      </c>
      <c r="B478">
        <v>43.34</v>
      </c>
      <c r="C478">
        <v>43.57</v>
      </c>
      <c r="D478">
        <v>35.68</v>
      </c>
      <c r="E478">
        <v>36.299999</v>
      </c>
      <c r="F478">
        <v>30.718781</v>
      </c>
      <c r="G478">
        <v>0</v>
      </c>
      <c r="H478">
        <f t="shared" si="7"/>
        <v>-0.19577520793610412</v>
      </c>
    </row>
    <row r="479" spans="1:8" x14ac:dyDescent="0.2">
      <c r="A479" s="1">
        <v>44550</v>
      </c>
      <c r="B479">
        <v>35.549999</v>
      </c>
      <c r="C479">
        <v>37.590000000000003</v>
      </c>
      <c r="D479">
        <v>35.549999</v>
      </c>
      <c r="E479">
        <v>37.590000000000003</v>
      </c>
      <c r="F479">
        <v>37.590000000000003</v>
      </c>
      <c r="G479">
        <v>0</v>
      </c>
      <c r="H479">
        <f t="shared" si="7"/>
        <v>0.20186383107350986</v>
      </c>
    </row>
    <row r="480" spans="1:8" x14ac:dyDescent="0.2">
      <c r="A480" s="1">
        <v>44557</v>
      </c>
      <c r="B480">
        <v>38.090000000000003</v>
      </c>
      <c r="C480">
        <v>38.090000000000003</v>
      </c>
      <c r="D480">
        <v>37.520000000000003</v>
      </c>
      <c r="E480">
        <v>37.520000000000003</v>
      </c>
      <c r="F480">
        <v>37.520000000000003</v>
      </c>
      <c r="G480">
        <v>0</v>
      </c>
      <c r="H480">
        <f t="shared" si="7"/>
        <v>-1.8639334380627533E-3</v>
      </c>
    </row>
    <row r="481" spans="1:8" x14ac:dyDescent="0.2">
      <c r="A481" s="1">
        <v>44564</v>
      </c>
      <c r="B481">
        <v>38</v>
      </c>
      <c r="C481">
        <v>38</v>
      </c>
      <c r="D481">
        <v>35.610000999999997</v>
      </c>
      <c r="E481">
        <v>35.610000999999997</v>
      </c>
      <c r="F481">
        <v>35.610000999999997</v>
      </c>
      <c r="G481">
        <v>0</v>
      </c>
      <c r="H481">
        <f t="shared" si="7"/>
        <v>-5.2247598766338693E-2</v>
      </c>
    </row>
    <row r="482" spans="1:8" x14ac:dyDescent="0.2">
      <c r="A482" s="1">
        <v>44571</v>
      </c>
      <c r="B482">
        <v>35.299999</v>
      </c>
      <c r="C482">
        <v>35.770000000000003</v>
      </c>
      <c r="D482">
        <v>34.459999000000003</v>
      </c>
      <c r="E482">
        <v>34.459999000000003</v>
      </c>
      <c r="F482">
        <v>34.459999000000003</v>
      </c>
      <c r="G482">
        <v>0</v>
      </c>
      <c r="H482">
        <f t="shared" si="7"/>
        <v>-3.2827323291054707E-2</v>
      </c>
    </row>
    <row r="483" spans="1:8" x14ac:dyDescent="0.2">
      <c r="A483" s="1">
        <v>44578</v>
      </c>
      <c r="B483">
        <v>33.409999999999997</v>
      </c>
      <c r="C483">
        <v>33.409999999999997</v>
      </c>
      <c r="D483">
        <v>31.809999000000001</v>
      </c>
      <c r="E483">
        <v>31.809999000000001</v>
      </c>
      <c r="F483">
        <v>31.809999000000001</v>
      </c>
      <c r="G483">
        <v>0</v>
      </c>
      <c r="H483">
        <f t="shared" si="7"/>
        <v>-8.0018527756233485E-2</v>
      </c>
    </row>
    <row r="484" spans="1:8" x14ac:dyDescent="0.2">
      <c r="A484" s="1">
        <v>44585</v>
      </c>
      <c r="B484">
        <v>32.619999</v>
      </c>
      <c r="C484">
        <v>32.619999</v>
      </c>
      <c r="D484">
        <v>30.879999000000002</v>
      </c>
      <c r="E484">
        <v>31.559999000000001</v>
      </c>
      <c r="F484">
        <v>31.559999000000001</v>
      </c>
      <c r="G484">
        <v>0</v>
      </c>
      <c r="H484">
        <f t="shared" si="7"/>
        <v>-7.8902100324022041E-3</v>
      </c>
    </row>
    <row r="485" spans="1:8" x14ac:dyDescent="0.2">
      <c r="A485" s="1">
        <v>44592</v>
      </c>
      <c r="B485">
        <v>32.849997999999999</v>
      </c>
      <c r="C485">
        <v>33.220001000000003</v>
      </c>
      <c r="D485">
        <v>32.130001</v>
      </c>
      <c r="E485">
        <v>32.450001</v>
      </c>
      <c r="F485">
        <v>32.450001</v>
      </c>
      <c r="G485">
        <v>0</v>
      </c>
      <c r="H485">
        <f t="shared" si="7"/>
        <v>2.7810009674744611E-2</v>
      </c>
    </row>
    <row r="486" spans="1:8" x14ac:dyDescent="0.2">
      <c r="A486" s="1">
        <v>44599</v>
      </c>
      <c r="B486">
        <v>32.68</v>
      </c>
      <c r="C486">
        <v>34.110000999999997</v>
      </c>
      <c r="D486">
        <v>32.68</v>
      </c>
      <c r="E486">
        <v>32.810001</v>
      </c>
      <c r="F486">
        <v>32.810001</v>
      </c>
      <c r="G486">
        <v>0</v>
      </c>
      <c r="H486">
        <f t="shared" si="7"/>
        <v>1.1032903484782947E-2</v>
      </c>
    </row>
    <row r="487" spans="1:8" x14ac:dyDescent="0.2">
      <c r="A487" s="1">
        <v>44606</v>
      </c>
      <c r="B487">
        <v>32.709999000000003</v>
      </c>
      <c r="C487">
        <v>33.68</v>
      </c>
      <c r="D487">
        <v>31.950001</v>
      </c>
      <c r="E487">
        <v>31.950001</v>
      </c>
      <c r="F487">
        <v>31.950001</v>
      </c>
      <c r="G487">
        <v>0</v>
      </c>
      <c r="H487">
        <f t="shared" si="7"/>
        <v>-2.6561165329074619E-2</v>
      </c>
    </row>
    <row r="488" spans="1:8" x14ac:dyDescent="0.2">
      <c r="A488" s="1">
        <v>44613</v>
      </c>
      <c r="B488">
        <v>31.379999000000002</v>
      </c>
      <c r="C488">
        <v>33</v>
      </c>
      <c r="D488">
        <v>31.139999</v>
      </c>
      <c r="E488">
        <v>33</v>
      </c>
      <c r="F488">
        <v>33</v>
      </c>
      <c r="G488">
        <v>0</v>
      </c>
      <c r="H488">
        <f t="shared" si="7"/>
        <v>3.233534934403242E-2</v>
      </c>
    </row>
    <row r="489" spans="1:8" x14ac:dyDescent="0.2">
      <c r="A489" s="1">
        <v>44620</v>
      </c>
      <c r="B489">
        <v>33.200001</v>
      </c>
      <c r="C489">
        <v>33.389999000000003</v>
      </c>
      <c r="D489">
        <v>32.419998</v>
      </c>
      <c r="E489">
        <v>32.419998</v>
      </c>
      <c r="F489">
        <v>32.419998</v>
      </c>
      <c r="G489">
        <v>0</v>
      </c>
      <c r="H489">
        <f t="shared" si="7"/>
        <v>-1.7732106849266727E-2</v>
      </c>
    </row>
    <row r="490" spans="1:8" x14ac:dyDescent="0.2">
      <c r="A490" s="1">
        <v>44627</v>
      </c>
      <c r="B490">
        <v>31.67</v>
      </c>
      <c r="C490">
        <v>32.840000000000003</v>
      </c>
      <c r="D490">
        <v>31.67</v>
      </c>
      <c r="E490">
        <v>32.020000000000003</v>
      </c>
      <c r="F490">
        <v>32.020000000000003</v>
      </c>
      <c r="G490">
        <v>0</v>
      </c>
      <c r="H490">
        <f t="shared" si="7"/>
        <v>-1.2414747048644769E-2</v>
      </c>
    </row>
    <row r="491" spans="1:8" x14ac:dyDescent="0.2">
      <c r="A491" s="1">
        <v>44634</v>
      </c>
      <c r="B491">
        <v>31.26</v>
      </c>
      <c r="C491">
        <v>34.330002</v>
      </c>
      <c r="D491">
        <v>31.26</v>
      </c>
      <c r="E491">
        <v>34.330002</v>
      </c>
      <c r="F491">
        <v>34.330002</v>
      </c>
      <c r="G491">
        <v>0</v>
      </c>
      <c r="H491">
        <f t="shared" si="7"/>
        <v>6.9658958159113674E-2</v>
      </c>
    </row>
    <row r="492" spans="1:8" x14ac:dyDescent="0.2">
      <c r="A492" s="1">
        <v>44641</v>
      </c>
      <c r="B492">
        <v>33.990001999999997</v>
      </c>
      <c r="C492">
        <v>34.459999000000003</v>
      </c>
      <c r="D492">
        <v>33.759998000000003</v>
      </c>
      <c r="E492">
        <v>33.759998000000003</v>
      </c>
      <c r="F492">
        <v>33.759998000000003</v>
      </c>
      <c r="G492">
        <v>0</v>
      </c>
      <c r="H492">
        <f t="shared" si="7"/>
        <v>-1.6743055241633779E-2</v>
      </c>
    </row>
    <row r="493" spans="1:8" x14ac:dyDescent="0.2">
      <c r="A493" s="1">
        <v>44648</v>
      </c>
      <c r="B493">
        <v>33.919998</v>
      </c>
      <c r="C493">
        <v>34.979999999999997</v>
      </c>
      <c r="D493">
        <v>33.919998</v>
      </c>
      <c r="E493">
        <v>34.369999</v>
      </c>
      <c r="F493">
        <v>34.369999</v>
      </c>
      <c r="G493">
        <v>0</v>
      </c>
      <c r="H493">
        <f t="shared" si="7"/>
        <v>1.7907451280552496E-2</v>
      </c>
    </row>
    <row r="494" spans="1:8" x14ac:dyDescent="0.2">
      <c r="A494" s="1">
        <v>44655</v>
      </c>
      <c r="B494">
        <v>34.599997999999999</v>
      </c>
      <c r="C494">
        <v>34.599997999999999</v>
      </c>
      <c r="D494">
        <v>32.93</v>
      </c>
      <c r="E494">
        <v>32.93</v>
      </c>
      <c r="F494">
        <v>32.93</v>
      </c>
      <c r="G494">
        <v>0</v>
      </c>
      <c r="H494">
        <f t="shared" si="7"/>
        <v>-4.2799965378328038E-2</v>
      </c>
    </row>
    <row r="495" spans="1:8" x14ac:dyDescent="0.2">
      <c r="A495" s="1">
        <v>44662</v>
      </c>
      <c r="B495">
        <v>32.709999000000003</v>
      </c>
      <c r="C495">
        <v>33.490001999999997</v>
      </c>
      <c r="D495">
        <v>32.709999000000003</v>
      </c>
      <c r="E495">
        <v>33.090000000000003</v>
      </c>
      <c r="F495">
        <v>33.090000000000003</v>
      </c>
      <c r="G495">
        <v>0</v>
      </c>
      <c r="H495">
        <f t="shared" si="7"/>
        <v>4.8470255452480581E-3</v>
      </c>
    </row>
    <row r="496" spans="1:8" x14ac:dyDescent="0.2">
      <c r="A496" s="1">
        <v>44669</v>
      </c>
      <c r="B496">
        <v>32.659999999999997</v>
      </c>
      <c r="C496">
        <v>33.409999999999997</v>
      </c>
      <c r="D496">
        <v>31.51</v>
      </c>
      <c r="E496">
        <v>31.51</v>
      </c>
      <c r="F496">
        <v>31.51</v>
      </c>
      <c r="G496">
        <v>0</v>
      </c>
      <c r="H496">
        <f t="shared" si="7"/>
        <v>-4.8926166164337634E-2</v>
      </c>
    </row>
    <row r="497" spans="1:8" x14ac:dyDescent="0.2">
      <c r="A497" s="1">
        <v>44676</v>
      </c>
      <c r="B497">
        <v>31.84</v>
      </c>
      <c r="C497">
        <v>31.84</v>
      </c>
      <c r="D497">
        <v>29.969999000000001</v>
      </c>
      <c r="E497">
        <v>29.969999000000001</v>
      </c>
      <c r="F497">
        <v>29.969999000000001</v>
      </c>
      <c r="G497">
        <v>0</v>
      </c>
      <c r="H497">
        <f t="shared" si="7"/>
        <v>-5.0108107807312008E-2</v>
      </c>
    </row>
    <row r="498" spans="1:8" x14ac:dyDescent="0.2">
      <c r="A498" s="1">
        <v>44683</v>
      </c>
      <c r="B498">
        <v>30.389999</v>
      </c>
      <c r="C498">
        <v>31.16</v>
      </c>
      <c r="D498">
        <v>29.24</v>
      </c>
      <c r="E498">
        <v>29.24</v>
      </c>
      <c r="F498">
        <v>29.24</v>
      </c>
      <c r="G498">
        <v>0</v>
      </c>
      <c r="H498">
        <f t="shared" si="7"/>
        <v>-2.4659213080293552E-2</v>
      </c>
    </row>
    <row r="499" spans="1:8" x14ac:dyDescent="0.2">
      <c r="A499" s="1">
        <v>44690</v>
      </c>
      <c r="B499">
        <v>27.540001</v>
      </c>
      <c r="C499">
        <v>28.34</v>
      </c>
      <c r="D499">
        <v>26.620000999999998</v>
      </c>
      <c r="E499">
        <v>28.34</v>
      </c>
      <c r="F499">
        <v>28.34</v>
      </c>
      <c r="G499">
        <v>0</v>
      </c>
      <c r="H499">
        <f t="shared" si="7"/>
        <v>-3.1263400619043313E-2</v>
      </c>
    </row>
    <row r="500" spans="1:8" x14ac:dyDescent="0.2">
      <c r="A500" s="1">
        <v>44697</v>
      </c>
      <c r="B500">
        <v>28.049999</v>
      </c>
      <c r="C500">
        <v>29.030000999999999</v>
      </c>
      <c r="D500">
        <v>27.93</v>
      </c>
      <c r="E500">
        <v>28.059999000000001</v>
      </c>
      <c r="F500">
        <v>28.059999000000001</v>
      </c>
      <c r="G500">
        <v>0</v>
      </c>
      <c r="H500">
        <f t="shared" si="7"/>
        <v>-9.929195226138823E-3</v>
      </c>
    </row>
    <row r="501" spans="1:8" x14ac:dyDescent="0.2">
      <c r="A501" s="1">
        <v>44704</v>
      </c>
      <c r="B501">
        <v>28.33</v>
      </c>
      <c r="C501">
        <v>29.629999000000002</v>
      </c>
      <c r="D501">
        <v>27.549999</v>
      </c>
      <c r="E501">
        <v>29.629999000000002</v>
      </c>
      <c r="F501">
        <v>29.629999000000002</v>
      </c>
      <c r="G501">
        <v>0</v>
      </c>
      <c r="H501">
        <f t="shared" si="7"/>
        <v>5.4442288799499666E-2</v>
      </c>
    </row>
    <row r="502" spans="1:8" x14ac:dyDescent="0.2">
      <c r="A502" s="1">
        <v>44711</v>
      </c>
      <c r="B502">
        <v>29.209999</v>
      </c>
      <c r="C502">
        <v>29.98</v>
      </c>
      <c r="D502">
        <v>28.98</v>
      </c>
      <c r="E502">
        <v>29.549999</v>
      </c>
      <c r="F502">
        <v>29.549999</v>
      </c>
      <c r="G502">
        <v>0</v>
      </c>
      <c r="H502">
        <f t="shared" si="7"/>
        <v>-2.7036178247361728E-3</v>
      </c>
    </row>
    <row r="503" spans="1:8" x14ac:dyDescent="0.2">
      <c r="A503" s="1">
        <v>44718</v>
      </c>
      <c r="B503">
        <v>29.67</v>
      </c>
      <c r="C503">
        <v>30.049999</v>
      </c>
      <c r="D503">
        <v>28.200001</v>
      </c>
      <c r="E503">
        <v>28.200001</v>
      </c>
      <c r="F503">
        <v>28.200001</v>
      </c>
      <c r="G503">
        <v>0</v>
      </c>
      <c r="H503">
        <f t="shared" si="7"/>
        <v>-4.6761696606098892E-2</v>
      </c>
    </row>
    <row r="504" spans="1:8" x14ac:dyDescent="0.2">
      <c r="A504" s="1">
        <v>44725</v>
      </c>
      <c r="B504">
        <v>26.870000999999998</v>
      </c>
      <c r="C504">
        <v>27.16</v>
      </c>
      <c r="D504">
        <v>25.860001</v>
      </c>
      <c r="E504">
        <v>26.32</v>
      </c>
      <c r="F504">
        <v>26.32</v>
      </c>
      <c r="G504">
        <v>0</v>
      </c>
      <c r="H504">
        <f t="shared" si="7"/>
        <v>-6.8992906947943702E-2</v>
      </c>
    </row>
    <row r="505" spans="1:8" x14ac:dyDescent="0.2">
      <c r="A505" s="1">
        <v>44732</v>
      </c>
      <c r="B505">
        <v>26.799999</v>
      </c>
      <c r="C505">
        <v>28.299999</v>
      </c>
      <c r="D505">
        <v>26.790001</v>
      </c>
      <c r="E505">
        <v>28.299999</v>
      </c>
      <c r="F505">
        <v>28.299999</v>
      </c>
      <c r="G505">
        <v>0</v>
      </c>
      <c r="H505">
        <f t="shared" si="7"/>
        <v>7.2532662856385752E-2</v>
      </c>
    </row>
    <row r="506" spans="1:8" x14ac:dyDescent="0.2">
      <c r="A506" s="1">
        <v>44739</v>
      </c>
      <c r="B506">
        <v>28.17</v>
      </c>
      <c r="C506">
        <v>28.17</v>
      </c>
      <c r="D506">
        <v>27.059999000000001</v>
      </c>
      <c r="E506">
        <v>27.370000999999998</v>
      </c>
      <c r="F506">
        <v>27.370000999999998</v>
      </c>
      <c r="G506">
        <v>0</v>
      </c>
      <c r="H506">
        <f t="shared" si="7"/>
        <v>-3.3414209724561612E-2</v>
      </c>
    </row>
    <row r="507" spans="1:8" x14ac:dyDescent="0.2">
      <c r="A507" s="1">
        <v>44746</v>
      </c>
      <c r="B507">
        <v>27.780000999999999</v>
      </c>
      <c r="C507">
        <v>28.469999000000001</v>
      </c>
      <c r="D507">
        <v>27.610001</v>
      </c>
      <c r="E507">
        <v>28.469999000000001</v>
      </c>
      <c r="F507">
        <v>28.469999000000001</v>
      </c>
      <c r="G507">
        <v>0</v>
      </c>
      <c r="H507">
        <f t="shared" si="7"/>
        <v>3.9403306576312372E-2</v>
      </c>
    </row>
    <row r="508" spans="1:8" x14ac:dyDescent="0.2">
      <c r="A508" s="1">
        <v>44753</v>
      </c>
      <c r="B508">
        <v>27.780000999999999</v>
      </c>
      <c r="C508">
        <v>27.780000999999999</v>
      </c>
      <c r="D508">
        <v>27.040001</v>
      </c>
      <c r="E508">
        <v>27.620000999999998</v>
      </c>
      <c r="F508">
        <v>27.620000999999998</v>
      </c>
      <c r="G508">
        <v>0</v>
      </c>
      <c r="H508">
        <f t="shared" si="7"/>
        <v>-3.0310681978459552E-2</v>
      </c>
    </row>
    <row r="509" spans="1:8" x14ac:dyDescent="0.2">
      <c r="A509" s="1">
        <v>44760</v>
      </c>
      <c r="B509">
        <v>27.459999</v>
      </c>
      <c r="C509">
        <v>29.059999000000001</v>
      </c>
      <c r="D509">
        <v>27.459999</v>
      </c>
      <c r="E509">
        <v>28.549999</v>
      </c>
      <c r="F509">
        <v>28.549999</v>
      </c>
      <c r="G509">
        <v>0</v>
      </c>
      <c r="H509">
        <f t="shared" si="7"/>
        <v>3.3116716888955421E-2</v>
      </c>
    </row>
    <row r="510" spans="1:8" x14ac:dyDescent="0.2">
      <c r="A510" s="1">
        <v>44767</v>
      </c>
      <c r="B510">
        <v>28.58</v>
      </c>
      <c r="C510">
        <v>29.780000999999999</v>
      </c>
      <c r="D510">
        <v>28.219999000000001</v>
      </c>
      <c r="E510">
        <v>29.780000999999999</v>
      </c>
      <c r="F510">
        <v>29.780000999999999</v>
      </c>
      <c r="G510">
        <v>0</v>
      </c>
      <c r="H510">
        <f t="shared" si="7"/>
        <v>4.2180159759696995E-2</v>
      </c>
    </row>
    <row r="511" spans="1:8" x14ac:dyDescent="0.2">
      <c r="A511" s="1">
        <v>44774</v>
      </c>
      <c r="B511">
        <v>29.860001</v>
      </c>
      <c r="C511">
        <v>30.58</v>
      </c>
      <c r="D511">
        <v>29.860001</v>
      </c>
      <c r="E511">
        <v>30.58</v>
      </c>
      <c r="F511">
        <v>30.58</v>
      </c>
      <c r="G511">
        <v>0</v>
      </c>
      <c r="H511">
        <f t="shared" si="7"/>
        <v>2.650913966547026E-2</v>
      </c>
    </row>
    <row r="512" spans="1:8" x14ac:dyDescent="0.2">
      <c r="A512" s="1">
        <v>44781</v>
      </c>
      <c r="B512">
        <v>30.92</v>
      </c>
      <c r="C512">
        <v>31.690000999999999</v>
      </c>
      <c r="D512">
        <v>30.129999000000002</v>
      </c>
      <c r="E512">
        <v>31.690000999999999</v>
      </c>
      <c r="F512">
        <v>31.690000999999999</v>
      </c>
      <c r="G512">
        <v>0</v>
      </c>
      <c r="H512">
        <f t="shared" si="7"/>
        <v>3.5655004757608362E-2</v>
      </c>
    </row>
    <row r="513" spans="1:8" x14ac:dyDescent="0.2">
      <c r="A513" s="1">
        <v>44788</v>
      </c>
      <c r="B513">
        <v>31.719999000000001</v>
      </c>
      <c r="C513">
        <v>31.719999000000001</v>
      </c>
      <c r="D513">
        <v>30.52</v>
      </c>
      <c r="E513">
        <v>30.52</v>
      </c>
      <c r="F513">
        <v>30.52</v>
      </c>
      <c r="G513">
        <v>0</v>
      </c>
      <c r="H513">
        <f t="shared" si="7"/>
        <v>-3.7618998842268381E-2</v>
      </c>
    </row>
    <row r="514" spans="1:8" x14ac:dyDescent="0.2">
      <c r="A514" s="1">
        <v>44795</v>
      </c>
      <c r="B514">
        <v>29.98</v>
      </c>
      <c r="C514">
        <v>30.940000999999999</v>
      </c>
      <c r="D514">
        <v>29.84</v>
      </c>
      <c r="E514">
        <v>29.84</v>
      </c>
      <c r="F514">
        <v>29.84</v>
      </c>
      <c r="G514">
        <v>0</v>
      </c>
      <c r="H514">
        <f t="shared" si="7"/>
        <v>-2.2532431080696115E-2</v>
      </c>
    </row>
    <row r="515" spans="1:8" x14ac:dyDescent="0.2">
      <c r="A515" s="1">
        <v>44802</v>
      </c>
      <c r="B515">
        <v>29.67</v>
      </c>
      <c r="C515">
        <v>29.67</v>
      </c>
      <c r="D515">
        <v>28.65</v>
      </c>
      <c r="E515">
        <v>28.65</v>
      </c>
      <c r="F515">
        <v>28.65</v>
      </c>
      <c r="G515">
        <v>0</v>
      </c>
      <c r="H515">
        <f t="shared" si="7"/>
        <v>-4.0696332174811528E-2</v>
      </c>
    </row>
    <row r="516" spans="1:8" x14ac:dyDescent="0.2">
      <c r="A516" s="1">
        <v>44809</v>
      </c>
      <c r="B516">
        <v>28.52</v>
      </c>
      <c r="C516">
        <v>30.52</v>
      </c>
      <c r="D516">
        <v>28.52</v>
      </c>
      <c r="E516">
        <v>30.52</v>
      </c>
      <c r="F516">
        <v>30.52</v>
      </c>
      <c r="G516">
        <v>0</v>
      </c>
      <c r="H516">
        <f t="shared" ref="H516:H524" si="8">LN(F516/F515)</f>
        <v>6.3228763255507636E-2</v>
      </c>
    </row>
    <row r="517" spans="1:8" x14ac:dyDescent="0.2">
      <c r="A517" s="1">
        <v>44816</v>
      </c>
      <c r="B517">
        <v>30.84</v>
      </c>
      <c r="C517">
        <v>30.84</v>
      </c>
      <c r="D517">
        <v>28.98</v>
      </c>
      <c r="E517">
        <v>28.98</v>
      </c>
      <c r="F517">
        <v>28.98</v>
      </c>
      <c r="G517">
        <v>0</v>
      </c>
      <c r="H517">
        <f t="shared" si="8"/>
        <v>-5.1776269523719852E-2</v>
      </c>
    </row>
    <row r="518" spans="1:8" x14ac:dyDescent="0.2">
      <c r="A518" s="1">
        <v>44823</v>
      </c>
      <c r="B518">
        <v>29.18</v>
      </c>
      <c r="C518">
        <v>29.18</v>
      </c>
      <c r="D518">
        <v>27.09</v>
      </c>
      <c r="E518">
        <v>27.09</v>
      </c>
      <c r="F518">
        <v>27.09</v>
      </c>
      <c r="G518">
        <v>0</v>
      </c>
      <c r="H518">
        <f t="shared" si="8"/>
        <v>-6.7441280795532646E-2</v>
      </c>
    </row>
    <row r="519" spans="1:8" x14ac:dyDescent="0.2">
      <c r="A519" s="1">
        <v>44830</v>
      </c>
      <c r="B519">
        <v>26.76</v>
      </c>
      <c r="C519">
        <v>27.91</v>
      </c>
      <c r="D519">
        <v>26.76</v>
      </c>
      <c r="E519">
        <v>27.18</v>
      </c>
      <c r="F519">
        <v>27.18</v>
      </c>
      <c r="G519">
        <v>0</v>
      </c>
      <c r="H519">
        <f t="shared" si="8"/>
        <v>3.3167526259938207E-3</v>
      </c>
    </row>
    <row r="520" spans="1:8" x14ac:dyDescent="0.2">
      <c r="A520" s="1">
        <v>44837</v>
      </c>
      <c r="B520">
        <v>27.91</v>
      </c>
      <c r="C520">
        <v>29.030000999999999</v>
      </c>
      <c r="D520">
        <v>27.76</v>
      </c>
      <c r="E520">
        <v>27.76</v>
      </c>
      <c r="F520">
        <v>27.76</v>
      </c>
      <c r="G520">
        <v>0</v>
      </c>
      <c r="H520">
        <f t="shared" si="8"/>
        <v>2.111472691560606E-2</v>
      </c>
    </row>
    <row r="521" spans="1:8" x14ac:dyDescent="0.2">
      <c r="A521" s="1">
        <v>44844</v>
      </c>
      <c r="B521">
        <v>27.459999</v>
      </c>
      <c r="C521">
        <v>27.68</v>
      </c>
      <c r="D521">
        <v>26.9</v>
      </c>
      <c r="E521">
        <v>26.9</v>
      </c>
      <c r="F521">
        <v>26.9</v>
      </c>
      <c r="G521">
        <v>0</v>
      </c>
      <c r="H521">
        <f t="shared" si="8"/>
        <v>-3.1469849030810487E-2</v>
      </c>
    </row>
    <row r="522" spans="1:8" x14ac:dyDescent="0.2">
      <c r="A522" s="1">
        <v>44851</v>
      </c>
      <c r="B522">
        <v>27.889999</v>
      </c>
      <c r="C522">
        <v>28.27</v>
      </c>
      <c r="D522">
        <v>27.629999000000002</v>
      </c>
      <c r="E522">
        <v>28.24</v>
      </c>
      <c r="F522">
        <v>28.24</v>
      </c>
      <c r="G522">
        <v>0</v>
      </c>
      <c r="H522">
        <f t="shared" si="8"/>
        <v>4.8613126017247994E-2</v>
      </c>
    </row>
    <row r="523" spans="1:8" x14ac:dyDescent="0.2">
      <c r="A523" s="1">
        <v>44858</v>
      </c>
      <c r="B523">
        <v>28.32</v>
      </c>
      <c r="C523">
        <v>29.639999</v>
      </c>
      <c r="D523">
        <v>28.32</v>
      </c>
      <c r="E523">
        <v>29.639999</v>
      </c>
      <c r="F523">
        <v>29.639999</v>
      </c>
      <c r="G523">
        <v>0</v>
      </c>
      <c r="H523">
        <f t="shared" si="8"/>
        <v>4.8385354064652643E-2</v>
      </c>
    </row>
    <row r="524" spans="1:8" x14ac:dyDescent="0.2">
      <c r="A524" s="1">
        <v>44865</v>
      </c>
      <c r="B524">
        <v>29.59</v>
      </c>
      <c r="C524">
        <v>29.59</v>
      </c>
      <c r="D524">
        <v>29.59</v>
      </c>
      <c r="E524">
        <v>29.59</v>
      </c>
      <c r="F524">
        <v>29.59</v>
      </c>
      <c r="G524">
        <v>0</v>
      </c>
      <c r="H524">
        <f t="shared" si="8"/>
        <v>-1.6883002775755895E-3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910C8-9C99-D44C-AA0C-2E67903BBB90}">
  <dimension ref="A1:I53"/>
  <sheetViews>
    <sheetView workbookViewId="0">
      <selection activeCell="I2" sqref="I2"/>
    </sheetView>
  </sheetViews>
  <sheetFormatPr baseColWidth="10" defaultRowHeight="15" x14ac:dyDescent="0.2"/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27</v>
      </c>
    </row>
    <row r="2" spans="1:9" x14ac:dyDescent="0.2">
      <c r="A2" s="1">
        <v>41946</v>
      </c>
      <c r="B2">
        <v>31.940000999999999</v>
      </c>
      <c r="C2">
        <v>31.940000999999999</v>
      </c>
      <c r="D2">
        <v>31.530000999999999</v>
      </c>
      <c r="E2">
        <v>31.530000999999999</v>
      </c>
      <c r="F2">
        <v>13.347467</v>
      </c>
      <c r="G2">
        <v>0</v>
      </c>
      <c r="I2">
        <f>(AVERAGE(H3:H53)+1)^52-1</f>
        <v>-1.7957040737269447E-2</v>
      </c>
    </row>
    <row r="3" spans="1:9" x14ac:dyDescent="0.2">
      <c r="A3" s="1">
        <v>41953</v>
      </c>
      <c r="B3">
        <v>31.6</v>
      </c>
      <c r="C3">
        <v>31.9</v>
      </c>
      <c r="D3">
        <v>31.6</v>
      </c>
      <c r="E3">
        <v>31.73</v>
      </c>
      <c r="F3">
        <v>13.432135000000001</v>
      </c>
      <c r="G3">
        <v>0</v>
      </c>
      <c r="H3">
        <f t="shared" ref="H3:H34" si="0">LN(F3/F2)</f>
        <v>6.3233413340605133E-3</v>
      </c>
    </row>
    <row r="4" spans="1:9" x14ac:dyDescent="0.2">
      <c r="A4" s="1">
        <v>41960</v>
      </c>
      <c r="B4">
        <v>31.360001</v>
      </c>
      <c r="C4">
        <v>31.540001</v>
      </c>
      <c r="D4">
        <v>31.15</v>
      </c>
      <c r="E4">
        <v>31.48</v>
      </c>
      <c r="F4">
        <v>13.326302999999999</v>
      </c>
      <c r="G4">
        <v>0</v>
      </c>
      <c r="H4">
        <f t="shared" si="0"/>
        <v>-7.9102189626245427E-3</v>
      </c>
    </row>
    <row r="5" spans="1:9" x14ac:dyDescent="0.2">
      <c r="A5" s="1">
        <v>41967</v>
      </c>
      <c r="B5">
        <v>31.799999</v>
      </c>
      <c r="C5">
        <v>31.98</v>
      </c>
      <c r="D5">
        <v>31.52</v>
      </c>
      <c r="E5">
        <v>31.52</v>
      </c>
      <c r="F5">
        <v>13.343235</v>
      </c>
      <c r="G5">
        <v>0</v>
      </c>
      <c r="H5">
        <f t="shared" si="0"/>
        <v>1.2697634488422589E-3</v>
      </c>
    </row>
    <row r="6" spans="1:9" x14ac:dyDescent="0.2">
      <c r="A6" s="1">
        <v>41974</v>
      </c>
      <c r="B6">
        <v>31.129999000000002</v>
      </c>
      <c r="C6">
        <v>31.99</v>
      </c>
      <c r="D6">
        <v>31.129999000000002</v>
      </c>
      <c r="E6">
        <v>31.99</v>
      </c>
      <c r="F6">
        <v>13.542198000000001</v>
      </c>
      <c r="G6">
        <v>0</v>
      </c>
      <c r="H6">
        <f t="shared" si="0"/>
        <v>1.4801073298798489E-2</v>
      </c>
    </row>
    <row r="7" spans="1:9" x14ac:dyDescent="0.2">
      <c r="A7" s="1">
        <v>41981</v>
      </c>
      <c r="B7">
        <v>31.52</v>
      </c>
      <c r="C7">
        <v>32.130001</v>
      </c>
      <c r="D7">
        <v>31.09</v>
      </c>
      <c r="E7">
        <v>31.09</v>
      </c>
      <c r="F7">
        <v>13.161205000000001</v>
      </c>
      <c r="G7">
        <v>0</v>
      </c>
      <c r="H7">
        <f t="shared" si="0"/>
        <v>-2.8537101080256387E-2</v>
      </c>
    </row>
    <row r="8" spans="1:9" x14ac:dyDescent="0.2">
      <c r="A8" s="1">
        <v>41988</v>
      </c>
      <c r="B8">
        <v>30.91</v>
      </c>
      <c r="C8">
        <v>31.629999000000002</v>
      </c>
      <c r="D8">
        <v>26.969999000000001</v>
      </c>
      <c r="E8">
        <v>27.129999000000002</v>
      </c>
      <c r="F8">
        <v>11.484833</v>
      </c>
      <c r="G8">
        <v>0</v>
      </c>
      <c r="H8">
        <f t="shared" si="0"/>
        <v>-0.13624619172478783</v>
      </c>
    </row>
    <row r="9" spans="1:9" x14ac:dyDescent="0.2">
      <c r="A9" s="1">
        <v>41995</v>
      </c>
      <c r="B9">
        <v>27.35</v>
      </c>
      <c r="C9">
        <v>27.6</v>
      </c>
      <c r="D9">
        <v>27.35</v>
      </c>
      <c r="E9">
        <v>27.6</v>
      </c>
      <c r="F9">
        <v>13.946132</v>
      </c>
      <c r="G9">
        <v>0</v>
      </c>
      <c r="H9">
        <f t="shared" si="0"/>
        <v>0.19417489850354147</v>
      </c>
    </row>
    <row r="10" spans="1:9" x14ac:dyDescent="0.2">
      <c r="A10" s="1">
        <v>42002</v>
      </c>
      <c r="B10">
        <v>27.530000999999999</v>
      </c>
      <c r="C10">
        <v>27.530000999999999</v>
      </c>
      <c r="D10">
        <v>27.040001</v>
      </c>
      <c r="E10">
        <v>27.040001</v>
      </c>
      <c r="F10">
        <v>13.663167</v>
      </c>
      <c r="G10">
        <v>0</v>
      </c>
      <c r="H10">
        <f t="shared" si="0"/>
        <v>-2.0498521760484483E-2</v>
      </c>
    </row>
    <row r="11" spans="1:9" x14ac:dyDescent="0.2">
      <c r="A11" s="1">
        <v>42009</v>
      </c>
      <c r="B11">
        <v>26.82</v>
      </c>
      <c r="C11">
        <v>26.98</v>
      </c>
      <c r="D11">
        <v>26.299999</v>
      </c>
      <c r="E11">
        <v>26.85</v>
      </c>
      <c r="F11">
        <v>13.567159</v>
      </c>
      <c r="G11">
        <v>0</v>
      </c>
      <c r="H11">
        <f t="shared" si="0"/>
        <v>-7.0515790248675669E-3</v>
      </c>
    </row>
    <row r="12" spans="1:9" x14ac:dyDescent="0.2">
      <c r="A12" s="1">
        <v>42016</v>
      </c>
      <c r="B12">
        <v>26.66</v>
      </c>
      <c r="C12">
        <v>26.76</v>
      </c>
      <c r="D12">
        <v>26.07</v>
      </c>
      <c r="E12">
        <v>26.280000999999999</v>
      </c>
      <c r="F12">
        <v>13.279142</v>
      </c>
      <c r="G12">
        <v>0</v>
      </c>
      <c r="H12">
        <f t="shared" si="0"/>
        <v>-2.1457559520927996E-2</v>
      </c>
    </row>
    <row r="13" spans="1:9" x14ac:dyDescent="0.2">
      <c r="A13" s="1">
        <v>42023</v>
      </c>
      <c r="B13">
        <v>26.129999000000002</v>
      </c>
      <c r="C13">
        <v>26.57</v>
      </c>
      <c r="D13">
        <v>26.02</v>
      </c>
      <c r="E13">
        <v>26.57</v>
      </c>
      <c r="F13">
        <v>13.425678</v>
      </c>
      <c r="G13">
        <v>0</v>
      </c>
      <c r="H13">
        <f t="shared" si="0"/>
        <v>1.0974608385663187E-2</v>
      </c>
    </row>
    <row r="14" spans="1:9" x14ac:dyDescent="0.2">
      <c r="A14" s="1">
        <v>42030</v>
      </c>
      <c r="B14">
        <v>26.709999</v>
      </c>
      <c r="C14">
        <v>26.709999</v>
      </c>
      <c r="D14">
        <v>25.889999</v>
      </c>
      <c r="E14">
        <v>25.889999</v>
      </c>
      <c r="F14">
        <v>13.082075</v>
      </c>
      <c r="G14">
        <v>0</v>
      </c>
      <c r="H14">
        <f t="shared" si="0"/>
        <v>-2.5926169322076111E-2</v>
      </c>
    </row>
    <row r="15" spans="1:9" x14ac:dyDescent="0.2">
      <c r="A15" s="1">
        <v>42037</v>
      </c>
      <c r="B15">
        <v>26.16</v>
      </c>
      <c r="C15">
        <v>27.26</v>
      </c>
      <c r="D15">
        <v>26.16</v>
      </c>
      <c r="E15">
        <v>27.26</v>
      </c>
      <c r="F15">
        <v>13.774330000000001</v>
      </c>
      <c r="G15">
        <v>0</v>
      </c>
      <c r="H15">
        <f t="shared" si="0"/>
        <v>5.1563742426670826E-2</v>
      </c>
    </row>
    <row r="16" spans="1:9" x14ac:dyDescent="0.2">
      <c r="A16" s="1">
        <v>42044</v>
      </c>
      <c r="B16">
        <v>27.09</v>
      </c>
      <c r="C16">
        <v>27.76</v>
      </c>
      <c r="D16">
        <v>27.09</v>
      </c>
      <c r="E16">
        <v>27.76</v>
      </c>
      <c r="F16">
        <v>14.026978</v>
      </c>
      <c r="G16">
        <v>0</v>
      </c>
      <c r="H16">
        <f t="shared" si="0"/>
        <v>1.8175760314915645E-2</v>
      </c>
    </row>
    <row r="17" spans="1:8" x14ac:dyDescent="0.2">
      <c r="A17" s="1">
        <v>42051</v>
      </c>
      <c r="B17">
        <v>27.77</v>
      </c>
      <c r="C17">
        <v>27.98</v>
      </c>
      <c r="D17">
        <v>27.77</v>
      </c>
      <c r="E17">
        <v>27.98</v>
      </c>
      <c r="F17">
        <v>14.138142999999999</v>
      </c>
      <c r="G17">
        <v>0</v>
      </c>
      <c r="H17">
        <f t="shared" si="0"/>
        <v>7.8938469499053154E-3</v>
      </c>
    </row>
    <row r="18" spans="1:8" x14ac:dyDescent="0.2">
      <c r="A18" s="1">
        <v>42058</v>
      </c>
      <c r="B18">
        <v>27.99</v>
      </c>
      <c r="C18">
        <v>28.18</v>
      </c>
      <c r="D18">
        <v>27.99</v>
      </c>
      <c r="E18">
        <v>28.01</v>
      </c>
      <c r="F18">
        <v>14.153301000000001</v>
      </c>
      <c r="G18">
        <v>0</v>
      </c>
      <c r="H18">
        <f t="shared" si="0"/>
        <v>1.0715608189121103E-3</v>
      </c>
    </row>
    <row r="19" spans="1:8" x14ac:dyDescent="0.2">
      <c r="A19" s="1">
        <v>42065</v>
      </c>
      <c r="B19">
        <v>28.219999000000001</v>
      </c>
      <c r="C19">
        <v>28.219999000000001</v>
      </c>
      <c r="D19">
        <v>27.639999</v>
      </c>
      <c r="E19">
        <v>27.639999</v>
      </c>
      <c r="F19">
        <v>13.966341999999999</v>
      </c>
      <c r="G19">
        <v>0</v>
      </c>
      <c r="H19">
        <f t="shared" si="0"/>
        <v>-1.3297590934924275E-2</v>
      </c>
    </row>
    <row r="20" spans="1:8" x14ac:dyDescent="0.2">
      <c r="A20" s="1">
        <v>42072</v>
      </c>
      <c r="B20">
        <v>27.780000999999999</v>
      </c>
      <c r="C20">
        <v>27.91</v>
      </c>
      <c r="D20">
        <v>27.43</v>
      </c>
      <c r="E20">
        <v>27.870000999999998</v>
      </c>
      <c r="F20">
        <v>14.082561</v>
      </c>
      <c r="G20">
        <v>0</v>
      </c>
      <c r="H20">
        <f t="shared" si="0"/>
        <v>8.2869312282010926E-3</v>
      </c>
    </row>
    <row r="21" spans="1:8" x14ac:dyDescent="0.2">
      <c r="A21" s="1">
        <v>42079</v>
      </c>
      <c r="B21">
        <v>27.84</v>
      </c>
      <c r="C21">
        <v>28.639999</v>
      </c>
      <c r="D21">
        <v>27.84</v>
      </c>
      <c r="E21">
        <v>28.639999</v>
      </c>
      <c r="F21">
        <v>14.471634999999999</v>
      </c>
      <c r="G21">
        <v>0</v>
      </c>
      <c r="H21">
        <f t="shared" si="0"/>
        <v>2.7253303263691152E-2</v>
      </c>
    </row>
    <row r="22" spans="1:8" x14ac:dyDescent="0.2">
      <c r="A22" s="1">
        <v>42086</v>
      </c>
      <c r="B22">
        <v>28.66</v>
      </c>
      <c r="C22">
        <v>28.66</v>
      </c>
      <c r="D22">
        <v>27.99</v>
      </c>
      <c r="E22">
        <v>28.200001</v>
      </c>
      <c r="F22">
        <v>14.249307</v>
      </c>
      <c r="G22">
        <v>0</v>
      </c>
      <c r="H22">
        <f t="shared" si="0"/>
        <v>-1.5482252705138684E-2</v>
      </c>
    </row>
    <row r="23" spans="1:8" x14ac:dyDescent="0.2">
      <c r="A23" s="1">
        <v>42093</v>
      </c>
      <c r="B23">
        <v>28.450001</v>
      </c>
      <c r="C23">
        <v>28.450001</v>
      </c>
      <c r="D23">
        <v>28.33</v>
      </c>
      <c r="E23">
        <v>28.43</v>
      </c>
      <c r="F23">
        <v>14.365525</v>
      </c>
      <c r="G23">
        <v>0</v>
      </c>
      <c r="H23">
        <f t="shared" si="0"/>
        <v>8.1229649735069746E-3</v>
      </c>
    </row>
    <row r="24" spans="1:8" x14ac:dyDescent="0.2">
      <c r="A24" s="1">
        <v>42100</v>
      </c>
      <c r="B24">
        <v>28.51</v>
      </c>
      <c r="C24">
        <v>28.83</v>
      </c>
      <c r="D24">
        <v>28.450001</v>
      </c>
      <c r="E24">
        <v>28.83</v>
      </c>
      <c r="F24">
        <v>14.567643</v>
      </c>
      <c r="G24">
        <v>0</v>
      </c>
      <c r="H24">
        <f t="shared" si="0"/>
        <v>1.3971597432307511E-2</v>
      </c>
    </row>
    <row r="25" spans="1:8" x14ac:dyDescent="0.2">
      <c r="A25" s="1">
        <v>42107</v>
      </c>
      <c r="B25">
        <v>28.82</v>
      </c>
      <c r="C25">
        <v>29.110001</v>
      </c>
      <c r="D25">
        <v>28.700001</v>
      </c>
      <c r="E25">
        <v>28.700001</v>
      </c>
      <c r="F25">
        <v>14.501956</v>
      </c>
      <c r="G25">
        <v>0</v>
      </c>
      <c r="H25">
        <f t="shared" si="0"/>
        <v>-4.5192994784418843E-3</v>
      </c>
    </row>
    <row r="26" spans="1:8" x14ac:dyDescent="0.2">
      <c r="A26" s="1">
        <v>42114</v>
      </c>
      <c r="B26">
        <v>28.950001</v>
      </c>
      <c r="C26">
        <v>29.27</v>
      </c>
      <c r="D26">
        <v>28.950001</v>
      </c>
      <c r="E26">
        <v>29.1</v>
      </c>
      <c r="F26">
        <v>14.704072</v>
      </c>
      <c r="G26">
        <v>0</v>
      </c>
      <c r="H26">
        <f t="shared" si="0"/>
        <v>1.3840925347579946E-2</v>
      </c>
    </row>
    <row r="27" spans="1:8" x14ac:dyDescent="0.2">
      <c r="A27" s="1">
        <v>42121</v>
      </c>
      <c r="B27">
        <v>28.719999000000001</v>
      </c>
      <c r="C27">
        <v>28.719999000000001</v>
      </c>
      <c r="D27">
        <v>28.049999</v>
      </c>
      <c r="E27">
        <v>28.17</v>
      </c>
      <c r="F27">
        <v>14.234147999999999</v>
      </c>
      <c r="G27">
        <v>0</v>
      </c>
      <c r="H27">
        <f t="shared" si="0"/>
        <v>-3.2480595765631934E-2</v>
      </c>
    </row>
    <row r="28" spans="1:8" x14ac:dyDescent="0.2">
      <c r="A28" s="1">
        <v>42128</v>
      </c>
      <c r="B28">
        <v>28.299999</v>
      </c>
      <c r="C28">
        <v>28.299999</v>
      </c>
      <c r="D28">
        <v>27.940000999999999</v>
      </c>
      <c r="E28">
        <v>27.940000999999999</v>
      </c>
      <c r="F28">
        <v>14.117929999999999</v>
      </c>
      <c r="G28">
        <v>0</v>
      </c>
      <c r="H28">
        <f t="shared" si="0"/>
        <v>-8.1982457108687855E-3</v>
      </c>
    </row>
    <row r="29" spans="1:8" x14ac:dyDescent="0.2">
      <c r="A29" s="1">
        <v>42135</v>
      </c>
      <c r="B29">
        <v>28.08</v>
      </c>
      <c r="C29">
        <v>28.290001</v>
      </c>
      <c r="D29">
        <v>27.969999000000001</v>
      </c>
      <c r="E29">
        <v>28.290001</v>
      </c>
      <c r="F29">
        <v>14.294784</v>
      </c>
      <c r="G29">
        <v>0</v>
      </c>
      <c r="H29">
        <f t="shared" si="0"/>
        <v>1.2449094730120876E-2</v>
      </c>
    </row>
    <row r="30" spans="1:8" x14ac:dyDescent="0.2">
      <c r="A30" s="1">
        <v>42142</v>
      </c>
      <c r="B30">
        <v>28.549999</v>
      </c>
      <c r="C30">
        <v>28.549999</v>
      </c>
      <c r="D30">
        <v>28.370000999999998</v>
      </c>
      <c r="E30">
        <v>28.370000999999998</v>
      </c>
      <c r="F30">
        <v>14.335207</v>
      </c>
      <c r="G30">
        <v>0</v>
      </c>
      <c r="H30">
        <f t="shared" si="0"/>
        <v>2.8238239307179472E-3</v>
      </c>
    </row>
    <row r="31" spans="1:8" x14ac:dyDescent="0.2">
      <c r="A31" s="1">
        <v>42149</v>
      </c>
      <c r="B31">
        <v>28</v>
      </c>
      <c r="C31">
        <v>28.34</v>
      </c>
      <c r="D31">
        <v>28</v>
      </c>
      <c r="E31">
        <v>28.209999</v>
      </c>
      <c r="F31">
        <v>14.25436</v>
      </c>
      <c r="G31">
        <v>0</v>
      </c>
      <c r="H31">
        <f t="shared" si="0"/>
        <v>-5.6557145832271897E-3</v>
      </c>
    </row>
    <row r="32" spans="1:8" x14ac:dyDescent="0.2">
      <c r="A32" s="1">
        <v>42156</v>
      </c>
      <c r="B32">
        <v>28.26</v>
      </c>
      <c r="C32">
        <v>28.719999000000001</v>
      </c>
      <c r="D32">
        <v>28.26</v>
      </c>
      <c r="E32">
        <v>28.639999</v>
      </c>
      <c r="F32">
        <v>14.471634999999999</v>
      </c>
      <c r="G32">
        <v>0</v>
      </c>
      <c r="H32">
        <f t="shared" si="0"/>
        <v>1.5127701829075376E-2</v>
      </c>
    </row>
    <row r="33" spans="1:8" x14ac:dyDescent="0.2">
      <c r="A33" s="1">
        <v>42163</v>
      </c>
      <c r="B33">
        <v>28.49</v>
      </c>
      <c r="C33">
        <v>28.85</v>
      </c>
      <c r="D33">
        <v>28.41</v>
      </c>
      <c r="E33">
        <v>28.75</v>
      </c>
      <c r="F33">
        <v>14.527219000000001</v>
      </c>
      <c r="G33">
        <v>0</v>
      </c>
      <c r="H33">
        <f t="shared" si="0"/>
        <v>3.8335354957012872E-3</v>
      </c>
    </row>
    <row r="34" spans="1:8" x14ac:dyDescent="0.2">
      <c r="A34" s="1">
        <v>42170</v>
      </c>
      <c r="B34">
        <v>28.610001</v>
      </c>
      <c r="C34">
        <v>28.98</v>
      </c>
      <c r="D34">
        <v>28.610001</v>
      </c>
      <c r="E34">
        <v>28.98</v>
      </c>
      <c r="F34">
        <v>14.643437</v>
      </c>
      <c r="G34">
        <v>0</v>
      </c>
      <c r="H34">
        <f t="shared" si="0"/>
        <v>7.9681865850917098E-3</v>
      </c>
    </row>
    <row r="35" spans="1:8" x14ac:dyDescent="0.2">
      <c r="A35" s="1">
        <v>42177</v>
      </c>
      <c r="B35">
        <v>29.139999</v>
      </c>
      <c r="C35">
        <v>29.16</v>
      </c>
      <c r="D35">
        <v>28.860001</v>
      </c>
      <c r="E35">
        <v>28.860001</v>
      </c>
      <c r="F35">
        <v>14.582801999999999</v>
      </c>
      <c r="G35">
        <v>0</v>
      </c>
      <c r="H35">
        <f t="shared" ref="H35:H52" si="1">LN(F35/F34)</f>
        <v>-4.1493595530356598E-3</v>
      </c>
    </row>
    <row r="36" spans="1:8" x14ac:dyDescent="0.2">
      <c r="A36" s="1">
        <v>42184</v>
      </c>
      <c r="B36">
        <v>28.17</v>
      </c>
      <c r="C36">
        <v>28.25</v>
      </c>
      <c r="D36">
        <v>28.059999000000001</v>
      </c>
      <c r="E36">
        <v>28.059999000000001</v>
      </c>
      <c r="F36">
        <v>14.178566</v>
      </c>
      <c r="G36">
        <v>0</v>
      </c>
      <c r="H36">
        <f t="shared" si="1"/>
        <v>-2.8111501545678076E-2</v>
      </c>
    </row>
    <row r="37" spans="1:8" x14ac:dyDescent="0.2">
      <c r="A37" s="1">
        <v>42191</v>
      </c>
      <c r="B37">
        <v>27.969999000000001</v>
      </c>
      <c r="C37">
        <v>28</v>
      </c>
      <c r="D37">
        <v>27.459999</v>
      </c>
      <c r="E37">
        <v>28</v>
      </c>
      <c r="F37">
        <v>14.148250000000001</v>
      </c>
      <c r="G37">
        <v>0</v>
      </c>
      <c r="H37">
        <f t="shared" si="1"/>
        <v>-2.1404461111632646E-3</v>
      </c>
    </row>
    <row r="38" spans="1:8" x14ac:dyDescent="0.2">
      <c r="A38" s="1">
        <v>42198</v>
      </c>
      <c r="B38">
        <v>28.25</v>
      </c>
      <c r="C38">
        <v>28.41</v>
      </c>
      <c r="D38">
        <v>28.16</v>
      </c>
      <c r="E38">
        <v>28.16</v>
      </c>
      <c r="F38">
        <v>14.229094999999999</v>
      </c>
      <c r="G38">
        <v>0</v>
      </c>
      <c r="H38">
        <f t="shared" si="1"/>
        <v>5.6978705177807929E-3</v>
      </c>
    </row>
    <row r="39" spans="1:8" x14ac:dyDescent="0.2">
      <c r="A39" s="1">
        <v>42205</v>
      </c>
      <c r="B39">
        <v>27.950001</v>
      </c>
      <c r="C39">
        <v>27.950001</v>
      </c>
      <c r="D39">
        <v>27.209999</v>
      </c>
      <c r="E39">
        <v>27.209999</v>
      </c>
      <c r="F39">
        <v>13.749064000000001</v>
      </c>
      <c r="G39">
        <v>0</v>
      </c>
      <c r="H39">
        <f t="shared" si="1"/>
        <v>-3.4318062978739947E-2</v>
      </c>
    </row>
    <row r="40" spans="1:8" x14ac:dyDescent="0.2">
      <c r="A40" s="1">
        <v>42212</v>
      </c>
      <c r="B40">
        <v>26.93</v>
      </c>
      <c r="C40">
        <v>27.639999</v>
      </c>
      <c r="D40">
        <v>26.93</v>
      </c>
      <c r="E40">
        <v>27.639999</v>
      </c>
      <c r="F40">
        <v>13.966341999999999</v>
      </c>
      <c r="G40">
        <v>0</v>
      </c>
      <c r="H40">
        <f t="shared" si="1"/>
        <v>1.5679543098150672E-2</v>
      </c>
    </row>
    <row r="41" spans="1:8" x14ac:dyDescent="0.2">
      <c r="A41" s="1">
        <v>42219</v>
      </c>
      <c r="B41">
        <v>27.530000999999999</v>
      </c>
      <c r="C41">
        <v>27.709999</v>
      </c>
      <c r="D41">
        <v>27.469999000000001</v>
      </c>
      <c r="E41">
        <v>27.469999000000001</v>
      </c>
      <c r="F41">
        <v>13.880440999999999</v>
      </c>
      <c r="G41">
        <v>0</v>
      </c>
      <c r="H41">
        <f t="shared" si="1"/>
        <v>-6.1695652581825328E-3</v>
      </c>
    </row>
    <row r="42" spans="1:8" x14ac:dyDescent="0.2">
      <c r="A42" s="1">
        <v>42226</v>
      </c>
      <c r="B42">
        <v>27.870000999999998</v>
      </c>
      <c r="C42">
        <v>27.870000999999998</v>
      </c>
      <c r="D42">
        <v>27.219999000000001</v>
      </c>
      <c r="E42">
        <v>27.389999</v>
      </c>
      <c r="F42">
        <v>13.840019</v>
      </c>
      <c r="G42">
        <v>0</v>
      </c>
      <c r="H42">
        <f t="shared" si="1"/>
        <v>-2.9164038872712961E-3</v>
      </c>
    </row>
    <row r="43" spans="1:8" x14ac:dyDescent="0.2">
      <c r="A43" s="1">
        <v>42233</v>
      </c>
      <c r="B43">
        <v>27.629999000000002</v>
      </c>
      <c r="C43">
        <v>27.629999000000002</v>
      </c>
      <c r="D43">
        <v>26.08</v>
      </c>
      <c r="E43">
        <v>26.08</v>
      </c>
      <c r="F43">
        <v>13.178082</v>
      </c>
      <c r="G43">
        <v>0</v>
      </c>
      <c r="H43">
        <f t="shared" si="1"/>
        <v>-4.9009328056650439E-2</v>
      </c>
    </row>
    <row r="44" spans="1:8" x14ac:dyDescent="0.2">
      <c r="A44" s="1">
        <v>42240</v>
      </c>
      <c r="B44">
        <v>25.209999</v>
      </c>
      <c r="C44">
        <v>26.43</v>
      </c>
      <c r="D44">
        <v>25.200001</v>
      </c>
      <c r="E44">
        <v>26.43</v>
      </c>
      <c r="F44">
        <v>13.354934999999999</v>
      </c>
      <c r="G44">
        <v>0</v>
      </c>
      <c r="H44">
        <f t="shared" si="1"/>
        <v>1.3330984494801915E-2</v>
      </c>
    </row>
    <row r="45" spans="1:8" x14ac:dyDescent="0.2">
      <c r="A45" s="1">
        <v>42247</v>
      </c>
      <c r="B45">
        <v>26.41</v>
      </c>
      <c r="C45">
        <v>26.41</v>
      </c>
      <c r="D45">
        <v>25.629999000000002</v>
      </c>
      <c r="E45">
        <v>25.629999000000002</v>
      </c>
      <c r="F45">
        <v>12.950701</v>
      </c>
      <c r="G45">
        <v>0</v>
      </c>
      <c r="H45">
        <f t="shared" si="1"/>
        <v>-3.0736061504469135E-2</v>
      </c>
    </row>
    <row r="46" spans="1:8" x14ac:dyDescent="0.2">
      <c r="A46" s="1">
        <v>42254</v>
      </c>
      <c r="B46">
        <v>26.049999</v>
      </c>
      <c r="C46">
        <v>26.049999</v>
      </c>
      <c r="D46">
        <v>25.790001</v>
      </c>
      <c r="E46">
        <v>25.99</v>
      </c>
      <c r="F46">
        <v>13.132605999999999</v>
      </c>
      <c r="G46">
        <v>0</v>
      </c>
      <c r="H46">
        <f t="shared" si="1"/>
        <v>1.3948227436916713E-2</v>
      </c>
    </row>
    <row r="47" spans="1:8" x14ac:dyDescent="0.2">
      <c r="A47" s="1">
        <v>42261</v>
      </c>
      <c r="B47">
        <v>25.879999000000002</v>
      </c>
      <c r="C47">
        <v>26.700001</v>
      </c>
      <c r="D47">
        <v>25.879999000000002</v>
      </c>
      <c r="E47">
        <v>26.360001</v>
      </c>
      <c r="F47">
        <v>13.319566</v>
      </c>
      <c r="G47">
        <v>0</v>
      </c>
      <c r="H47">
        <f t="shared" si="1"/>
        <v>1.4135936607286346E-2</v>
      </c>
    </row>
    <row r="48" spans="1:8" x14ac:dyDescent="0.2">
      <c r="A48" s="1">
        <v>42268</v>
      </c>
      <c r="B48">
        <v>26.299999</v>
      </c>
      <c r="C48">
        <v>26.299999</v>
      </c>
      <c r="D48">
        <v>25.559999000000001</v>
      </c>
      <c r="E48">
        <v>25.559999000000001</v>
      </c>
      <c r="F48">
        <v>12.915329</v>
      </c>
      <c r="G48">
        <v>0</v>
      </c>
      <c r="H48">
        <f t="shared" si="1"/>
        <v>-3.0819181520753646E-2</v>
      </c>
    </row>
    <row r="49" spans="1:8" x14ac:dyDescent="0.2">
      <c r="A49" s="1">
        <v>42275</v>
      </c>
      <c r="B49">
        <v>24.74</v>
      </c>
      <c r="C49">
        <v>25.26</v>
      </c>
      <c r="D49">
        <v>24.59</v>
      </c>
      <c r="E49">
        <v>25.26</v>
      </c>
      <c r="F49">
        <v>12.763741</v>
      </c>
      <c r="G49">
        <v>0</v>
      </c>
      <c r="H49">
        <f t="shared" si="1"/>
        <v>-1.1806483712648308E-2</v>
      </c>
    </row>
    <row r="50" spans="1:8" x14ac:dyDescent="0.2">
      <c r="A50" s="1">
        <v>42282</v>
      </c>
      <c r="B50">
        <v>25.9</v>
      </c>
      <c r="C50">
        <v>26.17</v>
      </c>
      <c r="D50">
        <v>25.68</v>
      </c>
      <c r="E50">
        <v>26.17</v>
      </c>
      <c r="F50">
        <v>13.223558000000001</v>
      </c>
      <c r="G50">
        <v>0</v>
      </c>
      <c r="H50">
        <f t="shared" si="1"/>
        <v>3.5391519117256603E-2</v>
      </c>
    </row>
    <row r="51" spans="1:8" x14ac:dyDescent="0.2">
      <c r="A51" s="1">
        <v>42289</v>
      </c>
      <c r="B51">
        <v>26.17</v>
      </c>
      <c r="C51">
        <v>26.17</v>
      </c>
      <c r="D51">
        <v>25.57</v>
      </c>
      <c r="E51">
        <v>26.07</v>
      </c>
      <c r="F51">
        <v>13.173030000000001</v>
      </c>
      <c r="G51">
        <v>0</v>
      </c>
      <c r="H51">
        <f t="shared" si="1"/>
        <v>-3.8283782520329864E-3</v>
      </c>
    </row>
    <row r="52" spans="1:8" x14ac:dyDescent="0.2">
      <c r="A52" s="1">
        <v>42296</v>
      </c>
      <c r="B52">
        <v>26.110001</v>
      </c>
      <c r="C52">
        <v>26.110001</v>
      </c>
      <c r="D52">
        <v>25.49</v>
      </c>
      <c r="E52">
        <v>25.790001</v>
      </c>
      <c r="F52">
        <v>13.031548000000001</v>
      </c>
      <c r="G52">
        <v>0</v>
      </c>
      <c r="H52">
        <f t="shared" si="1"/>
        <v>-1.0798370787538829E-2</v>
      </c>
    </row>
    <row r="53" spans="1:8" x14ac:dyDescent="0.2">
      <c r="A53" s="1">
        <v>42303</v>
      </c>
      <c r="B53">
        <v>25.700001</v>
      </c>
      <c r="C53">
        <v>26.23</v>
      </c>
      <c r="D53">
        <v>25.51</v>
      </c>
      <c r="E53">
        <v>25.950001</v>
      </c>
      <c r="F53">
        <v>13.112394999999999</v>
      </c>
      <c r="G53">
        <v>0</v>
      </c>
      <c r="H53">
        <f t="shared" ref="H53" si="2">LN(F53/F52)</f>
        <v>6.184779220924184E-3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CED2-A57E-F644-8721-4F16FF88571E}">
  <dimension ref="A1:I54"/>
  <sheetViews>
    <sheetView workbookViewId="0">
      <selection activeCell="I2" sqref="I2"/>
    </sheetView>
  </sheetViews>
  <sheetFormatPr baseColWidth="10" defaultRowHeight="15" x14ac:dyDescent="0.2"/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27</v>
      </c>
    </row>
    <row r="2" spans="1:9" x14ac:dyDescent="0.2">
      <c r="A2" s="1">
        <v>42310</v>
      </c>
      <c r="B2">
        <v>26.440000999999999</v>
      </c>
      <c r="C2">
        <v>26.65</v>
      </c>
      <c r="D2">
        <v>26.440000999999999</v>
      </c>
      <c r="E2">
        <v>26.610001</v>
      </c>
      <c r="F2">
        <v>13.445888</v>
      </c>
      <c r="G2">
        <v>0</v>
      </c>
      <c r="I2">
        <f>(AVERAGE(H3:H53)+1)^52-1</f>
        <v>6.5963676180261999E-2</v>
      </c>
    </row>
    <row r="3" spans="1:9" x14ac:dyDescent="0.2">
      <c r="A3" s="1">
        <v>42317</v>
      </c>
      <c r="B3">
        <v>26.280000999999999</v>
      </c>
      <c r="C3">
        <v>26.370000999999998</v>
      </c>
      <c r="D3">
        <v>25.549999</v>
      </c>
      <c r="E3">
        <v>25.549999</v>
      </c>
      <c r="F3">
        <v>12.910275</v>
      </c>
      <c r="G3">
        <v>0</v>
      </c>
      <c r="H3">
        <f t="shared" ref="H3:H53" si="0">LN(F3/F2)</f>
        <v>-4.0649828448908139E-2</v>
      </c>
    </row>
    <row r="4" spans="1:9" x14ac:dyDescent="0.2">
      <c r="A4" s="1">
        <v>42324</v>
      </c>
      <c r="B4">
        <v>25.74</v>
      </c>
      <c r="C4">
        <v>26.32</v>
      </c>
      <c r="D4">
        <v>25.73</v>
      </c>
      <c r="E4">
        <v>26.32</v>
      </c>
      <c r="F4">
        <v>13.299353</v>
      </c>
      <c r="G4">
        <v>0</v>
      </c>
      <c r="H4">
        <f t="shared" si="0"/>
        <v>2.96918814793917E-2</v>
      </c>
    </row>
    <row r="5" spans="1:9" x14ac:dyDescent="0.2">
      <c r="A5" s="1">
        <v>42331</v>
      </c>
      <c r="B5">
        <v>26.4</v>
      </c>
      <c r="C5">
        <v>26.76</v>
      </c>
      <c r="D5">
        <v>26.4</v>
      </c>
      <c r="E5">
        <v>26.76</v>
      </c>
      <c r="F5">
        <v>13.521682999999999</v>
      </c>
      <c r="G5">
        <v>0</v>
      </c>
      <c r="H5">
        <f t="shared" si="0"/>
        <v>1.6579157688184899E-2</v>
      </c>
    </row>
    <row r="6" spans="1:9" x14ac:dyDescent="0.2">
      <c r="A6" s="1">
        <v>42338</v>
      </c>
      <c r="B6">
        <v>26.719999000000001</v>
      </c>
      <c r="C6">
        <v>26.9</v>
      </c>
      <c r="D6">
        <v>26.27</v>
      </c>
      <c r="E6">
        <v>26.48</v>
      </c>
      <c r="F6">
        <v>13.380201</v>
      </c>
      <c r="G6">
        <v>0</v>
      </c>
      <c r="H6">
        <f t="shared" si="0"/>
        <v>-1.0518468107294924E-2</v>
      </c>
    </row>
    <row r="7" spans="1:9" x14ac:dyDescent="0.2">
      <c r="A7" s="1">
        <v>42345</v>
      </c>
      <c r="B7">
        <v>26.17</v>
      </c>
      <c r="C7">
        <v>26.280000999999999</v>
      </c>
      <c r="D7">
        <v>25.67</v>
      </c>
      <c r="E7">
        <v>25.67</v>
      </c>
      <c r="F7">
        <v>12.970910999999999</v>
      </c>
      <c r="G7">
        <v>0</v>
      </c>
      <c r="H7">
        <f t="shared" si="0"/>
        <v>-3.106684213395591E-2</v>
      </c>
    </row>
    <row r="8" spans="1:9" x14ac:dyDescent="0.2">
      <c r="A8" s="1">
        <v>42352</v>
      </c>
      <c r="B8">
        <v>25.530000999999999</v>
      </c>
      <c r="C8">
        <v>26.27</v>
      </c>
      <c r="D8">
        <v>23.879999000000002</v>
      </c>
      <c r="E8">
        <v>23.879999000000002</v>
      </c>
      <c r="F8">
        <v>12.066433999999999</v>
      </c>
      <c r="G8">
        <v>0</v>
      </c>
      <c r="H8">
        <f t="shared" si="0"/>
        <v>-7.2281686665051442E-2</v>
      </c>
    </row>
    <row r="9" spans="1:9" x14ac:dyDescent="0.2">
      <c r="A9" s="1">
        <v>42359</v>
      </c>
      <c r="B9">
        <v>23.98</v>
      </c>
      <c r="C9">
        <v>24.440000999999999</v>
      </c>
      <c r="D9">
        <v>23.98</v>
      </c>
      <c r="E9">
        <v>24.440000999999999</v>
      </c>
      <c r="F9">
        <v>13.364315</v>
      </c>
      <c r="G9">
        <v>0</v>
      </c>
      <c r="H9">
        <f t="shared" si="0"/>
        <v>0.10216054679414871</v>
      </c>
    </row>
    <row r="10" spans="1:9" x14ac:dyDescent="0.2">
      <c r="A10" s="1">
        <v>42366</v>
      </c>
      <c r="B10">
        <v>24.33</v>
      </c>
      <c r="C10">
        <v>24.610001</v>
      </c>
      <c r="D10">
        <v>24.17</v>
      </c>
      <c r="E10">
        <v>24.17</v>
      </c>
      <c r="F10">
        <v>13.216673</v>
      </c>
      <c r="G10">
        <v>0</v>
      </c>
      <c r="H10">
        <f t="shared" si="0"/>
        <v>-1.1108956398342217E-2</v>
      </c>
    </row>
    <row r="11" spans="1:9" x14ac:dyDescent="0.2">
      <c r="A11" s="1">
        <v>42373</v>
      </c>
      <c r="B11">
        <v>23.59</v>
      </c>
      <c r="C11">
        <v>23.59</v>
      </c>
      <c r="D11">
        <v>22.440000999999999</v>
      </c>
      <c r="E11">
        <v>22.440000999999999</v>
      </c>
      <c r="F11">
        <v>12.270671999999999</v>
      </c>
      <c r="G11">
        <v>0</v>
      </c>
      <c r="H11">
        <f t="shared" si="0"/>
        <v>-7.4267113656286465E-2</v>
      </c>
    </row>
    <row r="12" spans="1:9" x14ac:dyDescent="0.2">
      <c r="A12" s="1">
        <v>42380</v>
      </c>
      <c r="B12">
        <v>22.25</v>
      </c>
      <c r="C12">
        <v>22.33</v>
      </c>
      <c r="D12">
        <v>21.57</v>
      </c>
      <c r="E12">
        <v>21.57</v>
      </c>
      <c r="F12">
        <v>11.794936999999999</v>
      </c>
      <c r="G12">
        <v>0</v>
      </c>
      <c r="H12">
        <f t="shared" si="0"/>
        <v>-3.9541653350201218E-2</v>
      </c>
    </row>
    <row r="13" spans="1:9" x14ac:dyDescent="0.2">
      <c r="A13" s="1">
        <v>42387</v>
      </c>
      <c r="B13">
        <v>21.23</v>
      </c>
      <c r="C13">
        <v>21.889999</v>
      </c>
      <c r="D13">
        <v>21.23</v>
      </c>
      <c r="E13">
        <v>21.889999</v>
      </c>
      <c r="F13">
        <v>11.969919000000001</v>
      </c>
      <c r="G13">
        <v>0</v>
      </c>
      <c r="H13">
        <f t="shared" si="0"/>
        <v>1.4726381030609931E-2</v>
      </c>
    </row>
    <row r="14" spans="1:9" x14ac:dyDescent="0.2">
      <c r="A14" s="1">
        <v>42394</v>
      </c>
      <c r="B14">
        <v>21.48</v>
      </c>
      <c r="C14">
        <v>21.9</v>
      </c>
      <c r="D14">
        <v>21.190000999999999</v>
      </c>
      <c r="E14">
        <v>21.9</v>
      </c>
      <c r="F14">
        <v>11.975388000000001</v>
      </c>
      <c r="G14">
        <v>0</v>
      </c>
      <c r="H14">
        <f t="shared" si="0"/>
        <v>4.5679097746350678E-4</v>
      </c>
    </row>
    <row r="15" spans="1:9" x14ac:dyDescent="0.2">
      <c r="A15" s="1">
        <v>42401</v>
      </c>
      <c r="B15">
        <v>21.879999000000002</v>
      </c>
      <c r="C15">
        <v>21.879999000000002</v>
      </c>
      <c r="D15">
        <v>20.68</v>
      </c>
      <c r="E15">
        <v>20.68</v>
      </c>
      <c r="F15">
        <v>11.308266</v>
      </c>
      <c r="G15">
        <v>0</v>
      </c>
      <c r="H15">
        <f t="shared" si="0"/>
        <v>-5.7319580883040351E-2</v>
      </c>
    </row>
    <row r="16" spans="1:9" x14ac:dyDescent="0.2">
      <c r="A16" s="1">
        <v>42408</v>
      </c>
      <c r="B16">
        <v>20.25</v>
      </c>
      <c r="C16">
        <v>20.370000999999998</v>
      </c>
      <c r="D16">
        <v>20.09</v>
      </c>
      <c r="E16">
        <v>20.370000999999998</v>
      </c>
      <c r="F16">
        <v>11.138752999999999</v>
      </c>
      <c r="G16">
        <v>0</v>
      </c>
      <c r="H16">
        <f t="shared" si="0"/>
        <v>-1.5103673449318277E-2</v>
      </c>
    </row>
    <row r="17" spans="1:8" x14ac:dyDescent="0.2">
      <c r="A17" s="1">
        <v>42415</v>
      </c>
      <c r="B17">
        <v>20.860001</v>
      </c>
      <c r="C17">
        <v>21.34</v>
      </c>
      <c r="D17">
        <v>20.860001</v>
      </c>
      <c r="E17">
        <v>21.34</v>
      </c>
      <c r="F17">
        <v>11.669168000000001</v>
      </c>
      <c r="G17">
        <v>0</v>
      </c>
      <c r="H17">
        <f t="shared" si="0"/>
        <v>4.6519860566110967E-2</v>
      </c>
    </row>
    <row r="18" spans="1:8" x14ac:dyDescent="0.2">
      <c r="A18" s="1">
        <v>42422</v>
      </c>
      <c r="B18">
        <v>21.639999</v>
      </c>
      <c r="C18">
        <v>22.059999000000001</v>
      </c>
      <c r="D18">
        <v>21.4</v>
      </c>
      <c r="E18">
        <v>22.059999000000001</v>
      </c>
      <c r="F18">
        <v>12.06288</v>
      </c>
      <c r="G18">
        <v>0</v>
      </c>
      <c r="H18">
        <f t="shared" si="0"/>
        <v>3.3182818918673002E-2</v>
      </c>
    </row>
    <row r="19" spans="1:8" x14ac:dyDescent="0.2">
      <c r="A19" s="1">
        <v>42429</v>
      </c>
      <c r="B19">
        <v>22.01</v>
      </c>
      <c r="C19">
        <v>22.969999000000001</v>
      </c>
      <c r="D19">
        <v>22.01</v>
      </c>
      <c r="E19">
        <v>22.969999000000001</v>
      </c>
      <c r="F19">
        <v>12.560487</v>
      </c>
      <c r="G19">
        <v>0</v>
      </c>
      <c r="H19">
        <f t="shared" si="0"/>
        <v>4.0422965414133656E-2</v>
      </c>
    </row>
    <row r="20" spans="1:8" x14ac:dyDescent="0.2">
      <c r="A20" s="1">
        <v>42436</v>
      </c>
      <c r="B20">
        <v>23.15</v>
      </c>
      <c r="C20">
        <v>23.15</v>
      </c>
      <c r="D20">
        <v>22.57</v>
      </c>
      <c r="E20">
        <v>23.030000999999999</v>
      </c>
      <c r="F20">
        <v>12.593298000000001</v>
      </c>
      <c r="G20">
        <v>0</v>
      </c>
      <c r="H20">
        <f t="shared" si="0"/>
        <v>2.6088335102918722E-3</v>
      </c>
    </row>
    <row r="21" spans="1:8" x14ac:dyDescent="0.2">
      <c r="A21" s="1">
        <v>42443</v>
      </c>
      <c r="B21">
        <v>22.950001</v>
      </c>
      <c r="C21">
        <v>23.16</v>
      </c>
      <c r="D21">
        <v>22.540001</v>
      </c>
      <c r="E21">
        <v>23.16</v>
      </c>
      <c r="F21">
        <v>12.664382</v>
      </c>
      <c r="G21">
        <v>0</v>
      </c>
      <c r="H21">
        <f t="shared" si="0"/>
        <v>5.6287186848764208E-3</v>
      </c>
    </row>
    <row r="22" spans="1:8" x14ac:dyDescent="0.2">
      <c r="A22" s="1">
        <v>42450</v>
      </c>
      <c r="B22">
        <v>23.23</v>
      </c>
      <c r="C22">
        <v>23.23</v>
      </c>
      <c r="D22">
        <v>22.82</v>
      </c>
      <c r="E22">
        <v>22.93</v>
      </c>
      <c r="F22">
        <v>12.538613</v>
      </c>
      <c r="G22">
        <v>0</v>
      </c>
      <c r="H22">
        <f t="shared" si="0"/>
        <v>-9.9805633420164356E-3</v>
      </c>
    </row>
    <row r="23" spans="1:8" x14ac:dyDescent="0.2">
      <c r="A23" s="1">
        <v>42457</v>
      </c>
      <c r="B23">
        <v>22.889999</v>
      </c>
      <c r="C23">
        <v>23.83</v>
      </c>
      <c r="D23">
        <v>22.889999</v>
      </c>
      <c r="E23">
        <v>23.83</v>
      </c>
      <c r="F23">
        <v>13.030754</v>
      </c>
      <c r="G23">
        <v>0</v>
      </c>
      <c r="H23">
        <f t="shared" si="0"/>
        <v>3.8499332897698205E-2</v>
      </c>
    </row>
    <row r="24" spans="1:8" x14ac:dyDescent="0.2">
      <c r="A24" s="1">
        <v>42464</v>
      </c>
      <c r="B24">
        <v>23.629999000000002</v>
      </c>
      <c r="C24">
        <v>23.68</v>
      </c>
      <c r="D24">
        <v>23.34</v>
      </c>
      <c r="E24">
        <v>23.5</v>
      </c>
      <c r="F24">
        <v>12.850303</v>
      </c>
      <c r="G24">
        <v>0</v>
      </c>
      <c r="H24">
        <f t="shared" si="0"/>
        <v>-1.394486509479791E-2</v>
      </c>
    </row>
    <row r="25" spans="1:8" x14ac:dyDescent="0.2">
      <c r="A25" s="1">
        <v>42471</v>
      </c>
      <c r="B25">
        <v>23.379999000000002</v>
      </c>
      <c r="C25">
        <v>24.08</v>
      </c>
      <c r="D25">
        <v>23.379999000000002</v>
      </c>
      <c r="E25">
        <v>24.049999</v>
      </c>
      <c r="F25">
        <v>13.151054</v>
      </c>
      <c r="G25">
        <v>0</v>
      </c>
      <c r="H25">
        <f t="shared" si="0"/>
        <v>2.3134516673253672E-2</v>
      </c>
    </row>
    <row r="26" spans="1:8" x14ac:dyDescent="0.2">
      <c r="A26" s="1">
        <v>42478</v>
      </c>
      <c r="B26">
        <v>24.33</v>
      </c>
      <c r="C26">
        <v>24.5</v>
      </c>
      <c r="D26">
        <v>24.33</v>
      </c>
      <c r="E26">
        <v>24.5</v>
      </c>
      <c r="F26">
        <v>13.397124</v>
      </c>
      <c r="G26">
        <v>0</v>
      </c>
      <c r="H26">
        <f t="shared" si="0"/>
        <v>1.8538149552531202E-2</v>
      </c>
    </row>
    <row r="27" spans="1:8" x14ac:dyDescent="0.2">
      <c r="A27" s="1">
        <v>42485</v>
      </c>
      <c r="B27">
        <v>24.290001</v>
      </c>
      <c r="C27">
        <v>24.719999000000001</v>
      </c>
      <c r="D27">
        <v>24.290001</v>
      </c>
      <c r="E27">
        <v>24.4</v>
      </c>
      <c r="F27">
        <v>13.342442999999999</v>
      </c>
      <c r="G27">
        <v>0</v>
      </c>
      <c r="H27">
        <f t="shared" si="0"/>
        <v>-4.08989990167142E-3</v>
      </c>
    </row>
    <row r="28" spans="1:8" x14ac:dyDescent="0.2">
      <c r="A28" s="1">
        <v>42492</v>
      </c>
      <c r="B28">
        <v>24.530000999999999</v>
      </c>
      <c r="C28">
        <v>24.530000999999999</v>
      </c>
      <c r="D28">
        <v>23.92</v>
      </c>
      <c r="E28">
        <v>24.15</v>
      </c>
      <c r="F28">
        <v>13.205735000000001</v>
      </c>
      <c r="G28">
        <v>0</v>
      </c>
      <c r="H28">
        <f t="shared" si="0"/>
        <v>-1.0298952219216149E-2</v>
      </c>
    </row>
    <row r="29" spans="1:8" x14ac:dyDescent="0.2">
      <c r="A29" s="1">
        <v>42499</v>
      </c>
      <c r="B29">
        <v>24.209999</v>
      </c>
      <c r="C29">
        <v>24.35</v>
      </c>
      <c r="D29">
        <v>23.870000999999998</v>
      </c>
      <c r="E29">
        <v>23.870000999999998</v>
      </c>
      <c r="F29">
        <v>13.052626999999999</v>
      </c>
      <c r="G29">
        <v>0</v>
      </c>
      <c r="H29">
        <f t="shared" si="0"/>
        <v>-1.1661788742636089E-2</v>
      </c>
    </row>
    <row r="30" spans="1:8" x14ac:dyDescent="0.2">
      <c r="A30" s="1">
        <v>42506</v>
      </c>
      <c r="B30">
        <v>24.08</v>
      </c>
      <c r="C30">
        <v>24.08</v>
      </c>
      <c r="D30">
        <v>23.5</v>
      </c>
      <c r="E30">
        <v>23.84</v>
      </c>
      <c r="F30">
        <v>13.036222</v>
      </c>
      <c r="G30">
        <v>0</v>
      </c>
      <c r="H30">
        <f t="shared" si="0"/>
        <v>-1.2576255979868944E-3</v>
      </c>
    </row>
    <row r="31" spans="1:8" x14ac:dyDescent="0.2">
      <c r="A31" s="1">
        <v>42513</v>
      </c>
      <c r="B31">
        <v>23.83</v>
      </c>
      <c r="C31">
        <v>24.629999000000002</v>
      </c>
      <c r="D31">
        <v>23.83</v>
      </c>
      <c r="E31">
        <v>24.629999000000002</v>
      </c>
      <c r="F31">
        <v>13.468209</v>
      </c>
      <c r="G31">
        <v>0</v>
      </c>
      <c r="H31">
        <f t="shared" si="0"/>
        <v>3.2600228849897731E-2</v>
      </c>
    </row>
    <row r="32" spans="1:8" x14ac:dyDescent="0.2">
      <c r="A32" s="1">
        <v>42520</v>
      </c>
      <c r="B32">
        <v>24.73</v>
      </c>
      <c r="C32">
        <v>25.16</v>
      </c>
      <c r="D32">
        <v>24.73</v>
      </c>
      <c r="E32">
        <v>25.07</v>
      </c>
      <c r="F32">
        <v>13.708811000000001</v>
      </c>
      <c r="G32">
        <v>0</v>
      </c>
      <c r="H32">
        <f t="shared" si="0"/>
        <v>1.7706745351217138E-2</v>
      </c>
    </row>
    <row r="33" spans="1:8" x14ac:dyDescent="0.2">
      <c r="A33" s="1">
        <v>42527</v>
      </c>
      <c r="B33">
        <v>25.290001</v>
      </c>
      <c r="C33">
        <v>25.48</v>
      </c>
      <c r="D33">
        <v>24.940000999999999</v>
      </c>
      <c r="E33">
        <v>24.940000999999999</v>
      </c>
      <c r="F33">
        <v>13.637725</v>
      </c>
      <c r="G33">
        <v>0</v>
      </c>
      <c r="H33">
        <f t="shared" si="0"/>
        <v>-5.1989151469534894E-3</v>
      </c>
    </row>
    <row r="34" spans="1:8" x14ac:dyDescent="0.2">
      <c r="A34" s="1">
        <v>42534</v>
      </c>
      <c r="B34">
        <v>24.66</v>
      </c>
      <c r="C34">
        <v>24.860001</v>
      </c>
      <c r="D34">
        <v>24.66</v>
      </c>
      <c r="E34">
        <v>24.690000999999999</v>
      </c>
      <c r="F34">
        <v>13.50102</v>
      </c>
      <c r="G34">
        <v>0</v>
      </c>
      <c r="H34">
        <f t="shared" si="0"/>
        <v>-1.0074611502440751E-2</v>
      </c>
    </row>
    <row r="35" spans="1:8" x14ac:dyDescent="0.2">
      <c r="A35" s="1">
        <v>42541</v>
      </c>
      <c r="B35">
        <v>25.1</v>
      </c>
      <c r="C35">
        <v>25.450001</v>
      </c>
      <c r="D35">
        <v>24.530000999999999</v>
      </c>
      <c r="E35">
        <v>24.530000999999999</v>
      </c>
      <c r="F35">
        <v>13.413527999999999</v>
      </c>
      <c r="G35">
        <v>0</v>
      </c>
      <c r="H35">
        <f t="shared" si="0"/>
        <v>-6.5014882052343717E-3</v>
      </c>
    </row>
    <row r="36" spans="1:8" x14ac:dyDescent="0.2">
      <c r="A36" s="1">
        <v>42548</v>
      </c>
      <c r="B36">
        <v>23.709999</v>
      </c>
      <c r="C36">
        <v>25.16</v>
      </c>
      <c r="D36">
        <v>23.709999</v>
      </c>
      <c r="E36">
        <v>25.16</v>
      </c>
      <c r="F36">
        <v>13.758027</v>
      </c>
      <c r="G36">
        <v>0</v>
      </c>
      <c r="H36">
        <f t="shared" si="0"/>
        <v>2.5358685655917486E-2</v>
      </c>
    </row>
    <row r="37" spans="1:8" x14ac:dyDescent="0.2">
      <c r="A37" s="1">
        <v>42555</v>
      </c>
      <c r="B37">
        <v>24.91</v>
      </c>
      <c r="C37">
        <v>25.75</v>
      </c>
      <c r="D37">
        <v>24.91</v>
      </c>
      <c r="E37">
        <v>25.75</v>
      </c>
      <c r="F37">
        <v>14.080651</v>
      </c>
      <c r="G37">
        <v>0</v>
      </c>
      <c r="H37">
        <f t="shared" si="0"/>
        <v>2.3179149860063974E-2</v>
      </c>
    </row>
    <row r="38" spans="1:8" x14ac:dyDescent="0.2">
      <c r="A38" s="1">
        <v>42562</v>
      </c>
      <c r="B38">
        <v>25.99</v>
      </c>
      <c r="C38">
        <v>26.280000999999999</v>
      </c>
      <c r="D38">
        <v>25.99</v>
      </c>
      <c r="E38">
        <v>26.129999000000002</v>
      </c>
      <c r="F38">
        <v>14.288441000000001</v>
      </c>
      <c r="G38">
        <v>0</v>
      </c>
      <c r="H38">
        <f t="shared" si="0"/>
        <v>1.4649303262907825E-2</v>
      </c>
    </row>
    <row r="39" spans="1:8" x14ac:dyDescent="0.2">
      <c r="A39" s="1">
        <v>42569</v>
      </c>
      <c r="B39">
        <v>26.209999</v>
      </c>
      <c r="C39">
        <v>26.6</v>
      </c>
      <c r="D39">
        <v>26.209999</v>
      </c>
      <c r="E39">
        <v>26.6</v>
      </c>
      <c r="F39">
        <v>14.545449</v>
      </c>
      <c r="G39">
        <v>0</v>
      </c>
      <c r="H39">
        <f t="shared" si="0"/>
        <v>1.7827272465966423E-2</v>
      </c>
    </row>
    <row r="40" spans="1:8" x14ac:dyDescent="0.2">
      <c r="A40" s="1">
        <v>42576</v>
      </c>
      <c r="B40">
        <v>26.51</v>
      </c>
      <c r="C40">
        <v>26.93</v>
      </c>
      <c r="D40">
        <v>26.51</v>
      </c>
      <c r="E40">
        <v>26.93</v>
      </c>
      <c r="F40">
        <v>14.725899999999999</v>
      </c>
      <c r="G40">
        <v>0</v>
      </c>
      <c r="H40">
        <f t="shared" si="0"/>
        <v>1.2329687027776093E-2</v>
      </c>
    </row>
    <row r="41" spans="1:8" x14ac:dyDescent="0.2">
      <c r="A41" s="1">
        <v>42583</v>
      </c>
      <c r="B41">
        <v>27</v>
      </c>
      <c r="C41">
        <v>27</v>
      </c>
      <c r="D41">
        <v>26.66</v>
      </c>
      <c r="E41">
        <v>26.959999</v>
      </c>
      <c r="F41">
        <v>14.742305</v>
      </c>
      <c r="G41">
        <v>0</v>
      </c>
      <c r="H41">
        <f t="shared" si="0"/>
        <v>1.1134035272748102E-3</v>
      </c>
    </row>
    <row r="42" spans="1:8" x14ac:dyDescent="0.2">
      <c r="A42" s="1">
        <v>42590</v>
      </c>
      <c r="B42">
        <v>27.030000999999999</v>
      </c>
      <c r="C42">
        <v>27.200001</v>
      </c>
      <c r="D42">
        <v>26.959999</v>
      </c>
      <c r="E42">
        <v>27.200001</v>
      </c>
      <c r="F42">
        <v>14.87354</v>
      </c>
      <c r="G42">
        <v>0</v>
      </c>
      <c r="H42">
        <f t="shared" si="0"/>
        <v>8.8625436136045097E-3</v>
      </c>
    </row>
    <row r="43" spans="1:8" x14ac:dyDescent="0.2">
      <c r="A43" s="1">
        <v>42597</v>
      </c>
      <c r="B43">
        <v>27.41</v>
      </c>
      <c r="C43">
        <v>27.41</v>
      </c>
      <c r="D43">
        <v>26.940000999999999</v>
      </c>
      <c r="E43">
        <v>27.08</v>
      </c>
      <c r="F43">
        <v>14.807922</v>
      </c>
      <c r="G43">
        <v>0</v>
      </c>
      <c r="H43">
        <f t="shared" si="0"/>
        <v>-4.4214875197302493E-3</v>
      </c>
    </row>
    <row r="44" spans="1:8" x14ac:dyDescent="0.2">
      <c r="A44" s="1">
        <v>42604</v>
      </c>
      <c r="B44">
        <v>27.08</v>
      </c>
      <c r="C44">
        <v>27.27</v>
      </c>
      <c r="D44">
        <v>26.99</v>
      </c>
      <c r="E44">
        <v>27.02</v>
      </c>
      <c r="F44">
        <v>14.775114</v>
      </c>
      <c r="G44">
        <v>0</v>
      </c>
      <c r="H44">
        <f t="shared" si="0"/>
        <v>-2.2180288358724974E-3</v>
      </c>
    </row>
    <row r="45" spans="1:8" x14ac:dyDescent="0.2">
      <c r="A45" s="1">
        <v>42611</v>
      </c>
      <c r="B45">
        <v>27.17</v>
      </c>
      <c r="C45">
        <v>27.34</v>
      </c>
      <c r="D45">
        <v>26.99</v>
      </c>
      <c r="E45">
        <v>27.34</v>
      </c>
      <c r="F45">
        <v>14.950094999999999</v>
      </c>
      <c r="G45">
        <v>0</v>
      </c>
      <c r="H45">
        <f t="shared" si="0"/>
        <v>1.1773375333119314E-2</v>
      </c>
    </row>
    <row r="46" spans="1:8" x14ac:dyDescent="0.2">
      <c r="A46" s="1">
        <v>42618</v>
      </c>
      <c r="B46">
        <v>27.379999000000002</v>
      </c>
      <c r="C46">
        <v>27.51</v>
      </c>
      <c r="D46">
        <v>26.690000999999999</v>
      </c>
      <c r="E46">
        <v>26.690000999999999</v>
      </c>
      <c r="F46">
        <v>14.594665000000001</v>
      </c>
      <c r="G46">
        <v>0</v>
      </c>
      <c r="H46">
        <f t="shared" si="0"/>
        <v>-2.4061603355021721E-2</v>
      </c>
    </row>
    <row r="47" spans="1:8" x14ac:dyDescent="0.2">
      <c r="A47" s="1">
        <v>42625</v>
      </c>
      <c r="B47">
        <v>27.030000999999999</v>
      </c>
      <c r="C47">
        <v>27.030000999999999</v>
      </c>
      <c r="D47">
        <v>26.610001</v>
      </c>
      <c r="E47">
        <v>26.959999</v>
      </c>
      <c r="F47">
        <v>14.742305</v>
      </c>
      <c r="G47">
        <v>0</v>
      </c>
      <c r="H47">
        <f t="shared" si="0"/>
        <v>1.0065200763900693E-2</v>
      </c>
    </row>
    <row r="48" spans="1:8" x14ac:dyDescent="0.2">
      <c r="A48" s="1">
        <v>42632</v>
      </c>
      <c r="B48">
        <v>27.110001</v>
      </c>
      <c r="C48">
        <v>27.799999</v>
      </c>
      <c r="D48">
        <v>27.110001</v>
      </c>
      <c r="E48">
        <v>27.549999</v>
      </c>
      <c r="F48">
        <v>15.064928</v>
      </c>
      <c r="G48">
        <v>0</v>
      </c>
      <c r="H48">
        <f t="shared" si="0"/>
        <v>2.1648141540664696E-2</v>
      </c>
    </row>
    <row r="49" spans="1:8" x14ac:dyDescent="0.2">
      <c r="A49" s="1">
        <v>42639</v>
      </c>
      <c r="B49">
        <v>27.17</v>
      </c>
      <c r="C49">
        <v>27.440000999999999</v>
      </c>
      <c r="D49">
        <v>27.129999000000002</v>
      </c>
      <c r="E49">
        <v>27.440000999999999</v>
      </c>
      <c r="F49">
        <v>15.004778</v>
      </c>
      <c r="G49">
        <v>0</v>
      </c>
      <c r="H49">
        <f t="shared" si="0"/>
        <v>-4.0007095665275539E-3</v>
      </c>
    </row>
    <row r="50" spans="1:8" x14ac:dyDescent="0.2">
      <c r="A50" s="1">
        <v>42646</v>
      </c>
      <c r="B50">
        <v>27.389999</v>
      </c>
      <c r="C50">
        <v>27.469999000000001</v>
      </c>
      <c r="D50">
        <v>27.190000999999999</v>
      </c>
      <c r="E50">
        <v>27.190000999999999</v>
      </c>
      <c r="F50">
        <v>14.868073000000001</v>
      </c>
      <c r="G50">
        <v>0</v>
      </c>
      <c r="H50">
        <f t="shared" si="0"/>
        <v>-9.1525214180654037E-3</v>
      </c>
    </row>
    <row r="51" spans="1:8" x14ac:dyDescent="0.2">
      <c r="A51" s="1">
        <v>42653</v>
      </c>
      <c r="B51">
        <v>27.459999</v>
      </c>
      <c r="C51">
        <v>27.459999</v>
      </c>
      <c r="D51">
        <v>26.57</v>
      </c>
      <c r="E51">
        <v>26.57</v>
      </c>
      <c r="F51">
        <v>14.529044000000001</v>
      </c>
      <c r="G51">
        <v>0</v>
      </c>
      <c r="H51">
        <f t="shared" si="0"/>
        <v>-2.3066481785983382E-2</v>
      </c>
    </row>
    <row r="52" spans="1:8" x14ac:dyDescent="0.2">
      <c r="A52" s="1">
        <v>42660</v>
      </c>
      <c r="B52">
        <v>26.530000999999999</v>
      </c>
      <c r="C52">
        <v>26.75</v>
      </c>
      <c r="D52">
        <v>26.530000999999999</v>
      </c>
      <c r="E52">
        <v>26.690000999999999</v>
      </c>
      <c r="F52">
        <v>14.594665000000001</v>
      </c>
      <c r="G52">
        <v>0</v>
      </c>
      <c r="H52">
        <f t="shared" si="0"/>
        <v>4.5063704660110735E-3</v>
      </c>
    </row>
    <row r="53" spans="1:8" x14ac:dyDescent="0.2">
      <c r="A53" s="1">
        <v>42667</v>
      </c>
      <c r="B53">
        <v>26.82</v>
      </c>
      <c r="C53">
        <v>26.82</v>
      </c>
      <c r="D53">
        <v>26.120000999999998</v>
      </c>
      <c r="E53">
        <v>26.18</v>
      </c>
      <c r="F53">
        <v>14.315783</v>
      </c>
      <c r="G53">
        <v>0</v>
      </c>
      <c r="H53">
        <f t="shared" si="0"/>
        <v>-1.9293416052961719E-2</v>
      </c>
    </row>
    <row r="54" spans="1:8" x14ac:dyDescent="0.2">
      <c r="A54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62EDB-11E0-7F43-ABAB-D978DAA9BBCB}">
  <dimension ref="A1:I53"/>
  <sheetViews>
    <sheetView workbookViewId="0">
      <selection activeCell="I2" sqref="I2"/>
    </sheetView>
  </sheetViews>
  <sheetFormatPr baseColWidth="10" defaultRowHeight="15" x14ac:dyDescent="0.2"/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27</v>
      </c>
    </row>
    <row r="2" spans="1:9" x14ac:dyDescent="0.2">
      <c r="A2" s="1">
        <v>42674</v>
      </c>
      <c r="B2">
        <v>26.26</v>
      </c>
      <c r="C2">
        <v>26.26</v>
      </c>
      <c r="D2">
        <v>25.530000999999999</v>
      </c>
      <c r="E2">
        <v>25.559999000000001</v>
      </c>
      <c r="F2">
        <v>13.976753</v>
      </c>
      <c r="G2">
        <v>0</v>
      </c>
      <c r="I2">
        <f>(AVERAGE(H3:H53)+1)^52-1</f>
        <v>0.36792086346613728</v>
      </c>
    </row>
    <row r="3" spans="1:9" x14ac:dyDescent="0.2">
      <c r="A3" s="1">
        <v>42681</v>
      </c>
      <c r="B3">
        <v>26.139999</v>
      </c>
      <c r="C3">
        <v>27.799999</v>
      </c>
      <c r="D3">
        <v>26.139999</v>
      </c>
      <c r="E3">
        <v>27.799999</v>
      </c>
      <c r="F3">
        <v>15.201634</v>
      </c>
      <c r="G3">
        <v>0</v>
      </c>
      <c r="H3">
        <f t="shared" ref="H3:H34" si="0">LN(F3/F2)</f>
        <v>8.4007472617432785E-2</v>
      </c>
    </row>
    <row r="4" spans="1:9" x14ac:dyDescent="0.2">
      <c r="A4" s="1">
        <v>42688</v>
      </c>
      <c r="B4">
        <v>27.9</v>
      </c>
      <c r="C4">
        <v>28.24</v>
      </c>
      <c r="D4">
        <v>27.9</v>
      </c>
      <c r="E4">
        <v>28.24</v>
      </c>
      <c r="F4">
        <v>15.442235</v>
      </c>
      <c r="G4">
        <v>0</v>
      </c>
      <c r="H4">
        <f t="shared" si="0"/>
        <v>1.570336593228781E-2</v>
      </c>
    </row>
    <row r="5" spans="1:9" x14ac:dyDescent="0.2">
      <c r="A5" s="1">
        <v>42695</v>
      </c>
      <c r="B5">
        <v>28.34</v>
      </c>
      <c r="C5">
        <v>28.75</v>
      </c>
      <c r="D5">
        <v>28.34</v>
      </c>
      <c r="E5">
        <v>28.75</v>
      </c>
      <c r="F5">
        <v>15.721114999999999</v>
      </c>
      <c r="G5">
        <v>0</v>
      </c>
      <c r="H5">
        <f t="shared" si="0"/>
        <v>1.7898425232108283E-2</v>
      </c>
    </row>
    <row r="6" spans="1:9" x14ac:dyDescent="0.2">
      <c r="A6" s="1">
        <v>42702</v>
      </c>
      <c r="B6">
        <v>28.43</v>
      </c>
      <c r="C6">
        <v>28.43</v>
      </c>
      <c r="D6">
        <v>27.780000999999999</v>
      </c>
      <c r="E6">
        <v>27.780000999999999</v>
      </c>
      <c r="F6">
        <v>15.1907</v>
      </c>
      <c r="G6">
        <v>0</v>
      </c>
      <c r="H6">
        <f t="shared" si="0"/>
        <v>-3.4321314743712313E-2</v>
      </c>
    </row>
    <row r="7" spans="1:9" x14ac:dyDescent="0.2">
      <c r="A7" s="1">
        <v>42709</v>
      </c>
      <c r="B7">
        <v>28.07</v>
      </c>
      <c r="C7">
        <v>29.049999</v>
      </c>
      <c r="D7">
        <v>28.07</v>
      </c>
      <c r="E7">
        <v>29.049999</v>
      </c>
      <c r="F7">
        <v>15.885161999999999</v>
      </c>
      <c r="G7">
        <v>0</v>
      </c>
      <c r="H7">
        <f t="shared" si="0"/>
        <v>4.4702067474556705E-2</v>
      </c>
    </row>
    <row r="8" spans="1:9" x14ac:dyDescent="0.2">
      <c r="A8" s="1">
        <v>42716</v>
      </c>
      <c r="B8">
        <v>28.860001</v>
      </c>
      <c r="C8">
        <v>28.92</v>
      </c>
      <c r="D8">
        <v>27.43</v>
      </c>
      <c r="E8">
        <v>27.43</v>
      </c>
      <c r="F8">
        <v>14.999311000000001</v>
      </c>
      <c r="G8">
        <v>0</v>
      </c>
      <c r="H8">
        <f t="shared" si="0"/>
        <v>-5.7381199255851521E-2</v>
      </c>
    </row>
    <row r="9" spans="1:9" x14ac:dyDescent="0.2">
      <c r="A9" s="1">
        <v>42723</v>
      </c>
      <c r="B9">
        <v>27.559999000000001</v>
      </c>
      <c r="C9">
        <v>27.719999000000001</v>
      </c>
      <c r="D9">
        <v>27.299999</v>
      </c>
      <c r="E9">
        <v>27.51</v>
      </c>
      <c r="F9">
        <v>15.862142</v>
      </c>
      <c r="G9">
        <v>0</v>
      </c>
      <c r="H9">
        <f t="shared" si="0"/>
        <v>5.5930997119983929E-2</v>
      </c>
    </row>
    <row r="10" spans="1:9" x14ac:dyDescent="0.2">
      <c r="A10" s="1">
        <v>42730</v>
      </c>
      <c r="B10">
        <v>27.690000999999999</v>
      </c>
      <c r="C10">
        <v>27.690000999999999</v>
      </c>
      <c r="D10">
        <v>27.34</v>
      </c>
      <c r="E10">
        <v>27.34</v>
      </c>
      <c r="F10">
        <v>15.764118</v>
      </c>
      <c r="G10">
        <v>0</v>
      </c>
      <c r="H10">
        <f t="shared" si="0"/>
        <v>-6.1989191193566433E-3</v>
      </c>
    </row>
    <row r="11" spans="1:9" x14ac:dyDescent="0.2">
      <c r="A11" s="1">
        <v>42737</v>
      </c>
      <c r="B11">
        <v>27.389999</v>
      </c>
      <c r="C11">
        <v>27.889999</v>
      </c>
      <c r="D11">
        <v>27.389999</v>
      </c>
      <c r="E11">
        <v>27.65</v>
      </c>
      <c r="F11">
        <v>15.942862</v>
      </c>
      <c r="G11">
        <v>0</v>
      </c>
      <c r="H11">
        <f t="shared" si="0"/>
        <v>1.1274860836812922E-2</v>
      </c>
    </row>
    <row r="12" spans="1:9" x14ac:dyDescent="0.2">
      <c r="A12" s="1">
        <v>42744</v>
      </c>
      <c r="B12">
        <v>27.66</v>
      </c>
      <c r="C12">
        <v>28.07</v>
      </c>
      <c r="D12">
        <v>27.66</v>
      </c>
      <c r="E12">
        <v>28.07</v>
      </c>
      <c r="F12">
        <v>16.185034000000002</v>
      </c>
      <c r="G12">
        <v>0</v>
      </c>
      <c r="H12">
        <f t="shared" si="0"/>
        <v>1.5075782535186592E-2</v>
      </c>
    </row>
    <row r="13" spans="1:9" x14ac:dyDescent="0.2">
      <c r="A13" s="1">
        <v>42751</v>
      </c>
      <c r="B13">
        <v>27.690000999999999</v>
      </c>
      <c r="C13">
        <v>27.76</v>
      </c>
      <c r="D13">
        <v>27.559999000000001</v>
      </c>
      <c r="E13">
        <v>27.709999</v>
      </c>
      <c r="F13">
        <v>15.977458</v>
      </c>
      <c r="G13">
        <v>0</v>
      </c>
      <c r="H13">
        <f t="shared" si="0"/>
        <v>-1.2908134244295554E-2</v>
      </c>
    </row>
    <row r="14" spans="1:9" x14ac:dyDescent="0.2">
      <c r="A14" s="1">
        <v>42758</v>
      </c>
      <c r="B14">
        <v>27.58</v>
      </c>
      <c r="C14">
        <v>28.08</v>
      </c>
      <c r="D14">
        <v>27.58</v>
      </c>
      <c r="E14">
        <v>27.860001</v>
      </c>
      <c r="F14">
        <v>16.063949999999998</v>
      </c>
      <c r="G14">
        <v>0</v>
      </c>
      <c r="H14">
        <f t="shared" si="0"/>
        <v>5.398777112433575E-3</v>
      </c>
    </row>
    <row r="15" spans="1:9" x14ac:dyDescent="0.2">
      <c r="A15" s="1">
        <v>42765</v>
      </c>
      <c r="B15">
        <v>27.459999</v>
      </c>
      <c r="C15">
        <v>28.18</v>
      </c>
      <c r="D15">
        <v>27.459999</v>
      </c>
      <c r="E15">
        <v>28.18</v>
      </c>
      <c r="F15">
        <v>16.248456999999998</v>
      </c>
      <c r="G15">
        <v>0</v>
      </c>
      <c r="H15">
        <f t="shared" si="0"/>
        <v>1.1420319466516895E-2</v>
      </c>
    </row>
    <row r="16" spans="1:9" x14ac:dyDescent="0.2">
      <c r="A16" s="1">
        <v>42772</v>
      </c>
      <c r="B16">
        <v>27.969999000000001</v>
      </c>
      <c r="C16">
        <v>28.280000999999999</v>
      </c>
      <c r="D16">
        <v>27.780000999999999</v>
      </c>
      <c r="E16">
        <v>28.280000999999999</v>
      </c>
      <c r="F16">
        <v>16.306118000000001</v>
      </c>
      <c r="G16">
        <v>0</v>
      </c>
      <c r="H16">
        <f t="shared" si="0"/>
        <v>3.5424243933688203E-3</v>
      </c>
    </row>
    <row r="17" spans="1:8" x14ac:dyDescent="0.2">
      <c r="A17" s="1">
        <v>42779</v>
      </c>
      <c r="B17">
        <v>28.33</v>
      </c>
      <c r="C17">
        <v>28.58</v>
      </c>
      <c r="D17">
        <v>28.33</v>
      </c>
      <c r="E17">
        <v>28.549999</v>
      </c>
      <c r="F17">
        <v>16.461798000000002</v>
      </c>
      <c r="G17">
        <v>0</v>
      </c>
      <c r="H17">
        <f t="shared" si="0"/>
        <v>9.5020489766078024E-3</v>
      </c>
    </row>
    <row r="18" spans="1:8" x14ac:dyDescent="0.2">
      <c r="A18" s="1">
        <v>42786</v>
      </c>
      <c r="B18">
        <v>28.719999000000001</v>
      </c>
      <c r="C18">
        <v>28.719999000000001</v>
      </c>
      <c r="D18">
        <v>28.379999000000002</v>
      </c>
      <c r="E18">
        <v>28.450001</v>
      </c>
      <c r="F18">
        <v>16.404139000000001</v>
      </c>
      <c r="G18">
        <v>0</v>
      </c>
      <c r="H18">
        <f t="shared" si="0"/>
        <v>-3.5087427542165065E-3</v>
      </c>
    </row>
    <row r="19" spans="1:8" x14ac:dyDescent="0.2">
      <c r="A19" s="1">
        <v>42793</v>
      </c>
      <c r="B19">
        <v>28.700001</v>
      </c>
      <c r="C19">
        <v>28.75</v>
      </c>
      <c r="D19">
        <v>28.35</v>
      </c>
      <c r="E19">
        <v>28.549999</v>
      </c>
      <c r="F19">
        <v>16.461798000000002</v>
      </c>
      <c r="G19">
        <v>0</v>
      </c>
      <c r="H19">
        <f t="shared" si="0"/>
        <v>3.5087427542164983E-3</v>
      </c>
    </row>
    <row r="20" spans="1:8" x14ac:dyDescent="0.2">
      <c r="A20" s="1">
        <v>42800</v>
      </c>
      <c r="B20">
        <v>28.360001</v>
      </c>
      <c r="C20">
        <v>28.360001</v>
      </c>
      <c r="D20">
        <v>28.120000999999998</v>
      </c>
      <c r="E20">
        <v>28.299999</v>
      </c>
      <c r="F20">
        <v>16.317647999999998</v>
      </c>
      <c r="G20">
        <v>0</v>
      </c>
      <c r="H20">
        <f t="shared" si="0"/>
        <v>-8.7952022882113214E-3</v>
      </c>
    </row>
    <row r="21" spans="1:8" x14ac:dyDescent="0.2">
      <c r="A21" s="1">
        <v>42807</v>
      </c>
      <c r="B21">
        <v>28.4</v>
      </c>
      <c r="C21">
        <v>28.889999</v>
      </c>
      <c r="D21">
        <v>28.33</v>
      </c>
      <c r="E21">
        <v>28.889999</v>
      </c>
      <c r="F21">
        <v>16.657841000000001</v>
      </c>
      <c r="G21">
        <v>0</v>
      </c>
      <c r="H21">
        <f t="shared" si="0"/>
        <v>2.0633815001258424E-2</v>
      </c>
    </row>
    <row r="22" spans="1:8" x14ac:dyDescent="0.2">
      <c r="A22" s="1">
        <v>42814</v>
      </c>
      <c r="B22">
        <v>28.85</v>
      </c>
      <c r="C22">
        <v>28.85</v>
      </c>
      <c r="D22">
        <v>28.209999</v>
      </c>
      <c r="E22">
        <v>28.530000999999999</v>
      </c>
      <c r="F22">
        <v>16.450268000000001</v>
      </c>
      <c r="G22">
        <v>0</v>
      </c>
      <c r="H22">
        <f t="shared" si="0"/>
        <v>-1.2539267632230223E-2</v>
      </c>
    </row>
    <row r="23" spans="1:8" x14ac:dyDescent="0.2">
      <c r="A23" s="1">
        <v>42821</v>
      </c>
      <c r="B23">
        <v>28.690000999999999</v>
      </c>
      <c r="C23">
        <v>29.27</v>
      </c>
      <c r="D23">
        <v>28.690000999999999</v>
      </c>
      <c r="E23">
        <v>29.27</v>
      </c>
      <c r="F23">
        <v>16.876949</v>
      </c>
      <c r="G23">
        <v>0</v>
      </c>
      <c r="H23">
        <f t="shared" si="0"/>
        <v>2.560695751372194E-2</v>
      </c>
    </row>
    <row r="24" spans="1:8" x14ac:dyDescent="0.2">
      <c r="A24" s="1">
        <v>42828</v>
      </c>
      <c r="B24">
        <v>28.879999000000002</v>
      </c>
      <c r="C24">
        <v>29.049999</v>
      </c>
      <c r="D24">
        <v>28.66</v>
      </c>
      <c r="E24">
        <v>29.049999</v>
      </c>
      <c r="F24">
        <v>16.750097</v>
      </c>
      <c r="G24">
        <v>0</v>
      </c>
      <c r="H24">
        <f t="shared" si="0"/>
        <v>-7.5446770866225438E-3</v>
      </c>
    </row>
    <row r="25" spans="1:8" x14ac:dyDescent="0.2">
      <c r="A25" s="1">
        <v>42835</v>
      </c>
      <c r="B25">
        <v>29.040001</v>
      </c>
      <c r="C25">
        <v>29.209999</v>
      </c>
      <c r="D25">
        <v>28.709999</v>
      </c>
      <c r="E25">
        <v>28.709999</v>
      </c>
      <c r="F25">
        <v>16.554054000000001</v>
      </c>
      <c r="G25">
        <v>0</v>
      </c>
      <c r="H25">
        <f t="shared" si="0"/>
        <v>-1.1773022789731987E-2</v>
      </c>
    </row>
    <row r="26" spans="1:8" x14ac:dyDescent="0.2">
      <c r="A26" s="1">
        <v>42842</v>
      </c>
      <c r="B26">
        <v>28.98</v>
      </c>
      <c r="C26">
        <v>29.59</v>
      </c>
      <c r="D26">
        <v>28.98</v>
      </c>
      <c r="E26">
        <v>29.48</v>
      </c>
      <c r="F26">
        <v>16.998031999999998</v>
      </c>
      <c r="G26">
        <v>0</v>
      </c>
      <c r="H26">
        <f t="shared" si="0"/>
        <v>2.6466546139731449E-2</v>
      </c>
    </row>
    <row r="27" spans="1:8" x14ac:dyDescent="0.2">
      <c r="A27" s="1">
        <v>42849</v>
      </c>
      <c r="B27">
        <v>29.799999</v>
      </c>
      <c r="C27">
        <v>30.219999000000001</v>
      </c>
      <c r="D27">
        <v>29.799999</v>
      </c>
      <c r="E27">
        <v>30.08</v>
      </c>
      <c r="F27">
        <v>17.343988</v>
      </c>
      <c r="G27">
        <v>0</v>
      </c>
      <c r="H27">
        <f t="shared" si="0"/>
        <v>2.0148360725994702E-2</v>
      </c>
    </row>
    <row r="28" spans="1:8" x14ac:dyDescent="0.2">
      <c r="A28" s="1">
        <v>42856</v>
      </c>
      <c r="B28">
        <v>30.34</v>
      </c>
      <c r="C28">
        <v>30.35</v>
      </c>
      <c r="D28">
        <v>30.129999000000002</v>
      </c>
      <c r="E28">
        <v>30.35</v>
      </c>
      <c r="F28">
        <v>17.499672</v>
      </c>
      <c r="G28">
        <v>0</v>
      </c>
      <c r="H28">
        <f t="shared" si="0"/>
        <v>8.9362045215984984E-3</v>
      </c>
    </row>
    <row r="29" spans="1:8" x14ac:dyDescent="0.2">
      <c r="A29" s="1">
        <v>42863</v>
      </c>
      <c r="B29">
        <v>30.280000999999999</v>
      </c>
      <c r="C29">
        <v>30.4</v>
      </c>
      <c r="D29">
        <v>30.18</v>
      </c>
      <c r="E29">
        <v>30.18</v>
      </c>
      <c r="F29">
        <v>17.401648999999999</v>
      </c>
      <c r="G29">
        <v>0</v>
      </c>
      <c r="H29">
        <f t="shared" si="0"/>
        <v>-5.6171660516538477E-3</v>
      </c>
    </row>
    <row r="30" spans="1:8" x14ac:dyDescent="0.2">
      <c r="A30" s="1">
        <v>42870</v>
      </c>
      <c r="B30">
        <v>30.219999000000001</v>
      </c>
      <c r="C30">
        <v>30.370000999999998</v>
      </c>
      <c r="D30">
        <v>29.58</v>
      </c>
      <c r="E30">
        <v>29.77</v>
      </c>
      <c r="F30">
        <v>17.165244999999999</v>
      </c>
      <c r="G30">
        <v>0</v>
      </c>
      <c r="H30">
        <f t="shared" si="0"/>
        <v>-1.3678271806817735E-2</v>
      </c>
    </row>
    <row r="31" spans="1:8" x14ac:dyDescent="0.2">
      <c r="A31" s="1">
        <v>42877</v>
      </c>
      <c r="B31">
        <v>30</v>
      </c>
      <c r="C31">
        <v>30.32</v>
      </c>
      <c r="D31">
        <v>30</v>
      </c>
      <c r="E31">
        <v>30.32</v>
      </c>
      <c r="F31">
        <v>17.482372000000002</v>
      </c>
      <c r="G31">
        <v>0</v>
      </c>
      <c r="H31">
        <f t="shared" si="0"/>
        <v>1.830635892355581E-2</v>
      </c>
    </row>
    <row r="32" spans="1:8" x14ac:dyDescent="0.2">
      <c r="A32" s="1">
        <v>42884</v>
      </c>
      <c r="B32">
        <v>30.15</v>
      </c>
      <c r="C32">
        <v>30.889999</v>
      </c>
      <c r="D32">
        <v>30.15</v>
      </c>
      <c r="E32">
        <v>30.889999</v>
      </c>
      <c r="F32">
        <v>17.811032999999998</v>
      </c>
      <c r="G32">
        <v>0</v>
      </c>
      <c r="H32">
        <f t="shared" si="0"/>
        <v>1.8625037780774557E-2</v>
      </c>
    </row>
    <row r="33" spans="1:8" x14ac:dyDescent="0.2">
      <c r="A33" s="1">
        <v>42891</v>
      </c>
      <c r="B33">
        <v>30.66</v>
      </c>
      <c r="C33">
        <v>30.940000999999999</v>
      </c>
      <c r="D33">
        <v>30.610001</v>
      </c>
      <c r="E33">
        <v>30.940000999999999</v>
      </c>
      <c r="F33">
        <v>17.839860999999999</v>
      </c>
      <c r="G33">
        <v>0</v>
      </c>
      <c r="H33">
        <f t="shared" si="0"/>
        <v>1.6172388991541641E-3</v>
      </c>
    </row>
    <row r="34" spans="1:8" x14ac:dyDescent="0.2">
      <c r="A34" s="1">
        <v>42898</v>
      </c>
      <c r="B34">
        <v>30.879999000000002</v>
      </c>
      <c r="C34">
        <v>31.040001</v>
      </c>
      <c r="D34">
        <v>30.76</v>
      </c>
      <c r="E34">
        <v>30.76</v>
      </c>
      <c r="F34">
        <v>17.736073999999999</v>
      </c>
      <c r="G34">
        <v>0</v>
      </c>
      <c r="H34">
        <f t="shared" si="0"/>
        <v>-5.8346910314660888E-3</v>
      </c>
    </row>
    <row r="35" spans="1:8" x14ac:dyDescent="0.2">
      <c r="A35" s="1">
        <v>42905</v>
      </c>
      <c r="B35">
        <v>31.120000999999998</v>
      </c>
      <c r="C35">
        <v>31.6</v>
      </c>
      <c r="D35">
        <v>30.9</v>
      </c>
      <c r="E35">
        <v>31.6</v>
      </c>
      <c r="F35">
        <v>18.220414999999999</v>
      </c>
      <c r="G35">
        <v>0</v>
      </c>
      <c r="H35">
        <f t="shared" ref="H35:H53" si="1">LN(F35/F34)</f>
        <v>2.6942024130141063E-2</v>
      </c>
    </row>
    <row r="36" spans="1:8" x14ac:dyDescent="0.2">
      <c r="A36" s="1">
        <v>42912</v>
      </c>
      <c r="B36">
        <v>31.59</v>
      </c>
      <c r="C36">
        <v>31.790001</v>
      </c>
      <c r="D36">
        <v>31.280000999999999</v>
      </c>
      <c r="E36">
        <v>31.59</v>
      </c>
      <c r="F36">
        <v>18.214649000000001</v>
      </c>
      <c r="G36">
        <v>0</v>
      </c>
      <c r="H36">
        <f t="shared" si="1"/>
        <v>-3.1650829805776197E-4</v>
      </c>
    </row>
    <row r="37" spans="1:8" x14ac:dyDescent="0.2">
      <c r="A37" s="1">
        <v>42919</v>
      </c>
      <c r="B37">
        <v>31.66</v>
      </c>
      <c r="C37">
        <v>31.67</v>
      </c>
      <c r="D37">
        <v>31.18</v>
      </c>
      <c r="E37">
        <v>31.57</v>
      </c>
      <c r="F37">
        <v>18.203119000000001</v>
      </c>
      <c r="G37">
        <v>0</v>
      </c>
      <c r="H37">
        <f t="shared" si="1"/>
        <v>-6.3320741596508605E-4</v>
      </c>
    </row>
    <row r="38" spans="1:8" x14ac:dyDescent="0.2">
      <c r="A38" s="1">
        <v>42926</v>
      </c>
      <c r="B38">
        <v>31.370000999999998</v>
      </c>
      <c r="C38">
        <v>31.83</v>
      </c>
      <c r="D38">
        <v>31.370000999999998</v>
      </c>
      <c r="E38">
        <v>31.82</v>
      </c>
      <c r="F38">
        <v>18.347265</v>
      </c>
      <c r="G38">
        <v>0</v>
      </c>
      <c r="H38">
        <f t="shared" si="1"/>
        <v>7.8875640442057811E-3</v>
      </c>
    </row>
    <row r="39" spans="1:8" x14ac:dyDescent="0.2">
      <c r="A39" s="1">
        <v>42933</v>
      </c>
      <c r="B39">
        <v>31.780000999999999</v>
      </c>
      <c r="C39">
        <v>32.090000000000003</v>
      </c>
      <c r="D39">
        <v>31.77</v>
      </c>
      <c r="E39">
        <v>32.020000000000003</v>
      </c>
      <c r="F39">
        <v>18.462585000000001</v>
      </c>
      <c r="G39">
        <v>0</v>
      </c>
      <c r="H39">
        <f t="shared" si="1"/>
        <v>6.2657347032324465E-3</v>
      </c>
    </row>
    <row r="40" spans="1:8" x14ac:dyDescent="0.2">
      <c r="A40" s="1">
        <v>42940</v>
      </c>
      <c r="B40">
        <v>32.099997999999999</v>
      </c>
      <c r="C40">
        <v>32.189999</v>
      </c>
      <c r="D40">
        <v>31.6</v>
      </c>
      <c r="E40">
        <v>31.6</v>
      </c>
      <c r="F40">
        <v>18.220414999999999</v>
      </c>
      <c r="G40">
        <v>0</v>
      </c>
      <c r="H40">
        <f t="shared" si="1"/>
        <v>-1.3203583033415239E-2</v>
      </c>
    </row>
    <row r="41" spans="1:8" x14ac:dyDescent="0.2">
      <c r="A41" s="1">
        <v>42947</v>
      </c>
      <c r="B41">
        <v>31.51</v>
      </c>
      <c r="C41">
        <v>31.549999</v>
      </c>
      <c r="D41">
        <v>31.120000999999998</v>
      </c>
      <c r="E41">
        <v>31.290001</v>
      </c>
      <c r="F41">
        <v>18.04167</v>
      </c>
      <c r="G41">
        <v>0</v>
      </c>
      <c r="H41">
        <f t="shared" si="1"/>
        <v>-9.8585863283308789E-3</v>
      </c>
    </row>
    <row r="42" spans="1:8" x14ac:dyDescent="0.2">
      <c r="A42" s="1">
        <v>42954</v>
      </c>
      <c r="B42">
        <v>31.5</v>
      </c>
      <c r="C42">
        <v>31.5</v>
      </c>
      <c r="D42">
        <v>30.73</v>
      </c>
      <c r="E42">
        <v>30.84</v>
      </c>
      <c r="F42">
        <v>17.782204</v>
      </c>
      <c r="G42">
        <v>0</v>
      </c>
      <c r="H42">
        <f t="shared" si="1"/>
        <v>-1.4485900503557105E-2</v>
      </c>
    </row>
    <row r="43" spans="1:8" x14ac:dyDescent="0.2">
      <c r="A43" s="1">
        <v>42961</v>
      </c>
      <c r="B43">
        <v>31.139999</v>
      </c>
      <c r="C43">
        <v>31.139999</v>
      </c>
      <c r="D43">
        <v>30.549999</v>
      </c>
      <c r="E43">
        <v>30.59</v>
      </c>
      <c r="F43">
        <v>17.638054</v>
      </c>
      <c r="G43">
        <v>0</v>
      </c>
      <c r="H43">
        <f t="shared" si="1"/>
        <v>-8.1394548755665524E-3</v>
      </c>
    </row>
    <row r="44" spans="1:8" x14ac:dyDescent="0.2">
      <c r="A44" s="1">
        <v>42968</v>
      </c>
      <c r="B44">
        <v>30.540001</v>
      </c>
      <c r="C44">
        <v>30.809999000000001</v>
      </c>
      <c r="D44">
        <v>30.540001</v>
      </c>
      <c r="E44">
        <v>30.74</v>
      </c>
      <c r="F44">
        <v>17.724544999999999</v>
      </c>
      <c r="G44">
        <v>0</v>
      </c>
      <c r="H44">
        <f t="shared" si="1"/>
        <v>4.8916750981161262E-3</v>
      </c>
    </row>
    <row r="45" spans="1:8" x14ac:dyDescent="0.2">
      <c r="A45" s="1">
        <v>42975</v>
      </c>
      <c r="B45">
        <v>30.889999</v>
      </c>
      <c r="C45">
        <v>31.75</v>
      </c>
      <c r="D45">
        <v>30.889999</v>
      </c>
      <c r="E45">
        <v>31.75</v>
      </c>
      <c r="F45">
        <v>18.306903999999999</v>
      </c>
      <c r="G45">
        <v>0</v>
      </c>
      <c r="H45">
        <f t="shared" si="1"/>
        <v>3.2327854328325432E-2</v>
      </c>
    </row>
    <row r="46" spans="1:8" x14ac:dyDescent="0.2">
      <c r="A46" s="1">
        <v>42982</v>
      </c>
      <c r="B46">
        <v>31.530000999999999</v>
      </c>
      <c r="C46">
        <v>31.57</v>
      </c>
      <c r="D46">
        <v>31.530000999999999</v>
      </c>
      <c r="E46">
        <v>31.530000999999999</v>
      </c>
      <c r="F46">
        <v>18.180052</v>
      </c>
      <c r="G46">
        <v>0</v>
      </c>
      <c r="H46">
        <f t="shared" si="1"/>
        <v>-6.9533074280799774E-3</v>
      </c>
    </row>
    <row r="47" spans="1:8" x14ac:dyDescent="0.2">
      <c r="A47" s="1">
        <v>42989</v>
      </c>
      <c r="B47">
        <v>31.879999000000002</v>
      </c>
      <c r="C47">
        <v>31.98</v>
      </c>
      <c r="D47">
        <v>31.860001</v>
      </c>
      <c r="E47">
        <v>31.91</v>
      </c>
      <c r="F47">
        <v>18.399159999999998</v>
      </c>
      <c r="G47">
        <v>0</v>
      </c>
      <c r="H47">
        <f t="shared" si="1"/>
        <v>1.1980062367663927E-2</v>
      </c>
    </row>
    <row r="48" spans="1:8" x14ac:dyDescent="0.2">
      <c r="A48" s="1">
        <v>42996</v>
      </c>
      <c r="B48">
        <v>32.020000000000003</v>
      </c>
      <c r="C48">
        <v>32.209999000000003</v>
      </c>
      <c r="D48">
        <v>31.860001</v>
      </c>
      <c r="E48">
        <v>32.209999000000003</v>
      </c>
      <c r="F48">
        <v>18.572137999999999</v>
      </c>
      <c r="G48">
        <v>0</v>
      </c>
      <c r="H48">
        <f t="shared" si="1"/>
        <v>9.3574892717329886E-3</v>
      </c>
    </row>
    <row r="49" spans="1:8" x14ac:dyDescent="0.2">
      <c r="A49" s="1">
        <v>43003</v>
      </c>
      <c r="B49">
        <v>32.119999</v>
      </c>
      <c r="C49">
        <v>33.099997999999999</v>
      </c>
      <c r="D49">
        <v>32.119999</v>
      </c>
      <c r="E49">
        <v>33.099997999999999</v>
      </c>
      <c r="F49">
        <v>19.085305999999999</v>
      </c>
      <c r="G49">
        <v>0</v>
      </c>
      <c r="H49">
        <f t="shared" si="1"/>
        <v>2.725621893217877E-2</v>
      </c>
    </row>
    <row r="50" spans="1:8" x14ac:dyDescent="0.2">
      <c r="A50" s="1">
        <v>43010</v>
      </c>
      <c r="B50">
        <v>33.419998</v>
      </c>
      <c r="C50">
        <v>33.580002</v>
      </c>
      <c r="D50">
        <v>33.419998</v>
      </c>
      <c r="E50">
        <v>33.580002</v>
      </c>
      <c r="F50">
        <v>19.362074</v>
      </c>
      <c r="G50">
        <v>0</v>
      </c>
      <c r="H50">
        <f t="shared" si="1"/>
        <v>1.4397484606953056E-2</v>
      </c>
    </row>
    <row r="51" spans="1:8" x14ac:dyDescent="0.2">
      <c r="A51" s="1">
        <v>43017</v>
      </c>
      <c r="B51">
        <v>33.349997999999999</v>
      </c>
      <c r="C51">
        <v>33.380001</v>
      </c>
      <c r="D51">
        <v>33.150002000000001</v>
      </c>
      <c r="E51">
        <v>33.150002000000001</v>
      </c>
      <c r="F51">
        <v>19.114138000000001</v>
      </c>
      <c r="G51">
        <v>0</v>
      </c>
      <c r="H51">
        <f t="shared" si="1"/>
        <v>-1.2887933553012869E-2</v>
      </c>
    </row>
    <row r="52" spans="1:8" x14ac:dyDescent="0.2">
      <c r="A52" s="1">
        <v>43024</v>
      </c>
      <c r="B52">
        <v>33.139999000000003</v>
      </c>
      <c r="C52">
        <v>33.139999000000003</v>
      </c>
      <c r="D52">
        <v>32.880001</v>
      </c>
      <c r="E52">
        <v>33.130001</v>
      </c>
      <c r="F52">
        <v>19.102608</v>
      </c>
      <c r="G52">
        <v>0</v>
      </c>
      <c r="H52">
        <f t="shared" si="1"/>
        <v>-6.0340042293669058E-4</v>
      </c>
    </row>
    <row r="53" spans="1:8" x14ac:dyDescent="0.2">
      <c r="A53" s="1">
        <v>43031</v>
      </c>
      <c r="B53">
        <v>32.919998</v>
      </c>
      <c r="C53">
        <v>33.020000000000003</v>
      </c>
      <c r="D53">
        <v>32.700001</v>
      </c>
      <c r="E53">
        <v>32.990001999999997</v>
      </c>
      <c r="F53">
        <v>19.021882999999999</v>
      </c>
      <c r="G53">
        <v>0</v>
      </c>
      <c r="H53">
        <f t="shared" si="1"/>
        <v>-4.234816965361648E-3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BFD6D-2A32-684C-8903-535C06C81609}">
  <dimension ref="A1:I53"/>
  <sheetViews>
    <sheetView workbookViewId="0">
      <selection activeCell="I2" sqref="I2"/>
    </sheetView>
  </sheetViews>
  <sheetFormatPr baseColWidth="10" defaultRowHeight="15" x14ac:dyDescent="0.2"/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27</v>
      </c>
    </row>
    <row r="2" spans="1:9" x14ac:dyDescent="0.2">
      <c r="A2" s="1">
        <v>43038</v>
      </c>
      <c r="B2">
        <v>32.68</v>
      </c>
      <c r="C2">
        <v>33.110000999999997</v>
      </c>
      <c r="D2">
        <v>32.68</v>
      </c>
      <c r="E2">
        <v>33.110000999999997</v>
      </c>
      <c r="F2">
        <v>19.091076000000001</v>
      </c>
      <c r="G2">
        <v>0</v>
      </c>
      <c r="I2">
        <f>(AVERAGE(H3:H53)+1)^52-1</f>
        <v>0.12196573645649234</v>
      </c>
    </row>
    <row r="3" spans="1:9" x14ac:dyDescent="0.2">
      <c r="A3" s="1">
        <v>43045</v>
      </c>
      <c r="B3">
        <v>33.220001000000003</v>
      </c>
      <c r="C3">
        <v>33.220001000000003</v>
      </c>
      <c r="D3">
        <v>32.93</v>
      </c>
      <c r="E3">
        <v>33.080002</v>
      </c>
      <c r="F3">
        <v>19.073778000000001</v>
      </c>
      <c r="G3">
        <v>0</v>
      </c>
      <c r="H3">
        <f t="shared" ref="H3:H34" si="0">LN(F3/F2)</f>
        <v>-9.0648852918506523E-4</v>
      </c>
    </row>
    <row r="4" spans="1:9" x14ac:dyDescent="0.2">
      <c r="A4" s="1">
        <v>43052</v>
      </c>
      <c r="B4">
        <v>33.029998999999997</v>
      </c>
      <c r="C4">
        <v>33.279998999999997</v>
      </c>
      <c r="D4">
        <v>32.790000999999997</v>
      </c>
      <c r="E4">
        <v>33.279998999999997</v>
      </c>
      <c r="F4">
        <v>19.189093</v>
      </c>
      <c r="G4">
        <v>0</v>
      </c>
      <c r="H4">
        <f t="shared" si="0"/>
        <v>6.0275324936792897E-3</v>
      </c>
    </row>
    <row r="5" spans="1:9" x14ac:dyDescent="0.2">
      <c r="A5" s="1">
        <v>43059</v>
      </c>
      <c r="B5">
        <v>33.509998000000003</v>
      </c>
      <c r="C5">
        <v>33.950001</v>
      </c>
      <c r="D5">
        <v>33.509998000000003</v>
      </c>
      <c r="E5">
        <v>33.950001</v>
      </c>
      <c r="F5">
        <v>19.575415</v>
      </c>
      <c r="G5">
        <v>0</v>
      </c>
      <c r="H5">
        <f t="shared" si="0"/>
        <v>1.993239746047798E-2</v>
      </c>
    </row>
    <row r="6" spans="1:9" x14ac:dyDescent="0.2">
      <c r="A6" s="1">
        <v>43066</v>
      </c>
      <c r="B6">
        <v>33.759998000000003</v>
      </c>
      <c r="C6">
        <v>34.540000999999997</v>
      </c>
      <c r="D6">
        <v>33.759998000000003</v>
      </c>
      <c r="E6">
        <v>34.340000000000003</v>
      </c>
      <c r="F6">
        <v>19.800284999999999</v>
      </c>
      <c r="G6">
        <v>0</v>
      </c>
      <c r="H6">
        <f t="shared" si="0"/>
        <v>1.1421889373296792E-2</v>
      </c>
    </row>
    <row r="7" spans="1:9" x14ac:dyDescent="0.2">
      <c r="A7" s="1">
        <v>43073</v>
      </c>
      <c r="B7">
        <v>34.150002000000001</v>
      </c>
      <c r="C7">
        <v>34.150002000000001</v>
      </c>
      <c r="D7">
        <v>33.790000999999997</v>
      </c>
      <c r="E7">
        <v>34.07</v>
      </c>
      <c r="F7">
        <v>19.644606</v>
      </c>
      <c r="G7">
        <v>0</v>
      </c>
      <c r="H7">
        <f t="shared" si="0"/>
        <v>-7.89353472088428E-3</v>
      </c>
    </row>
    <row r="8" spans="1:9" x14ac:dyDescent="0.2">
      <c r="A8" s="1">
        <v>43080</v>
      </c>
      <c r="B8">
        <v>34.07</v>
      </c>
      <c r="C8">
        <v>34.270000000000003</v>
      </c>
      <c r="D8">
        <v>28.99</v>
      </c>
      <c r="E8">
        <v>29.450001</v>
      </c>
      <c r="F8">
        <v>16.980736</v>
      </c>
      <c r="G8">
        <v>0</v>
      </c>
      <c r="H8">
        <f t="shared" si="0"/>
        <v>-0.145723271759682</v>
      </c>
    </row>
    <row r="9" spans="1:9" x14ac:dyDescent="0.2">
      <c r="A9" s="1">
        <v>43087</v>
      </c>
      <c r="B9">
        <v>29.780000999999999</v>
      </c>
      <c r="C9">
        <v>29.790001</v>
      </c>
      <c r="D9">
        <v>29.639999</v>
      </c>
      <c r="E9">
        <v>29.639999</v>
      </c>
      <c r="F9">
        <v>20.011075999999999</v>
      </c>
      <c r="G9">
        <v>0</v>
      </c>
      <c r="H9">
        <f t="shared" si="0"/>
        <v>0.1642063952076378</v>
      </c>
    </row>
    <row r="10" spans="1:9" x14ac:dyDescent="0.2">
      <c r="A10" s="1">
        <v>43094</v>
      </c>
      <c r="B10">
        <v>29.66</v>
      </c>
      <c r="C10">
        <v>29.76</v>
      </c>
      <c r="D10">
        <v>29.610001</v>
      </c>
      <c r="E10">
        <v>29.610001</v>
      </c>
      <c r="F10">
        <v>19.990819999999999</v>
      </c>
      <c r="G10">
        <v>0</v>
      </c>
      <c r="H10">
        <f t="shared" si="0"/>
        <v>-1.0127520821175495E-3</v>
      </c>
    </row>
    <row r="11" spans="1:9" x14ac:dyDescent="0.2">
      <c r="A11" s="1">
        <v>43101</v>
      </c>
      <c r="B11">
        <v>29.879999000000002</v>
      </c>
      <c r="C11">
        <v>30.110001</v>
      </c>
      <c r="D11">
        <v>29.879999000000002</v>
      </c>
      <c r="E11">
        <v>30.110001</v>
      </c>
      <c r="F11">
        <v>20.328389999999999</v>
      </c>
      <c r="G11">
        <v>0</v>
      </c>
      <c r="H11">
        <f t="shared" si="0"/>
        <v>1.6745263012674944E-2</v>
      </c>
    </row>
    <row r="12" spans="1:9" x14ac:dyDescent="0.2">
      <c r="A12" s="1">
        <v>43108</v>
      </c>
      <c r="B12">
        <v>30.15</v>
      </c>
      <c r="C12">
        <v>30.639999</v>
      </c>
      <c r="D12">
        <v>30.15</v>
      </c>
      <c r="E12">
        <v>30.639999</v>
      </c>
      <c r="F12">
        <v>20.686211</v>
      </c>
      <c r="G12">
        <v>0</v>
      </c>
      <c r="H12">
        <f t="shared" si="0"/>
        <v>1.7448911845027445E-2</v>
      </c>
    </row>
    <row r="13" spans="1:9" x14ac:dyDescent="0.2">
      <c r="A13" s="1">
        <v>43115</v>
      </c>
      <c r="B13">
        <v>30.32</v>
      </c>
      <c r="C13">
        <v>30.57</v>
      </c>
      <c r="D13">
        <v>30.26</v>
      </c>
      <c r="E13">
        <v>30.57</v>
      </c>
      <c r="F13">
        <v>20.638952</v>
      </c>
      <c r="G13">
        <v>0</v>
      </c>
      <c r="H13">
        <f t="shared" si="0"/>
        <v>-2.2871789084883921E-3</v>
      </c>
    </row>
    <row r="14" spans="1:9" x14ac:dyDescent="0.2">
      <c r="A14" s="1">
        <v>43122</v>
      </c>
      <c r="B14">
        <v>30.6</v>
      </c>
      <c r="C14">
        <v>30.91</v>
      </c>
      <c r="D14">
        <v>30.59</v>
      </c>
      <c r="E14">
        <v>30.91</v>
      </c>
      <c r="F14">
        <v>20.868500000000001</v>
      </c>
      <c r="G14">
        <v>0</v>
      </c>
      <c r="H14">
        <f t="shared" si="0"/>
        <v>1.1060680872990431E-2</v>
      </c>
    </row>
    <row r="15" spans="1:9" x14ac:dyDescent="0.2">
      <c r="A15" s="1">
        <v>43129</v>
      </c>
      <c r="B15">
        <v>30.73</v>
      </c>
      <c r="C15">
        <v>30.73</v>
      </c>
      <c r="D15">
        <v>30.049999</v>
      </c>
      <c r="E15">
        <v>30.049999</v>
      </c>
      <c r="F15">
        <v>20.287882</v>
      </c>
      <c r="G15">
        <v>0</v>
      </c>
      <c r="H15">
        <f t="shared" si="0"/>
        <v>-2.8217083011605949E-2</v>
      </c>
    </row>
    <row r="16" spans="1:9" x14ac:dyDescent="0.2">
      <c r="A16" s="1">
        <v>43136</v>
      </c>
      <c r="B16">
        <v>29.15</v>
      </c>
      <c r="C16">
        <v>29.629999000000002</v>
      </c>
      <c r="D16">
        <v>28.93</v>
      </c>
      <c r="E16">
        <v>29.25</v>
      </c>
      <c r="F16">
        <v>19.747772000000001</v>
      </c>
      <c r="G16">
        <v>0</v>
      </c>
      <c r="H16">
        <f t="shared" si="0"/>
        <v>-2.6983087134836471E-2</v>
      </c>
    </row>
    <row r="17" spans="1:8" x14ac:dyDescent="0.2">
      <c r="A17" s="1">
        <v>43143</v>
      </c>
      <c r="B17">
        <v>29.559999000000001</v>
      </c>
      <c r="C17">
        <v>30.51</v>
      </c>
      <c r="D17">
        <v>29.559999000000001</v>
      </c>
      <c r="E17">
        <v>30.51</v>
      </c>
      <c r="F17">
        <v>20.598445999999999</v>
      </c>
      <c r="G17">
        <v>0</v>
      </c>
      <c r="H17">
        <f t="shared" si="0"/>
        <v>4.2174961199818103E-2</v>
      </c>
    </row>
    <row r="18" spans="1:8" x14ac:dyDescent="0.2">
      <c r="A18" s="1">
        <v>43150</v>
      </c>
      <c r="B18">
        <v>30.35</v>
      </c>
      <c r="C18">
        <v>30.77</v>
      </c>
      <c r="D18">
        <v>30.35</v>
      </c>
      <c r="E18">
        <v>30.77</v>
      </c>
      <c r="F18">
        <v>20.773980999999999</v>
      </c>
      <c r="G18">
        <v>0</v>
      </c>
      <c r="H18">
        <f t="shared" si="0"/>
        <v>8.4856541435810416E-3</v>
      </c>
    </row>
    <row r="19" spans="1:8" x14ac:dyDescent="0.2">
      <c r="A19" s="1">
        <v>43157</v>
      </c>
      <c r="B19">
        <v>30.85</v>
      </c>
      <c r="C19">
        <v>30.85</v>
      </c>
      <c r="D19">
        <v>30.209999</v>
      </c>
      <c r="E19">
        <v>30.719999000000001</v>
      </c>
      <c r="F19">
        <v>20.740224999999999</v>
      </c>
      <c r="G19">
        <v>0</v>
      </c>
      <c r="H19">
        <f t="shared" si="0"/>
        <v>-1.6262388561355452E-3</v>
      </c>
    </row>
    <row r="20" spans="1:8" x14ac:dyDescent="0.2">
      <c r="A20" s="1">
        <v>43164</v>
      </c>
      <c r="B20">
        <v>31</v>
      </c>
      <c r="C20">
        <v>32.139999000000003</v>
      </c>
      <c r="D20">
        <v>31</v>
      </c>
      <c r="E20">
        <v>32.139999000000003</v>
      </c>
      <c r="F20">
        <v>21.698920999999999</v>
      </c>
      <c r="G20">
        <v>0</v>
      </c>
      <c r="H20">
        <f t="shared" si="0"/>
        <v>4.5187484463583935E-2</v>
      </c>
    </row>
    <row r="21" spans="1:8" x14ac:dyDescent="0.2">
      <c r="A21" s="1">
        <v>43171</v>
      </c>
      <c r="B21">
        <v>32.369999</v>
      </c>
      <c r="C21">
        <v>32.369999</v>
      </c>
      <c r="D21">
        <v>31.92</v>
      </c>
      <c r="E21">
        <v>32.060001</v>
      </c>
      <c r="F21">
        <v>21.644908999999998</v>
      </c>
      <c r="G21">
        <v>0</v>
      </c>
      <c r="H21">
        <f t="shared" si="0"/>
        <v>-2.4922591269534266E-3</v>
      </c>
    </row>
    <row r="22" spans="1:8" x14ac:dyDescent="0.2">
      <c r="A22" s="1">
        <v>43178</v>
      </c>
      <c r="B22">
        <v>31.75</v>
      </c>
      <c r="C22">
        <v>31.93</v>
      </c>
      <c r="D22">
        <v>30.700001</v>
      </c>
      <c r="E22">
        <v>30.700001</v>
      </c>
      <c r="F22">
        <v>20.726723</v>
      </c>
      <c r="G22">
        <v>0</v>
      </c>
      <c r="H22">
        <f t="shared" si="0"/>
        <v>-4.3346442806368853E-2</v>
      </c>
    </row>
    <row r="23" spans="1:8" x14ac:dyDescent="0.2">
      <c r="A23" s="1">
        <v>43185</v>
      </c>
      <c r="B23">
        <v>31.379999000000002</v>
      </c>
      <c r="C23">
        <v>31.379999000000002</v>
      </c>
      <c r="D23">
        <v>30.809999000000001</v>
      </c>
      <c r="E23">
        <v>31.139999</v>
      </c>
      <c r="F23">
        <v>21.023781</v>
      </c>
      <c r="G23">
        <v>0</v>
      </c>
      <c r="H23">
        <f t="shared" si="0"/>
        <v>1.4230391706746519E-2</v>
      </c>
    </row>
    <row r="24" spans="1:8" x14ac:dyDescent="0.2">
      <c r="A24" s="1">
        <v>43192</v>
      </c>
      <c r="B24">
        <v>30.57</v>
      </c>
      <c r="C24">
        <v>31.530000999999999</v>
      </c>
      <c r="D24">
        <v>30.57</v>
      </c>
      <c r="E24">
        <v>31.01</v>
      </c>
      <c r="F24">
        <v>20.936014</v>
      </c>
      <c r="G24">
        <v>0</v>
      </c>
      <c r="H24">
        <f t="shared" si="0"/>
        <v>-4.1833916490346601E-3</v>
      </c>
    </row>
    <row r="25" spans="1:8" x14ac:dyDescent="0.2">
      <c r="A25" s="1">
        <v>43199</v>
      </c>
      <c r="B25">
        <v>31.02</v>
      </c>
      <c r="C25">
        <v>31.74</v>
      </c>
      <c r="D25">
        <v>31.02</v>
      </c>
      <c r="E25">
        <v>31.51</v>
      </c>
      <c r="F25">
        <v>21.273582000000001</v>
      </c>
      <c r="G25">
        <v>0</v>
      </c>
      <c r="H25">
        <f t="shared" si="0"/>
        <v>1.5995187307091638E-2</v>
      </c>
    </row>
    <row r="26" spans="1:8" x14ac:dyDescent="0.2">
      <c r="A26" s="1">
        <v>43206</v>
      </c>
      <c r="B26">
        <v>31.809999000000001</v>
      </c>
      <c r="C26">
        <v>32.450001</v>
      </c>
      <c r="D26">
        <v>31.809999000000001</v>
      </c>
      <c r="E26">
        <v>32.209999000000003</v>
      </c>
      <c r="F26">
        <v>21.746179999999999</v>
      </c>
      <c r="G26">
        <v>0</v>
      </c>
      <c r="H26">
        <f t="shared" si="0"/>
        <v>2.1972088686310454E-2</v>
      </c>
    </row>
    <row r="27" spans="1:8" x14ac:dyDescent="0.2">
      <c r="A27" s="1">
        <v>43213</v>
      </c>
      <c r="B27">
        <v>32.139999000000003</v>
      </c>
      <c r="C27">
        <v>32.139999000000003</v>
      </c>
      <c r="D27">
        <v>31.73</v>
      </c>
      <c r="E27">
        <v>31.809999000000001</v>
      </c>
      <c r="F27">
        <v>21.476123999999999</v>
      </c>
      <c r="G27">
        <v>0</v>
      </c>
      <c r="H27">
        <f t="shared" si="0"/>
        <v>-1.2496303494862925E-2</v>
      </c>
    </row>
    <row r="28" spans="1:8" x14ac:dyDescent="0.2">
      <c r="A28" s="1">
        <v>43220</v>
      </c>
      <c r="B28">
        <v>31.6</v>
      </c>
      <c r="C28">
        <v>31.85</v>
      </c>
      <c r="D28">
        <v>31.6</v>
      </c>
      <c r="E28">
        <v>31.85</v>
      </c>
      <c r="F28">
        <v>21.503129999999999</v>
      </c>
      <c r="G28">
        <v>0</v>
      </c>
      <c r="H28">
        <f t="shared" si="0"/>
        <v>1.2566995022389709E-3</v>
      </c>
    </row>
    <row r="29" spans="1:8" x14ac:dyDescent="0.2">
      <c r="A29" s="1">
        <v>43227</v>
      </c>
      <c r="B29">
        <v>32.150002000000001</v>
      </c>
      <c r="C29">
        <v>32.590000000000003</v>
      </c>
      <c r="D29">
        <v>32.150002000000001</v>
      </c>
      <c r="E29">
        <v>32.590000000000003</v>
      </c>
      <c r="F29">
        <v>22.002731000000001</v>
      </c>
      <c r="G29">
        <v>0</v>
      </c>
      <c r="H29">
        <f t="shared" si="0"/>
        <v>2.2968076084648459E-2</v>
      </c>
    </row>
    <row r="30" spans="1:8" x14ac:dyDescent="0.2">
      <c r="A30" s="1">
        <v>43234</v>
      </c>
      <c r="B30">
        <v>32.409999999999997</v>
      </c>
      <c r="C30">
        <v>32.970001000000003</v>
      </c>
      <c r="D30">
        <v>32.409999999999997</v>
      </c>
      <c r="E30">
        <v>32.970001000000003</v>
      </c>
      <c r="F30">
        <v>22.259284999999998</v>
      </c>
      <c r="G30">
        <v>0</v>
      </c>
      <c r="H30">
        <f t="shared" si="0"/>
        <v>1.1592642918528361E-2</v>
      </c>
    </row>
    <row r="31" spans="1:8" x14ac:dyDescent="0.2">
      <c r="A31" s="1">
        <v>43241</v>
      </c>
      <c r="B31">
        <v>33.150002000000001</v>
      </c>
      <c r="C31">
        <v>33.150002000000001</v>
      </c>
      <c r="D31">
        <v>32.830002</v>
      </c>
      <c r="E31">
        <v>33.040000999999997</v>
      </c>
      <c r="F31">
        <v>22.306543000000001</v>
      </c>
      <c r="G31">
        <v>0</v>
      </c>
      <c r="H31">
        <f t="shared" si="0"/>
        <v>2.1208185658917683E-3</v>
      </c>
    </row>
    <row r="32" spans="1:8" x14ac:dyDescent="0.2">
      <c r="A32" s="1">
        <v>43248</v>
      </c>
      <c r="B32">
        <v>33.040000999999997</v>
      </c>
      <c r="C32">
        <v>33.700001</v>
      </c>
      <c r="D32">
        <v>33.040000999999997</v>
      </c>
      <c r="E32">
        <v>33.700001</v>
      </c>
      <c r="F32">
        <v>22.752134000000002</v>
      </c>
      <c r="G32">
        <v>0</v>
      </c>
      <c r="H32">
        <f t="shared" si="0"/>
        <v>1.9778899693518991E-2</v>
      </c>
    </row>
    <row r="33" spans="1:8" x14ac:dyDescent="0.2">
      <c r="A33" s="1">
        <v>43255</v>
      </c>
      <c r="B33">
        <v>33.93</v>
      </c>
      <c r="C33">
        <v>34.330002</v>
      </c>
      <c r="D33">
        <v>33.93</v>
      </c>
      <c r="E33">
        <v>34.310001</v>
      </c>
      <c r="F33">
        <v>23.163969000000002</v>
      </c>
      <c r="G33">
        <v>0</v>
      </c>
      <c r="H33">
        <f t="shared" si="0"/>
        <v>1.7939067883493882E-2</v>
      </c>
    </row>
    <row r="34" spans="1:8" x14ac:dyDescent="0.2">
      <c r="A34" s="1">
        <v>43262</v>
      </c>
      <c r="B34">
        <v>34.340000000000003</v>
      </c>
      <c r="C34">
        <v>34.869999</v>
      </c>
      <c r="D34">
        <v>34.340000000000003</v>
      </c>
      <c r="E34">
        <v>34.869999</v>
      </c>
      <c r="F34">
        <v>23.542045999999999</v>
      </c>
      <c r="G34">
        <v>0</v>
      </c>
      <c r="H34">
        <f t="shared" si="0"/>
        <v>1.6190002863909547E-2</v>
      </c>
    </row>
    <row r="35" spans="1:8" x14ac:dyDescent="0.2">
      <c r="A35" s="1">
        <v>43269</v>
      </c>
      <c r="B35">
        <v>35.159999999999997</v>
      </c>
      <c r="C35">
        <v>35.299999</v>
      </c>
      <c r="D35">
        <v>34.759998000000003</v>
      </c>
      <c r="E35">
        <v>34.759998000000003</v>
      </c>
      <c r="F35">
        <v>23.467777000000002</v>
      </c>
      <c r="G35">
        <v>0</v>
      </c>
      <c r="H35">
        <f t="shared" ref="H35:H53" si="1">LN(F35/F34)</f>
        <v>-3.1597252255533594E-3</v>
      </c>
    </row>
    <row r="36" spans="1:8" x14ac:dyDescent="0.2">
      <c r="A36" s="1">
        <v>43276</v>
      </c>
      <c r="B36">
        <v>34.159999999999997</v>
      </c>
      <c r="C36">
        <v>34.520000000000003</v>
      </c>
      <c r="D36">
        <v>33.93</v>
      </c>
      <c r="E36">
        <v>34.220001000000003</v>
      </c>
      <c r="F36">
        <v>23.103207000000001</v>
      </c>
      <c r="G36">
        <v>0</v>
      </c>
      <c r="H36">
        <f t="shared" si="1"/>
        <v>-1.5656849657036585E-2</v>
      </c>
    </row>
    <row r="37" spans="1:8" x14ac:dyDescent="0.2">
      <c r="A37" s="1">
        <v>43283</v>
      </c>
      <c r="B37">
        <v>34.470001000000003</v>
      </c>
      <c r="C37">
        <v>35.18</v>
      </c>
      <c r="D37">
        <v>34.470001000000003</v>
      </c>
      <c r="E37">
        <v>35.18</v>
      </c>
      <c r="F37">
        <v>23.751336999999999</v>
      </c>
      <c r="G37">
        <v>0</v>
      </c>
      <c r="H37">
        <f t="shared" si="1"/>
        <v>2.7667384572578928E-2</v>
      </c>
    </row>
    <row r="38" spans="1:8" x14ac:dyDescent="0.2">
      <c r="A38" s="1">
        <v>43290</v>
      </c>
      <c r="B38">
        <v>35.380001</v>
      </c>
      <c r="C38">
        <v>35.380001</v>
      </c>
      <c r="D38">
        <v>34.950001</v>
      </c>
      <c r="E38">
        <v>35.139999000000003</v>
      </c>
      <c r="F38">
        <v>23.724330999999999</v>
      </c>
      <c r="G38">
        <v>0</v>
      </c>
      <c r="H38">
        <f t="shared" si="1"/>
        <v>-1.1376776378521543E-3</v>
      </c>
    </row>
    <row r="39" spans="1:8" x14ac:dyDescent="0.2">
      <c r="A39" s="1">
        <v>43297</v>
      </c>
      <c r="B39">
        <v>34.959999000000003</v>
      </c>
      <c r="C39">
        <v>35.459999000000003</v>
      </c>
      <c r="D39">
        <v>34.959999000000003</v>
      </c>
      <c r="E39">
        <v>35.400002000000001</v>
      </c>
      <c r="F39">
        <v>23.89987</v>
      </c>
      <c r="G39">
        <v>0</v>
      </c>
      <c r="H39">
        <f t="shared" si="1"/>
        <v>7.3718735969767963E-3</v>
      </c>
    </row>
    <row r="40" spans="1:8" x14ac:dyDescent="0.2">
      <c r="A40" s="1">
        <v>43304</v>
      </c>
      <c r="B40">
        <v>35.43</v>
      </c>
      <c r="C40">
        <v>35.520000000000003</v>
      </c>
      <c r="D40">
        <v>34.709999000000003</v>
      </c>
      <c r="E40">
        <v>34.709999000000003</v>
      </c>
      <c r="F40">
        <v>23.434023</v>
      </c>
      <c r="G40">
        <v>0</v>
      </c>
      <c r="H40">
        <f t="shared" si="1"/>
        <v>-1.9684078866744673E-2</v>
      </c>
    </row>
    <row r="41" spans="1:8" x14ac:dyDescent="0.2">
      <c r="A41" s="1">
        <v>43311</v>
      </c>
      <c r="B41">
        <v>34.18</v>
      </c>
      <c r="C41">
        <v>34.840000000000003</v>
      </c>
      <c r="D41">
        <v>34.18</v>
      </c>
      <c r="E41">
        <v>34.770000000000003</v>
      </c>
      <c r="F41">
        <v>23.474533000000001</v>
      </c>
      <c r="G41">
        <v>0</v>
      </c>
      <c r="H41">
        <f t="shared" si="1"/>
        <v>1.7271906673377365E-3</v>
      </c>
    </row>
    <row r="42" spans="1:8" x14ac:dyDescent="0.2">
      <c r="A42" s="1">
        <v>43318</v>
      </c>
      <c r="B42">
        <v>35.009998000000003</v>
      </c>
      <c r="C42">
        <v>35.549999</v>
      </c>
      <c r="D42">
        <v>35.009998000000003</v>
      </c>
      <c r="E42">
        <v>35.549999</v>
      </c>
      <c r="F42">
        <v>24.001135000000001</v>
      </c>
      <c r="G42">
        <v>0</v>
      </c>
      <c r="H42">
        <f t="shared" si="1"/>
        <v>2.2184989503675836E-2</v>
      </c>
    </row>
    <row r="43" spans="1:8" x14ac:dyDescent="0.2">
      <c r="A43" s="1">
        <v>43325</v>
      </c>
      <c r="B43">
        <v>35.349997999999999</v>
      </c>
      <c r="C43">
        <v>35.669998</v>
      </c>
      <c r="D43">
        <v>35.240001999999997</v>
      </c>
      <c r="E43">
        <v>35.560001</v>
      </c>
      <c r="F43">
        <v>24.007891000000001</v>
      </c>
      <c r="G43">
        <v>0</v>
      </c>
      <c r="H43">
        <f t="shared" si="1"/>
        <v>2.8144707808058458E-4</v>
      </c>
    </row>
    <row r="44" spans="1:8" x14ac:dyDescent="0.2">
      <c r="A44" s="1">
        <v>43332</v>
      </c>
      <c r="B44">
        <v>35.700001</v>
      </c>
      <c r="C44">
        <v>36.409999999999997</v>
      </c>
      <c r="D44">
        <v>35.700001</v>
      </c>
      <c r="E44">
        <v>36.409999999999997</v>
      </c>
      <c r="F44">
        <v>24.581757</v>
      </c>
      <c r="G44">
        <v>0</v>
      </c>
      <c r="H44">
        <f t="shared" si="1"/>
        <v>2.3622014487538451E-2</v>
      </c>
    </row>
    <row r="45" spans="1:8" x14ac:dyDescent="0.2">
      <c r="A45" s="1">
        <v>43339</v>
      </c>
      <c r="B45">
        <v>36.599997999999999</v>
      </c>
      <c r="C45">
        <v>37.090000000000003</v>
      </c>
      <c r="D45">
        <v>36.599997999999999</v>
      </c>
      <c r="E45">
        <v>37.090000000000003</v>
      </c>
      <c r="F45">
        <v>25.040849999999999</v>
      </c>
      <c r="G45">
        <v>0</v>
      </c>
      <c r="H45">
        <f t="shared" si="1"/>
        <v>1.8503908880641139E-2</v>
      </c>
    </row>
    <row r="46" spans="1:8" x14ac:dyDescent="0.2">
      <c r="A46" s="1">
        <v>43346</v>
      </c>
      <c r="B46">
        <v>36.990001999999997</v>
      </c>
      <c r="C46">
        <v>36.990001999999997</v>
      </c>
      <c r="D46">
        <v>36.659999999999997</v>
      </c>
      <c r="E46">
        <v>36.689999</v>
      </c>
      <c r="F46">
        <v>24.770793999999999</v>
      </c>
      <c r="G46">
        <v>0</v>
      </c>
      <c r="H46">
        <f t="shared" si="1"/>
        <v>-1.0843193450009132E-2</v>
      </c>
    </row>
    <row r="47" spans="1:8" x14ac:dyDescent="0.2">
      <c r="A47" s="1">
        <v>43353</v>
      </c>
      <c r="B47">
        <v>36.740001999999997</v>
      </c>
      <c r="C47">
        <v>36.900002000000001</v>
      </c>
      <c r="D47">
        <v>36.650002000000001</v>
      </c>
      <c r="E47">
        <v>36.900002000000001</v>
      </c>
      <c r="F47">
        <v>24.912575</v>
      </c>
      <c r="G47">
        <v>0</v>
      </c>
      <c r="H47">
        <f t="shared" si="1"/>
        <v>5.7073981786126228E-3</v>
      </c>
    </row>
    <row r="48" spans="1:8" x14ac:dyDescent="0.2">
      <c r="A48" s="1">
        <v>43360</v>
      </c>
      <c r="B48">
        <v>36.540000999999997</v>
      </c>
      <c r="C48">
        <v>36.779998999999997</v>
      </c>
      <c r="D48">
        <v>36.400002000000001</v>
      </c>
      <c r="E48">
        <v>36.400002000000001</v>
      </c>
      <c r="F48">
        <v>24.575005000000001</v>
      </c>
      <c r="G48">
        <v>0</v>
      </c>
      <c r="H48">
        <f t="shared" si="1"/>
        <v>-1.364282657925138E-2</v>
      </c>
    </row>
    <row r="49" spans="1:8" x14ac:dyDescent="0.2">
      <c r="A49" s="1">
        <v>43367</v>
      </c>
      <c r="B49">
        <v>36.340000000000003</v>
      </c>
      <c r="C49">
        <v>36.509998000000003</v>
      </c>
      <c r="D49">
        <v>36.150002000000001</v>
      </c>
      <c r="E49">
        <v>36.209999000000003</v>
      </c>
      <c r="F49">
        <v>24.446728</v>
      </c>
      <c r="G49">
        <v>0</v>
      </c>
      <c r="H49">
        <f t="shared" si="1"/>
        <v>-5.2334866572554409E-3</v>
      </c>
    </row>
    <row r="50" spans="1:8" x14ac:dyDescent="0.2">
      <c r="A50" s="1">
        <v>43374</v>
      </c>
      <c r="B50">
        <v>35.869999</v>
      </c>
      <c r="C50">
        <v>35.869999</v>
      </c>
      <c r="D50">
        <v>34.849997999999999</v>
      </c>
      <c r="E50">
        <v>34.849997999999999</v>
      </c>
      <c r="F50">
        <v>23.528542000000002</v>
      </c>
      <c r="G50">
        <v>0</v>
      </c>
      <c r="H50">
        <f t="shared" si="1"/>
        <v>-3.8282145466210164E-2</v>
      </c>
    </row>
    <row r="51" spans="1:8" x14ac:dyDescent="0.2">
      <c r="A51" s="1">
        <v>43381</v>
      </c>
      <c r="B51">
        <v>34.560001</v>
      </c>
      <c r="C51">
        <v>34.560001</v>
      </c>
      <c r="D51">
        <v>32.939999</v>
      </c>
      <c r="E51">
        <v>33.150002000000001</v>
      </c>
      <c r="F51">
        <v>22.38081</v>
      </c>
      <c r="G51">
        <v>0</v>
      </c>
      <c r="H51">
        <f t="shared" si="1"/>
        <v>-5.0010342110225571E-2</v>
      </c>
    </row>
    <row r="52" spans="1:8" x14ac:dyDescent="0.2">
      <c r="A52" s="1">
        <v>43388</v>
      </c>
      <c r="B52">
        <v>33.18</v>
      </c>
      <c r="C52">
        <v>34.060001</v>
      </c>
      <c r="D52">
        <v>33</v>
      </c>
      <c r="E52">
        <v>33</v>
      </c>
      <c r="F52">
        <v>22.279537000000001</v>
      </c>
      <c r="G52">
        <v>0</v>
      </c>
      <c r="H52">
        <f t="shared" si="1"/>
        <v>-4.5352613846412777E-3</v>
      </c>
    </row>
    <row r="53" spans="1:8" x14ac:dyDescent="0.2">
      <c r="A53" s="1">
        <v>43395</v>
      </c>
      <c r="B53">
        <v>33.029998999999997</v>
      </c>
      <c r="C53">
        <v>33.029998999999997</v>
      </c>
      <c r="D53">
        <v>31.620000999999998</v>
      </c>
      <c r="E53">
        <v>31.66</v>
      </c>
      <c r="F53">
        <v>21.374853000000002</v>
      </c>
      <c r="G53">
        <v>0</v>
      </c>
      <c r="H53">
        <f t="shared" si="1"/>
        <v>-4.145349626748316E-2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CE3B9-34A3-C545-BC7C-B2FC841D0B29}">
  <dimension ref="A1:I53"/>
  <sheetViews>
    <sheetView workbookViewId="0">
      <selection activeCell="I2" sqref="I2"/>
    </sheetView>
  </sheetViews>
  <sheetFormatPr baseColWidth="10" defaultRowHeight="15" x14ac:dyDescent="0.2"/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27</v>
      </c>
    </row>
    <row r="2" spans="1:9" x14ac:dyDescent="0.2">
      <c r="A2" s="1">
        <v>43402</v>
      </c>
      <c r="B2">
        <v>31.379999000000002</v>
      </c>
      <c r="C2">
        <v>33.279998999999997</v>
      </c>
      <c r="D2">
        <v>31.379999000000002</v>
      </c>
      <c r="E2">
        <v>33.279998999999997</v>
      </c>
      <c r="F2">
        <v>22.468575000000001</v>
      </c>
      <c r="G2">
        <v>0</v>
      </c>
      <c r="I2">
        <f>(AVERAGE(H3:H53)+1)^52-1</f>
        <v>1.633929678306667E-2</v>
      </c>
    </row>
    <row r="3" spans="1:9" x14ac:dyDescent="0.2">
      <c r="A3" s="1">
        <v>43409</v>
      </c>
      <c r="B3">
        <v>33.169998</v>
      </c>
      <c r="C3">
        <v>33.779998999999997</v>
      </c>
      <c r="D3">
        <v>33.099997999999999</v>
      </c>
      <c r="E3">
        <v>33.099997999999999</v>
      </c>
      <c r="F3">
        <v>22.347049999999999</v>
      </c>
      <c r="G3">
        <v>0</v>
      </c>
      <c r="H3">
        <f t="shared" ref="H3:H53" si="0">LN(F3/F2)</f>
        <v>-5.4233449991794918E-3</v>
      </c>
    </row>
    <row r="4" spans="1:9" x14ac:dyDescent="0.2">
      <c r="A4" s="1">
        <v>43416</v>
      </c>
      <c r="B4">
        <v>32.459999000000003</v>
      </c>
      <c r="C4">
        <v>32.669998</v>
      </c>
      <c r="D4">
        <v>32.07</v>
      </c>
      <c r="E4">
        <v>32.669998</v>
      </c>
      <c r="F4">
        <v>22.056740000000001</v>
      </c>
      <c r="G4">
        <v>0</v>
      </c>
      <c r="H4">
        <f t="shared" si="0"/>
        <v>-1.3076097176673854E-2</v>
      </c>
    </row>
    <row r="5" spans="1:9" x14ac:dyDescent="0.2">
      <c r="A5" s="1">
        <v>43423</v>
      </c>
      <c r="B5">
        <v>31.940000999999999</v>
      </c>
      <c r="C5">
        <v>31.940000999999999</v>
      </c>
      <c r="D5">
        <v>31.41</v>
      </c>
      <c r="E5">
        <v>31.91</v>
      </c>
      <c r="F5">
        <v>21.543635999999999</v>
      </c>
      <c r="G5">
        <v>0</v>
      </c>
      <c r="H5">
        <f t="shared" si="0"/>
        <v>-2.3537764408702765E-2</v>
      </c>
    </row>
    <row r="6" spans="1:9" x14ac:dyDescent="0.2">
      <c r="A6" s="1">
        <v>43430</v>
      </c>
      <c r="B6">
        <v>32.369999</v>
      </c>
      <c r="C6">
        <v>33.220001000000003</v>
      </c>
      <c r="D6">
        <v>32.18</v>
      </c>
      <c r="E6">
        <v>33.220001000000003</v>
      </c>
      <c r="F6">
        <v>22.428068</v>
      </c>
      <c r="G6">
        <v>0</v>
      </c>
      <c r="H6">
        <f t="shared" si="0"/>
        <v>4.0232750470048297E-2</v>
      </c>
    </row>
    <row r="7" spans="1:9" x14ac:dyDescent="0.2">
      <c r="A7" s="1">
        <v>43437</v>
      </c>
      <c r="B7">
        <v>33.57</v>
      </c>
      <c r="C7">
        <v>33.57</v>
      </c>
      <c r="D7">
        <v>31.4</v>
      </c>
      <c r="E7">
        <v>31.4</v>
      </c>
      <c r="F7">
        <v>21.199316</v>
      </c>
      <c r="G7">
        <v>0</v>
      </c>
      <c r="H7">
        <f t="shared" si="0"/>
        <v>-5.6344293174685568E-2</v>
      </c>
    </row>
    <row r="8" spans="1:9" x14ac:dyDescent="0.2">
      <c r="A8" s="1">
        <v>43444</v>
      </c>
      <c r="B8">
        <v>31.360001</v>
      </c>
      <c r="C8">
        <v>31.6</v>
      </c>
      <c r="D8">
        <v>27.290001</v>
      </c>
      <c r="E8">
        <v>27.290001</v>
      </c>
      <c r="F8">
        <v>18.424503000000001</v>
      </c>
      <c r="G8">
        <v>0</v>
      </c>
      <c r="H8">
        <f t="shared" si="0"/>
        <v>-0.14028745351474489</v>
      </c>
    </row>
    <row r="9" spans="1:9" x14ac:dyDescent="0.2">
      <c r="A9" s="1">
        <v>43451</v>
      </c>
      <c r="B9">
        <v>26.59</v>
      </c>
      <c r="C9">
        <v>26.59</v>
      </c>
      <c r="D9">
        <v>24.780000999999999</v>
      </c>
      <c r="E9">
        <v>24.780000999999999</v>
      </c>
      <c r="F9">
        <v>18.663599000000001</v>
      </c>
      <c r="G9">
        <v>0</v>
      </c>
      <c r="H9">
        <f t="shared" si="0"/>
        <v>1.2893585784365761E-2</v>
      </c>
    </row>
    <row r="10" spans="1:9" x14ac:dyDescent="0.2">
      <c r="A10" s="1">
        <v>43458</v>
      </c>
      <c r="B10">
        <v>24.370000999999998</v>
      </c>
      <c r="C10">
        <v>25.73</v>
      </c>
      <c r="D10">
        <v>24.370000999999998</v>
      </c>
      <c r="E10">
        <v>25.73</v>
      </c>
      <c r="F10">
        <v>19.379111999999999</v>
      </c>
      <c r="G10">
        <v>0</v>
      </c>
      <c r="H10">
        <f t="shared" si="0"/>
        <v>3.7620735703250176E-2</v>
      </c>
    </row>
    <row r="11" spans="1:9" x14ac:dyDescent="0.2">
      <c r="A11" s="1">
        <v>43465</v>
      </c>
      <c r="B11">
        <v>25.99</v>
      </c>
      <c r="C11">
        <v>26.360001</v>
      </c>
      <c r="D11">
        <v>25.379999000000002</v>
      </c>
      <c r="E11">
        <v>26.360001</v>
      </c>
      <c r="F11">
        <v>19.853611000000001</v>
      </c>
      <c r="G11">
        <v>0</v>
      </c>
      <c r="H11">
        <f t="shared" si="0"/>
        <v>2.4190119967076325E-2</v>
      </c>
    </row>
    <row r="12" spans="1:9" x14ac:dyDescent="0.2">
      <c r="A12" s="1">
        <v>43472</v>
      </c>
      <c r="B12">
        <v>26.870000999999998</v>
      </c>
      <c r="C12">
        <v>27.67</v>
      </c>
      <c r="D12">
        <v>26.870000999999998</v>
      </c>
      <c r="E12">
        <v>27.67</v>
      </c>
      <c r="F12">
        <v>20.840263</v>
      </c>
      <c r="G12">
        <v>0</v>
      </c>
      <c r="H12">
        <f t="shared" si="0"/>
        <v>4.8500931820675587E-2</v>
      </c>
    </row>
    <row r="13" spans="1:9" x14ac:dyDescent="0.2">
      <c r="A13" s="1">
        <v>43479</v>
      </c>
      <c r="B13">
        <v>27.43</v>
      </c>
      <c r="C13">
        <v>28.389999</v>
      </c>
      <c r="D13">
        <v>27.43</v>
      </c>
      <c r="E13">
        <v>28.389999</v>
      </c>
      <c r="F13">
        <v>21.382546999999999</v>
      </c>
      <c r="G13">
        <v>0</v>
      </c>
      <c r="H13">
        <f t="shared" si="0"/>
        <v>2.5688191762397013E-2</v>
      </c>
    </row>
    <row r="14" spans="1:9" x14ac:dyDescent="0.2">
      <c r="A14" s="1">
        <v>43486</v>
      </c>
      <c r="B14">
        <v>27.940000999999999</v>
      </c>
      <c r="C14">
        <v>28.49</v>
      </c>
      <c r="D14">
        <v>27.860001</v>
      </c>
      <c r="E14">
        <v>28.49</v>
      </c>
      <c r="F14">
        <v>21.457865000000002</v>
      </c>
      <c r="G14">
        <v>0</v>
      </c>
      <c r="H14">
        <f t="shared" si="0"/>
        <v>3.516216305353646E-3</v>
      </c>
    </row>
    <row r="15" spans="1:9" x14ac:dyDescent="0.2">
      <c r="A15" s="1">
        <v>43493</v>
      </c>
      <c r="B15">
        <v>28.42</v>
      </c>
      <c r="C15">
        <v>28.92</v>
      </c>
      <c r="D15">
        <v>28.360001</v>
      </c>
      <c r="E15">
        <v>28.92</v>
      </c>
      <c r="F15">
        <v>21.781731000000001</v>
      </c>
      <c r="G15">
        <v>0</v>
      </c>
      <c r="H15">
        <f t="shared" si="0"/>
        <v>1.4980346095841965E-2</v>
      </c>
    </row>
    <row r="16" spans="1:9" x14ac:dyDescent="0.2">
      <c r="A16" s="1">
        <v>43500</v>
      </c>
      <c r="B16">
        <v>29.23</v>
      </c>
      <c r="C16">
        <v>29.389999</v>
      </c>
      <c r="D16">
        <v>29.129999000000002</v>
      </c>
      <c r="E16">
        <v>29.17</v>
      </c>
      <c r="F16">
        <v>21.970022</v>
      </c>
      <c r="G16">
        <v>0</v>
      </c>
      <c r="H16">
        <f t="shared" si="0"/>
        <v>8.607296830775827E-3</v>
      </c>
    </row>
    <row r="17" spans="1:8" x14ac:dyDescent="0.2">
      <c r="A17" s="1">
        <v>43507</v>
      </c>
      <c r="B17">
        <v>29.4</v>
      </c>
      <c r="C17">
        <v>30.209999</v>
      </c>
      <c r="D17">
        <v>29.4</v>
      </c>
      <c r="E17">
        <v>30.209999</v>
      </c>
      <c r="F17">
        <v>22.753319000000001</v>
      </c>
      <c r="G17">
        <v>0</v>
      </c>
      <c r="H17">
        <f t="shared" si="0"/>
        <v>3.5032137104406447E-2</v>
      </c>
    </row>
    <row r="18" spans="1:8" x14ac:dyDescent="0.2">
      <c r="A18" s="1">
        <v>43514</v>
      </c>
      <c r="B18">
        <v>30.309999000000001</v>
      </c>
      <c r="C18">
        <v>30.709999</v>
      </c>
      <c r="D18">
        <v>30.309999000000001</v>
      </c>
      <c r="E18">
        <v>30.709999</v>
      </c>
      <c r="F18">
        <v>23.129905999999998</v>
      </c>
      <c r="G18">
        <v>0</v>
      </c>
      <c r="H18">
        <f t="shared" si="0"/>
        <v>1.6415387383002182E-2</v>
      </c>
    </row>
    <row r="19" spans="1:8" x14ac:dyDescent="0.2">
      <c r="A19" s="1">
        <v>43521</v>
      </c>
      <c r="B19">
        <v>30.709999</v>
      </c>
      <c r="C19">
        <v>30.799999</v>
      </c>
      <c r="D19">
        <v>30.52</v>
      </c>
      <c r="E19">
        <v>30.799999</v>
      </c>
      <c r="F19">
        <v>23.197690999999999</v>
      </c>
      <c r="G19">
        <v>0</v>
      </c>
      <c r="H19">
        <f t="shared" si="0"/>
        <v>2.9263356082434833E-3</v>
      </c>
    </row>
    <row r="20" spans="1:8" x14ac:dyDescent="0.2">
      <c r="A20" s="1">
        <v>43528</v>
      </c>
      <c r="B20">
        <v>30.35</v>
      </c>
      <c r="C20">
        <v>30.35</v>
      </c>
      <c r="D20">
        <v>29.389999</v>
      </c>
      <c r="E20">
        <v>29.389999</v>
      </c>
      <c r="F20">
        <v>22.135719000000002</v>
      </c>
      <c r="G20">
        <v>0</v>
      </c>
      <c r="H20">
        <f t="shared" si="0"/>
        <v>-4.6860199706820226E-2</v>
      </c>
    </row>
    <row r="21" spans="1:8" x14ac:dyDescent="0.2">
      <c r="A21" s="1">
        <v>43535</v>
      </c>
      <c r="B21">
        <v>29.870000999999998</v>
      </c>
      <c r="C21">
        <v>30.059999000000001</v>
      </c>
      <c r="D21">
        <v>29.860001</v>
      </c>
      <c r="E21">
        <v>30.059999000000001</v>
      </c>
      <c r="F21">
        <v>22.640345</v>
      </c>
      <c r="G21">
        <v>0</v>
      </c>
      <c r="H21">
        <f t="shared" si="0"/>
        <v>2.2540943584430432E-2</v>
      </c>
    </row>
    <row r="22" spans="1:8" x14ac:dyDescent="0.2">
      <c r="A22" s="1">
        <v>43542</v>
      </c>
      <c r="B22">
        <v>30.15</v>
      </c>
      <c r="C22">
        <v>30.32</v>
      </c>
      <c r="D22">
        <v>29.41</v>
      </c>
      <c r="E22">
        <v>29.41</v>
      </c>
      <c r="F22">
        <v>22.150784000000002</v>
      </c>
      <c r="G22">
        <v>0</v>
      </c>
      <c r="H22">
        <f t="shared" si="0"/>
        <v>-2.1860600836162952E-2</v>
      </c>
    </row>
    <row r="23" spans="1:8" x14ac:dyDescent="0.2">
      <c r="A23" s="1">
        <v>43549</v>
      </c>
      <c r="B23">
        <v>29.49</v>
      </c>
      <c r="C23">
        <v>30.129999000000002</v>
      </c>
      <c r="D23">
        <v>29.49</v>
      </c>
      <c r="E23">
        <v>30.129999000000002</v>
      </c>
      <c r="F23">
        <v>22.693066000000002</v>
      </c>
      <c r="G23">
        <v>0</v>
      </c>
      <c r="H23">
        <f t="shared" si="0"/>
        <v>2.4186524370486667E-2</v>
      </c>
    </row>
    <row r="24" spans="1:8" x14ac:dyDescent="0.2">
      <c r="A24" s="1">
        <v>43556</v>
      </c>
      <c r="B24">
        <v>30.41</v>
      </c>
      <c r="C24">
        <v>30.790001</v>
      </c>
      <c r="D24">
        <v>30.389999</v>
      </c>
      <c r="E24">
        <v>30.790001</v>
      </c>
      <c r="F24">
        <v>23.190162999999998</v>
      </c>
      <c r="G24">
        <v>0</v>
      </c>
      <c r="H24">
        <f t="shared" si="0"/>
        <v>2.1668764865399547E-2</v>
      </c>
    </row>
    <row r="25" spans="1:8" x14ac:dyDescent="0.2">
      <c r="A25" s="1">
        <v>43563</v>
      </c>
      <c r="B25">
        <v>30.74</v>
      </c>
      <c r="C25">
        <v>30.83</v>
      </c>
      <c r="D25">
        <v>30.459999</v>
      </c>
      <c r="E25">
        <v>30.809999000000001</v>
      </c>
      <c r="F25">
        <v>23.205224999999999</v>
      </c>
      <c r="G25">
        <v>0</v>
      </c>
      <c r="H25">
        <f t="shared" si="0"/>
        <v>6.4928869779684747E-4</v>
      </c>
    </row>
    <row r="26" spans="1:8" x14ac:dyDescent="0.2">
      <c r="A26" s="1">
        <v>43570</v>
      </c>
      <c r="B26">
        <v>30.860001</v>
      </c>
      <c r="C26">
        <v>30.860001</v>
      </c>
      <c r="D26">
        <v>30.58</v>
      </c>
      <c r="E26">
        <v>30.66</v>
      </c>
      <c r="F26">
        <v>23.092247</v>
      </c>
      <c r="G26">
        <v>0</v>
      </c>
      <c r="H26">
        <f t="shared" si="0"/>
        <v>-4.8805353457618775E-3</v>
      </c>
    </row>
    <row r="27" spans="1:8" x14ac:dyDescent="0.2">
      <c r="A27" s="1">
        <v>43577</v>
      </c>
      <c r="B27">
        <v>30.610001</v>
      </c>
      <c r="C27">
        <v>31.24</v>
      </c>
      <c r="D27">
        <v>30.610001</v>
      </c>
      <c r="E27">
        <v>31.24</v>
      </c>
      <c r="F27">
        <v>23.529087000000001</v>
      </c>
      <c r="G27">
        <v>0</v>
      </c>
      <c r="H27">
        <f t="shared" si="0"/>
        <v>1.8740466969974376E-2</v>
      </c>
    </row>
    <row r="28" spans="1:8" x14ac:dyDescent="0.2">
      <c r="A28" s="1">
        <v>43584</v>
      </c>
      <c r="B28">
        <v>31.280000999999999</v>
      </c>
      <c r="C28">
        <v>31.629999000000002</v>
      </c>
      <c r="D28">
        <v>31</v>
      </c>
      <c r="E28">
        <v>31.629999000000002</v>
      </c>
      <c r="F28">
        <v>23.822824000000001</v>
      </c>
      <c r="G28">
        <v>0</v>
      </c>
      <c r="H28">
        <f t="shared" si="0"/>
        <v>1.2406712278888257E-2</v>
      </c>
    </row>
    <row r="29" spans="1:8" x14ac:dyDescent="0.2">
      <c r="A29" s="1">
        <v>43591</v>
      </c>
      <c r="B29">
        <v>31.67</v>
      </c>
      <c r="C29">
        <v>31.67</v>
      </c>
      <c r="D29">
        <v>30.76</v>
      </c>
      <c r="E29">
        <v>30.940000999999999</v>
      </c>
      <c r="F29">
        <v>23.303135000000001</v>
      </c>
      <c r="G29">
        <v>0</v>
      </c>
      <c r="H29">
        <f t="shared" si="0"/>
        <v>-2.2056211858473455E-2</v>
      </c>
    </row>
    <row r="30" spans="1:8" x14ac:dyDescent="0.2">
      <c r="A30" s="1">
        <v>43598</v>
      </c>
      <c r="B30">
        <v>30.030000999999999</v>
      </c>
      <c r="C30">
        <v>30.809999000000001</v>
      </c>
      <c r="D30">
        <v>30.030000999999999</v>
      </c>
      <c r="E30">
        <v>30.34</v>
      </c>
      <c r="F30">
        <v>22.851234000000002</v>
      </c>
      <c r="G30">
        <v>0</v>
      </c>
      <c r="H30">
        <f t="shared" si="0"/>
        <v>-1.9582780618527779E-2</v>
      </c>
    </row>
    <row r="31" spans="1:8" x14ac:dyDescent="0.2">
      <c r="A31" s="1">
        <v>43605</v>
      </c>
      <c r="B31">
        <v>30.15</v>
      </c>
      <c r="C31">
        <v>30.469999000000001</v>
      </c>
      <c r="D31">
        <v>29.879999000000002</v>
      </c>
      <c r="E31">
        <v>30.110001</v>
      </c>
      <c r="F31">
        <v>22.678003</v>
      </c>
      <c r="G31">
        <v>0</v>
      </c>
      <c r="H31">
        <f t="shared" si="0"/>
        <v>-7.6096964219605039E-3</v>
      </c>
    </row>
    <row r="32" spans="1:8" x14ac:dyDescent="0.2">
      <c r="A32" s="1">
        <v>43612</v>
      </c>
      <c r="B32">
        <v>29.950001</v>
      </c>
      <c r="C32">
        <v>29.950001</v>
      </c>
      <c r="D32">
        <v>29.370000999999998</v>
      </c>
      <c r="E32">
        <v>29.370000999999998</v>
      </c>
      <c r="F32">
        <v>22.120657000000001</v>
      </c>
      <c r="G32">
        <v>0</v>
      </c>
      <c r="H32">
        <f t="shared" si="0"/>
        <v>-2.4883545995901136E-2</v>
      </c>
    </row>
    <row r="33" spans="1:8" x14ac:dyDescent="0.2">
      <c r="A33" s="1">
        <v>43619</v>
      </c>
      <c r="B33">
        <v>29.290001</v>
      </c>
      <c r="C33">
        <v>30.030000999999999</v>
      </c>
      <c r="D33">
        <v>29.290001</v>
      </c>
      <c r="E33">
        <v>30.030000999999999</v>
      </c>
      <c r="F33">
        <v>22.617750000000001</v>
      </c>
      <c r="G33">
        <v>0</v>
      </c>
      <c r="H33">
        <f t="shared" si="0"/>
        <v>2.2223118403998789E-2</v>
      </c>
    </row>
    <row r="34" spans="1:8" x14ac:dyDescent="0.2">
      <c r="A34" s="1">
        <v>43626</v>
      </c>
      <c r="B34">
        <v>30.23</v>
      </c>
      <c r="C34">
        <v>30.299999</v>
      </c>
      <c r="D34">
        <v>30.049999</v>
      </c>
      <c r="E34">
        <v>30.110001</v>
      </c>
      <c r="F34">
        <v>22.678003</v>
      </c>
      <c r="G34">
        <v>0</v>
      </c>
      <c r="H34">
        <f t="shared" si="0"/>
        <v>2.660427591902304E-3</v>
      </c>
    </row>
    <row r="35" spans="1:8" x14ac:dyDescent="0.2">
      <c r="A35" s="1">
        <v>43633</v>
      </c>
      <c r="B35">
        <v>30.33</v>
      </c>
      <c r="C35">
        <v>30.92</v>
      </c>
      <c r="D35">
        <v>30.33</v>
      </c>
      <c r="E35">
        <v>30.77</v>
      </c>
      <c r="F35">
        <v>23.175097000000001</v>
      </c>
      <c r="G35">
        <v>0</v>
      </c>
      <c r="H35">
        <f t="shared" si="0"/>
        <v>2.1682873151490489E-2</v>
      </c>
    </row>
    <row r="36" spans="1:8" x14ac:dyDescent="0.2">
      <c r="A36" s="1">
        <v>43640</v>
      </c>
      <c r="B36">
        <v>30.41</v>
      </c>
      <c r="C36">
        <v>30.959999</v>
      </c>
      <c r="D36">
        <v>30.129999000000002</v>
      </c>
      <c r="E36">
        <v>30.959999</v>
      </c>
      <c r="F36">
        <v>23.318197000000001</v>
      </c>
      <c r="G36">
        <v>0</v>
      </c>
      <c r="H36">
        <f t="shared" si="0"/>
        <v>6.1557458964388743E-3</v>
      </c>
    </row>
    <row r="37" spans="1:8" x14ac:dyDescent="0.2">
      <c r="A37" s="1">
        <v>43647</v>
      </c>
      <c r="B37">
        <v>31.18</v>
      </c>
      <c r="C37">
        <v>31.379999000000002</v>
      </c>
      <c r="D37">
        <v>31.120000999999998</v>
      </c>
      <c r="E37">
        <v>31.379999000000002</v>
      </c>
      <c r="F37">
        <v>23.634530999999999</v>
      </c>
      <c r="G37">
        <v>0</v>
      </c>
      <c r="H37">
        <f t="shared" si="0"/>
        <v>1.347477771144235E-2</v>
      </c>
    </row>
    <row r="38" spans="1:8" x14ac:dyDescent="0.2">
      <c r="A38" s="1">
        <v>43654</v>
      </c>
      <c r="B38">
        <v>31.09</v>
      </c>
      <c r="C38">
        <v>31.51</v>
      </c>
      <c r="D38">
        <v>31.09</v>
      </c>
      <c r="E38">
        <v>31.51</v>
      </c>
      <c r="F38">
        <v>23.732444999999998</v>
      </c>
      <c r="G38">
        <v>0</v>
      </c>
      <c r="H38">
        <f t="shared" si="0"/>
        <v>4.1342786782189974E-3</v>
      </c>
    </row>
    <row r="39" spans="1:8" x14ac:dyDescent="0.2">
      <c r="A39" s="1">
        <v>43661</v>
      </c>
      <c r="B39">
        <v>31.41</v>
      </c>
      <c r="C39">
        <v>31.469999000000001</v>
      </c>
      <c r="D39">
        <v>31.32</v>
      </c>
      <c r="E39">
        <v>31.35</v>
      </c>
      <c r="F39">
        <v>23.611937999999999</v>
      </c>
      <c r="G39">
        <v>0</v>
      </c>
      <c r="H39">
        <f t="shared" si="0"/>
        <v>-5.0906676825323389E-3</v>
      </c>
    </row>
    <row r="40" spans="1:8" x14ac:dyDescent="0.2">
      <c r="A40" s="1">
        <v>43668</v>
      </c>
      <c r="B40">
        <v>31.309999000000001</v>
      </c>
      <c r="C40">
        <v>31.809999000000001</v>
      </c>
      <c r="D40">
        <v>31.309999000000001</v>
      </c>
      <c r="E40">
        <v>31.73</v>
      </c>
      <c r="F40">
        <v>23.898142</v>
      </c>
      <c r="G40">
        <v>0</v>
      </c>
      <c r="H40">
        <f t="shared" si="0"/>
        <v>1.2048283738239409E-2</v>
      </c>
    </row>
    <row r="41" spans="1:8" x14ac:dyDescent="0.2">
      <c r="A41" s="1">
        <v>43675</v>
      </c>
      <c r="B41">
        <v>31.469999000000001</v>
      </c>
      <c r="C41">
        <v>31.73</v>
      </c>
      <c r="D41">
        <v>30.379999000000002</v>
      </c>
      <c r="E41">
        <v>30.379999000000002</v>
      </c>
      <c r="F41">
        <v>22.881359</v>
      </c>
      <c r="G41">
        <v>0</v>
      </c>
      <c r="H41">
        <f t="shared" si="0"/>
        <v>-4.3478153728914226E-2</v>
      </c>
    </row>
    <row r="42" spans="1:8" x14ac:dyDescent="0.2">
      <c r="A42" s="1">
        <v>43682</v>
      </c>
      <c r="B42">
        <v>29.459999</v>
      </c>
      <c r="C42">
        <v>30.83</v>
      </c>
      <c r="D42">
        <v>29.459999</v>
      </c>
      <c r="E42">
        <v>30.57</v>
      </c>
      <c r="F42">
        <v>23.024462</v>
      </c>
      <c r="G42">
        <v>0</v>
      </c>
      <c r="H42">
        <f t="shared" si="0"/>
        <v>6.2346543609395752E-3</v>
      </c>
    </row>
    <row r="43" spans="1:8" x14ac:dyDescent="0.2">
      <c r="A43" s="1">
        <v>43689</v>
      </c>
      <c r="B43">
        <v>30.129999000000002</v>
      </c>
      <c r="C43">
        <v>30.450001</v>
      </c>
      <c r="D43">
        <v>29.790001</v>
      </c>
      <c r="E43">
        <v>30.33</v>
      </c>
      <c r="F43">
        <v>22.843699999999998</v>
      </c>
      <c r="G43">
        <v>0</v>
      </c>
      <c r="H43">
        <f t="shared" si="0"/>
        <v>-7.8818477965934691E-3</v>
      </c>
    </row>
    <row r="44" spans="1:8" x14ac:dyDescent="0.2">
      <c r="A44" s="1">
        <v>43696</v>
      </c>
      <c r="B44">
        <v>30.450001</v>
      </c>
      <c r="C44">
        <v>30.57</v>
      </c>
      <c r="D44">
        <v>29.75</v>
      </c>
      <c r="E44">
        <v>29.75</v>
      </c>
      <c r="F44">
        <v>22.406860000000002</v>
      </c>
      <c r="G44">
        <v>0</v>
      </c>
      <c r="H44">
        <f t="shared" si="0"/>
        <v>-1.9308206189131632E-2</v>
      </c>
    </row>
    <row r="45" spans="1:8" x14ac:dyDescent="0.2">
      <c r="A45" s="1">
        <v>43703</v>
      </c>
      <c r="B45">
        <v>30.030000999999999</v>
      </c>
      <c r="C45">
        <v>30.48</v>
      </c>
      <c r="D45">
        <v>29.73</v>
      </c>
      <c r="E45">
        <v>30.440000999999999</v>
      </c>
      <c r="F45">
        <v>22.926552000000001</v>
      </c>
      <c r="G45">
        <v>0</v>
      </c>
      <c r="H45">
        <f t="shared" si="0"/>
        <v>2.2928552893557021E-2</v>
      </c>
    </row>
    <row r="46" spans="1:8" x14ac:dyDescent="0.2">
      <c r="A46" s="1">
        <v>43710</v>
      </c>
      <c r="B46">
        <v>29.99</v>
      </c>
      <c r="C46">
        <v>30.540001</v>
      </c>
      <c r="D46">
        <v>29.99</v>
      </c>
      <c r="E46">
        <v>30.459999</v>
      </c>
      <c r="F46">
        <v>22.941611999999999</v>
      </c>
      <c r="G46">
        <v>0</v>
      </c>
      <c r="H46">
        <f t="shared" si="0"/>
        <v>6.5666463306283441E-4</v>
      </c>
    </row>
    <row r="47" spans="1:8" x14ac:dyDescent="0.2">
      <c r="A47" s="1">
        <v>43717</v>
      </c>
      <c r="B47">
        <v>30.370000999999998</v>
      </c>
      <c r="C47">
        <v>31.120000999999998</v>
      </c>
      <c r="D47">
        <v>30.370000999999998</v>
      </c>
      <c r="E47">
        <v>31.120000999999998</v>
      </c>
      <c r="F47">
        <v>23.438704999999999</v>
      </c>
      <c r="G47">
        <v>0</v>
      </c>
      <c r="H47">
        <f t="shared" si="0"/>
        <v>2.1436336239687603E-2</v>
      </c>
    </row>
    <row r="48" spans="1:8" x14ac:dyDescent="0.2">
      <c r="A48" s="1">
        <v>43724</v>
      </c>
      <c r="B48">
        <v>31.18</v>
      </c>
      <c r="C48">
        <v>31.190000999999999</v>
      </c>
      <c r="D48">
        <v>31.01</v>
      </c>
      <c r="E48">
        <v>31.07</v>
      </c>
      <c r="F48">
        <v>23.401049</v>
      </c>
      <c r="G48">
        <v>0</v>
      </c>
      <c r="H48">
        <f t="shared" si="0"/>
        <v>-1.6078653236501668E-3</v>
      </c>
    </row>
    <row r="49" spans="1:8" x14ac:dyDescent="0.2">
      <c r="A49" s="1">
        <v>43731</v>
      </c>
      <c r="B49">
        <v>31.040001</v>
      </c>
      <c r="C49">
        <v>31.040001</v>
      </c>
      <c r="D49">
        <v>29.959999</v>
      </c>
      <c r="E49">
        <v>29.959999</v>
      </c>
      <c r="F49">
        <v>22.565027000000001</v>
      </c>
      <c r="G49">
        <v>0</v>
      </c>
      <c r="H49">
        <f t="shared" si="0"/>
        <v>-3.6379620597124546E-2</v>
      </c>
    </row>
    <row r="50" spans="1:8" x14ac:dyDescent="0.2">
      <c r="A50" s="1">
        <v>43738</v>
      </c>
      <c r="B50">
        <v>30.08</v>
      </c>
      <c r="C50">
        <v>30.08</v>
      </c>
      <c r="D50">
        <v>29.059999000000001</v>
      </c>
      <c r="E50">
        <v>29.610001</v>
      </c>
      <c r="F50">
        <v>22.301416</v>
      </c>
      <c r="G50">
        <v>0</v>
      </c>
      <c r="H50">
        <f t="shared" si="0"/>
        <v>-1.1751055613544704E-2</v>
      </c>
    </row>
    <row r="51" spans="1:8" x14ac:dyDescent="0.2">
      <c r="A51" s="1">
        <v>43745</v>
      </c>
      <c r="B51">
        <v>29.59</v>
      </c>
      <c r="C51">
        <v>29.93</v>
      </c>
      <c r="D51">
        <v>29.110001</v>
      </c>
      <c r="E51">
        <v>29.93</v>
      </c>
      <c r="F51">
        <v>22.542432999999999</v>
      </c>
      <c r="G51">
        <v>0</v>
      </c>
      <c r="H51">
        <f t="shared" si="0"/>
        <v>1.0749270015793568E-2</v>
      </c>
    </row>
    <row r="52" spans="1:8" x14ac:dyDescent="0.2">
      <c r="A52" s="1">
        <v>43752</v>
      </c>
      <c r="B52">
        <v>29.82</v>
      </c>
      <c r="C52">
        <v>30.43</v>
      </c>
      <c r="D52">
        <v>29.82</v>
      </c>
      <c r="E52">
        <v>30.200001</v>
      </c>
      <c r="F52">
        <v>22.745788999999998</v>
      </c>
      <c r="G52">
        <v>0</v>
      </c>
      <c r="H52">
        <f t="shared" si="0"/>
        <v>8.9805851391276982E-3</v>
      </c>
    </row>
    <row r="53" spans="1:8" x14ac:dyDescent="0.2">
      <c r="A53" s="1">
        <v>43759</v>
      </c>
      <c r="B53">
        <v>30.42</v>
      </c>
      <c r="C53">
        <v>30.42</v>
      </c>
      <c r="D53">
        <v>30.200001</v>
      </c>
      <c r="E53">
        <v>30.309999000000001</v>
      </c>
      <c r="F53">
        <v>22.828635999999999</v>
      </c>
      <c r="G53">
        <v>0</v>
      </c>
      <c r="H53">
        <f t="shared" si="0"/>
        <v>3.6356834455856359E-3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E74A4-81EC-824C-A7B7-96591176AD10}">
  <dimension ref="A1:I53"/>
  <sheetViews>
    <sheetView workbookViewId="0">
      <selection activeCell="I2" sqref="I2"/>
    </sheetView>
  </sheetViews>
  <sheetFormatPr baseColWidth="10" defaultRowHeight="15" x14ac:dyDescent="0.2"/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27</v>
      </c>
    </row>
    <row r="2" spans="1:9" x14ac:dyDescent="0.2">
      <c r="A2" s="1">
        <v>43766</v>
      </c>
      <c r="B2">
        <v>30.549999</v>
      </c>
      <c r="C2">
        <v>30.65</v>
      </c>
      <c r="D2">
        <v>30.049999</v>
      </c>
      <c r="E2">
        <v>30.65</v>
      </c>
      <c r="F2">
        <v>23.084717000000001</v>
      </c>
      <c r="G2">
        <v>0</v>
      </c>
      <c r="I2">
        <f>(AVERAGE(H3:H53)+1)^52-1</f>
        <v>0.19669740876530706</v>
      </c>
    </row>
    <row r="3" spans="1:9" x14ac:dyDescent="0.2">
      <c r="A3" s="1">
        <v>43773</v>
      </c>
      <c r="B3">
        <v>30.799999</v>
      </c>
      <c r="C3">
        <v>30.9</v>
      </c>
      <c r="D3">
        <v>30.719999000000001</v>
      </c>
      <c r="E3">
        <v>30.9</v>
      </c>
      <c r="F3">
        <v>23.273009999999999</v>
      </c>
      <c r="G3">
        <v>0</v>
      </c>
      <c r="H3">
        <f t="shared" ref="H3:H53" si="0">LN(F3/F2)</f>
        <v>8.1235232037589911E-3</v>
      </c>
    </row>
    <row r="4" spans="1:9" x14ac:dyDescent="0.2">
      <c r="A4" s="1">
        <v>43780</v>
      </c>
      <c r="B4">
        <v>30.879999000000002</v>
      </c>
      <c r="C4">
        <v>31.08</v>
      </c>
      <c r="D4">
        <v>30.860001</v>
      </c>
      <c r="E4">
        <v>31.08</v>
      </c>
      <c r="F4">
        <v>23.408581000000002</v>
      </c>
      <c r="G4">
        <v>0</v>
      </c>
      <c r="H4">
        <f t="shared" si="0"/>
        <v>5.8083444990057577E-3</v>
      </c>
    </row>
    <row r="5" spans="1:9" x14ac:dyDescent="0.2">
      <c r="A5" s="1">
        <v>43787</v>
      </c>
      <c r="B5">
        <v>31.1</v>
      </c>
      <c r="C5">
        <v>31.139999</v>
      </c>
      <c r="D5">
        <v>30.940000999999999</v>
      </c>
      <c r="E5">
        <v>30.950001</v>
      </c>
      <c r="F5">
        <v>23.310669000000001</v>
      </c>
      <c r="G5">
        <v>0</v>
      </c>
      <c r="H5">
        <f t="shared" si="0"/>
        <v>-4.1915117793807468E-3</v>
      </c>
    </row>
    <row r="6" spans="1:9" x14ac:dyDescent="0.2">
      <c r="A6" s="1">
        <v>43794</v>
      </c>
      <c r="B6">
        <v>31.540001</v>
      </c>
      <c r="C6">
        <v>31.76</v>
      </c>
      <c r="D6">
        <v>31.540001</v>
      </c>
      <c r="E6">
        <v>31.58</v>
      </c>
      <c r="F6">
        <v>23.785166</v>
      </c>
      <c r="G6">
        <v>0</v>
      </c>
      <c r="H6">
        <f t="shared" si="0"/>
        <v>2.0150956283929509E-2</v>
      </c>
    </row>
    <row r="7" spans="1:9" x14ac:dyDescent="0.2">
      <c r="A7" s="1">
        <v>43801</v>
      </c>
      <c r="B7">
        <v>31.18</v>
      </c>
      <c r="C7">
        <v>31.549999</v>
      </c>
      <c r="D7">
        <v>31.09</v>
      </c>
      <c r="E7">
        <v>31.549999</v>
      </c>
      <c r="F7">
        <v>23.762571000000001</v>
      </c>
      <c r="G7">
        <v>0</v>
      </c>
      <c r="H7">
        <f t="shared" si="0"/>
        <v>-9.5041333726607227E-4</v>
      </c>
    </row>
    <row r="8" spans="1:9" x14ac:dyDescent="0.2">
      <c r="A8" s="1">
        <v>43808</v>
      </c>
      <c r="B8">
        <v>31.24</v>
      </c>
      <c r="C8">
        <v>31.299999</v>
      </c>
      <c r="D8">
        <v>30.790001</v>
      </c>
      <c r="E8">
        <v>30.790001</v>
      </c>
      <c r="F8">
        <v>23.190162999999998</v>
      </c>
      <c r="G8">
        <v>0</v>
      </c>
      <c r="H8">
        <f t="shared" si="0"/>
        <v>-2.438351557668713E-2</v>
      </c>
    </row>
    <row r="9" spans="1:9" x14ac:dyDescent="0.2">
      <c r="A9" s="1">
        <v>43815</v>
      </c>
      <c r="B9">
        <v>30.92</v>
      </c>
      <c r="C9">
        <v>31.49</v>
      </c>
      <c r="D9">
        <v>30.92</v>
      </c>
      <c r="E9">
        <v>31.49</v>
      </c>
      <c r="F9">
        <v>24.216408000000001</v>
      </c>
      <c r="G9">
        <v>0</v>
      </c>
      <c r="H9">
        <f t="shared" si="0"/>
        <v>4.3302239807701752E-2</v>
      </c>
    </row>
    <row r="10" spans="1:9" x14ac:dyDescent="0.2">
      <c r="A10" s="1">
        <v>43822</v>
      </c>
      <c r="B10">
        <v>31.49</v>
      </c>
      <c r="C10">
        <v>31.549999</v>
      </c>
      <c r="D10">
        <v>31.4</v>
      </c>
      <c r="E10">
        <v>31.4</v>
      </c>
      <c r="F10">
        <v>24.147196000000001</v>
      </c>
      <c r="G10">
        <v>0</v>
      </c>
      <c r="H10">
        <f t="shared" si="0"/>
        <v>-2.8621542450929568E-3</v>
      </c>
    </row>
    <row r="11" spans="1:9" x14ac:dyDescent="0.2">
      <c r="A11" s="1">
        <v>43829</v>
      </c>
      <c r="B11">
        <v>31.219999000000001</v>
      </c>
      <c r="C11">
        <v>31.32</v>
      </c>
      <c r="D11">
        <v>31.190000999999999</v>
      </c>
      <c r="E11">
        <v>31.32</v>
      </c>
      <c r="F11">
        <v>24.085675999999999</v>
      </c>
      <c r="G11">
        <v>0</v>
      </c>
      <c r="H11">
        <f t="shared" si="0"/>
        <v>-2.5509587470230232E-3</v>
      </c>
    </row>
    <row r="12" spans="1:9" x14ac:dyDescent="0.2">
      <c r="A12" s="1">
        <v>43836</v>
      </c>
      <c r="B12">
        <v>31.530000999999999</v>
      </c>
      <c r="C12">
        <v>31.809999000000001</v>
      </c>
      <c r="D12">
        <v>31.51</v>
      </c>
      <c r="E12">
        <v>31.690000999999999</v>
      </c>
      <c r="F12">
        <v>24.370213</v>
      </c>
      <c r="G12">
        <v>0</v>
      </c>
      <c r="H12">
        <f t="shared" si="0"/>
        <v>1.1744300903243125E-2</v>
      </c>
    </row>
    <row r="13" spans="1:9" x14ac:dyDescent="0.2">
      <c r="A13" s="1">
        <v>43843</v>
      </c>
      <c r="B13">
        <v>31.969999000000001</v>
      </c>
      <c r="C13">
        <v>32.459999000000003</v>
      </c>
      <c r="D13">
        <v>31.969999000000001</v>
      </c>
      <c r="E13">
        <v>32.32</v>
      </c>
      <c r="F13">
        <v>24.854696000000001</v>
      </c>
      <c r="G13">
        <v>0</v>
      </c>
      <c r="H13">
        <f t="shared" si="0"/>
        <v>1.9685100679058452E-2</v>
      </c>
    </row>
    <row r="14" spans="1:9" x14ac:dyDescent="0.2">
      <c r="A14" s="1">
        <v>43850</v>
      </c>
      <c r="B14">
        <v>32.150002000000001</v>
      </c>
      <c r="C14">
        <v>32.169998</v>
      </c>
      <c r="D14">
        <v>31.879999000000002</v>
      </c>
      <c r="E14">
        <v>31.879999000000002</v>
      </c>
      <c r="F14">
        <v>24.516324999999998</v>
      </c>
      <c r="G14">
        <v>0</v>
      </c>
      <c r="H14">
        <f t="shared" si="0"/>
        <v>-1.3707486348052739E-2</v>
      </c>
    </row>
    <row r="15" spans="1:9" x14ac:dyDescent="0.2">
      <c r="A15" s="1">
        <v>43857</v>
      </c>
      <c r="B15">
        <v>31.709999</v>
      </c>
      <c r="C15">
        <v>32.040000999999997</v>
      </c>
      <c r="D15">
        <v>31.25</v>
      </c>
      <c r="E15">
        <v>31.25</v>
      </c>
      <c r="F15">
        <v>24.031845000000001</v>
      </c>
      <c r="G15">
        <v>0</v>
      </c>
      <c r="H15">
        <f t="shared" si="0"/>
        <v>-1.9959396357099632E-2</v>
      </c>
    </row>
    <row r="16" spans="1:9" x14ac:dyDescent="0.2">
      <c r="A16" s="1">
        <v>43864</v>
      </c>
      <c r="B16">
        <v>31.49</v>
      </c>
      <c r="C16">
        <v>32.330002</v>
      </c>
      <c r="D16">
        <v>31.49</v>
      </c>
      <c r="E16">
        <v>31.950001</v>
      </c>
      <c r="F16">
        <v>24.570157999999999</v>
      </c>
      <c r="G16">
        <v>0</v>
      </c>
      <c r="H16">
        <f t="shared" si="0"/>
        <v>2.2152791291605876E-2</v>
      </c>
    </row>
    <row r="17" spans="1:8" x14ac:dyDescent="0.2">
      <c r="A17" s="1">
        <v>43871</v>
      </c>
      <c r="B17">
        <v>32.220001000000003</v>
      </c>
      <c r="C17">
        <v>32.709999000000003</v>
      </c>
      <c r="D17">
        <v>32.220001000000003</v>
      </c>
      <c r="E17">
        <v>32.659999999999997</v>
      </c>
      <c r="F17">
        <v>25.116161000000002</v>
      </c>
      <c r="G17">
        <v>0</v>
      </c>
      <c r="H17">
        <f t="shared" si="0"/>
        <v>2.1978886368885578E-2</v>
      </c>
    </row>
    <row r="18" spans="1:8" x14ac:dyDescent="0.2">
      <c r="A18" s="1">
        <v>43878</v>
      </c>
      <c r="B18">
        <v>32.590000000000003</v>
      </c>
      <c r="C18">
        <v>32.759998000000003</v>
      </c>
      <c r="D18">
        <v>32.590000000000003</v>
      </c>
      <c r="E18">
        <v>32.630001</v>
      </c>
      <c r="F18">
        <v>25.093091999999999</v>
      </c>
      <c r="G18">
        <v>0</v>
      </c>
      <c r="H18">
        <f t="shared" si="0"/>
        <v>-9.1891435322882678E-4</v>
      </c>
    </row>
    <row r="19" spans="1:8" x14ac:dyDescent="0.2">
      <c r="A19" s="1">
        <v>43885</v>
      </c>
      <c r="B19">
        <v>31.889999</v>
      </c>
      <c r="C19">
        <v>31.889999</v>
      </c>
      <c r="D19">
        <v>29.389999</v>
      </c>
      <c r="E19">
        <v>29.389999</v>
      </c>
      <c r="F19">
        <v>22.601469000000002</v>
      </c>
      <c r="G19">
        <v>0</v>
      </c>
      <c r="H19">
        <f t="shared" si="0"/>
        <v>-0.10457768496866708</v>
      </c>
    </row>
    <row r="20" spans="1:8" x14ac:dyDescent="0.2">
      <c r="A20" s="1">
        <v>43892</v>
      </c>
      <c r="B20">
        <v>29.92</v>
      </c>
      <c r="C20">
        <v>30.389999</v>
      </c>
      <c r="D20">
        <v>29.120000999999998</v>
      </c>
      <c r="E20">
        <v>29.120000999999998</v>
      </c>
      <c r="F20">
        <v>22.393834999999999</v>
      </c>
      <c r="G20">
        <v>0</v>
      </c>
      <c r="H20">
        <f t="shared" si="0"/>
        <v>-9.2292063999828856E-3</v>
      </c>
    </row>
    <row r="21" spans="1:8" x14ac:dyDescent="0.2">
      <c r="A21" s="1">
        <v>43899</v>
      </c>
      <c r="B21">
        <v>26.84</v>
      </c>
      <c r="C21">
        <v>27.370000999999998</v>
      </c>
      <c r="D21">
        <v>23.24</v>
      </c>
      <c r="E21">
        <v>24.52</v>
      </c>
      <c r="F21">
        <v>18.856345999999998</v>
      </c>
      <c r="G21">
        <v>0</v>
      </c>
      <c r="H21">
        <f t="shared" si="0"/>
        <v>-0.17193618270342551</v>
      </c>
    </row>
    <row r="22" spans="1:8" x14ac:dyDescent="0.2">
      <c r="A22" s="1">
        <v>43906</v>
      </c>
      <c r="B22">
        <v>21.219999000000001</v>
      </c>
      <c r="C22">
        <v>22.190000999999999</v>
      </c>
      <c r="D22">
        <v>19.93</v>
      </c>
      <c r="E22">
        <v>20.360001</v>
      </c>
      <c r="F22">
        <v>15.657228</v>
      </c>
      <c r="G22">
        <v>0</v>
      </c>
      <c r="H22">
        <f t="shared" si="0"/>
        <v>-0.18591685166240285</v>
      </c>
    </row>
    <row r="23" spans="1:8" x14ac:dyDescent="0.2">
      <c r="A23" s="1">
        <v>43913</v>
      </c>
      <c r="B23">
        <v>20.040001</v>
      </c>
      <c r="C23">
        <v>23.639999</v>
      </c>
      <c r="D23">
        <v>20.040001</v>
      </c>
      <c r="E23">
        <v>22.73</v>
      </c>
      <c r="F23">
        <v>17.479803</v>
      </c>
      <c r="G23">
        <v>0</v>
      </c>
      <c r="H23">
        <f t="shared" si="0"/>
        <v>0.11011343674097833</v>
      </c>
    </row>
    <row r="24" spans="1:8" x14ac:dyDescent="0.2">
      <c r="A24" s="1">
        <v>43920</v>
      </c>
      <c r="B24">
        <v>23.52</v>
      </c>
      <c r="C24">
        <v>23.52</v>
      </c>
      <c r="D24">
        <v>21.639999</v>
      </c>
      <c r="E24">
        <v>21.639999</v>
      </c>
      <c r="F24">
        <v>16.641570999999999</v>
      </c>
      <c r="G24">
        <v>0</v>
      </c>
      <c r="H24">
        <f t="shared" si="0"/>
        <v>-4.9142258146687538E-2</v>
      </c>
    </row>
    <row r="25" spans="1:8" x14ac:dyDescent="0.2">
      <c r="A25" s="1">
        <v>43927</v>
      </c>
      <c r="B25">
        <v>23.09</v>
      </c>
      <c r="C25">
        <v>24.77</v>
      </c>
      <c r="D25">
        <v>23.040001</v>
      </c>
      <c r="E25">
        <v>24.77</v>
      </c>
      <c r="F25">
        <v>19.048603</v>
      </c>
      <c r="G25">
        <v>0</v>
      </c>
      <c r="H25">
        <f t="shared" si="0"/>
        <v>0.13508992355604491</v>
      </c>
    </row>
    <row r="26" spans="1:8" x14ac:dyDescent="0.2">
      <c r="A26" s="1">
        <v>43934</v>
      </c>
      <c r="B26">
        <v>24.299999</v>
      </c>
      <c r="C26">
        <v>24.959999</v>
      </c>
      <c r="D26">
        <v>24.02</v>
      </c>
      <c r="E26">
        <v>24.959999</v>
      </c>
      <c r="F26">
        <v>19.194714000000001</v>
      </c>
      <c r="G26">
        <v>0</v>
      </c>
      <c r="H26">
        <f t="shared" si="0"/>
        <v>7.6411630779358282E-3</v>
      </c>
    </row>
    <row r="27" spans="1:8" x14ac:dyDescent="0.2">
      <c r="A27" s="1">
        <v>43941</v>
      </c>
      <c r="B27">
        <v>24.889999</v>
      </c>
      <c r="C27">
        <v>25.25</v>
      </c>
      <c r="D27">
        <v>24.190000999999999</v>
      </c>
      <c r="E27">
        <v>25.25</v>
      </c>
      <c r="F27">
        <v>19.417729999999999</v>
      </c>
      <c r="G27">
        <v>0</v>
      </c>
      <c r="H27">
        <f t="shared" si="0"/>
        <v>1.1551637598415584E-2</v>
      </c>
    </row>
    <row r="28" spans="1:8" x14ac:dyDescent="0.2">
      <c r="A28" s="1">
        <v>43948</v>
      </c>
      <c r="B28">
        <v>26.15</v>
      </c>
      <c r="C28">
        <v>27.42</v>
      </c>
      <c r="D28">
        <v>25.709999</v>
      </c>
      <c r="E28">
        <v>25.709999</v>
      </c>
      <c r="F28">
        <v>19.771478999999999</v>
      </c>
      <c r="G28">
        <v>0</v>
      </c>
      <c r="H28">
        <f t="shared" si="0"/>
        <v>1.8053878476330078E-2</v>
      </c>
    </row>
    <row r="29" spans="1:8" x14ac:dyDescent="0.2">
      <c r="A29" s="1">
        <v>43955</v>
      </c>
      <c r="B29">
        <v>25.77</v>
      </c>
      <c r="C29">
        <v>27.860001</v>
      </c>
      <c r="D29">
        <v>25.77</v>
      </c>
      <c r="E29">
        <v>27.860001</v>
      </c>
      <c r="F29">
        <v>21.424871</v>
      </c>
      <c r="G29">
        <v>0</v>
      </c>
      <c r="H29">
        <f t="shared" si="0"/>
        <v>8.0311998759178826E-2</v>
      </c>
    </row>
    <row r="30" spans="1:8" x14ac:dyDescent="0.2">
      <c r="A30" s="1">
        <v>43962</v>
      </c>
      <c r="B30">
        <v>27.809999000000001</v>
      </c>
      <c r="C30">
        <v>27.809999000000001</v>
      </c>
      <c r="D30">
        <v>26.23</v>
      </c>
      <c r="E30">
        <v>26.84</v>
      </c>
      <c r="F30">
        <v>20.640471000000002</v>
      </c>
      <c r="G30">
        <v>0</v>
      </c>
      <c r="H30">
        <f t="shared" si="0"/>
        <v>-3.7298683341779555E-2</v>
      </c>
    </row>
    <row r="31" spans="1:8" x14ac:dyDescent="0.2">
      <c r="A31" s="1">
        <v>43969</v>
      </c>
      <c r="B31">
        <v>28.059999000000001</v>
      </c>
      <c r="C31">
        <v>28.450001</v>
      </c>
      <c r="D31">
        <v>27.709999</v>
      </c>
      <c r="E31">
        <v>28.450001</v>
      </c>
      <c r="F31">
        <v>21.878592999999999</v>
      </c>
      <c r="G31">
        <v>0</v>
      </c>
      <c r="H31">
        <f t="shared" si="0"/>
        <v>5.8254910064023543E-2</v>
      </c>
    </row>
    <row r="32" spans="1:8" x14ac:dyDescent="0.2">
      <c r="A32" s="1">
        <v>43976</v>
      </c>
      <c r="B32">
        <v>29.059999000000001</v>
      </c>
      <c r="C32">
        <v>29.67</v>
      </c>
      <c r="D32">
        <v>29.059999000000001</v>
      </c>
      <c r="E32">
        <v>29.219999000000001</v>
      </c>
      <c r="F32">
        <v>22.470735999999999</v>
      </c>
      <c r="G32">
        <v>0</v>
      </c>
      <c r="H32">
        <f t="shared" si="0"/>
        <v>2.6705170260507741E-2</v>
      </c>
    </row>
    <row r="33" spans="1:8" x14ac:dyDescent="0.2">
      <c r="A33" s="1">
        <v>43983</v>
      </c>
      <c r="B33">
        <v>29.51</v>
      </c>
      <c r="C33">
        <v>31.360001</v>
      </c>
      <c r="D33">
        <v>29.51</v>
      </c>
      <c r="E33">
        <v>31.360001</v>
      </c>
      <c r="F33">
        <v>24.116437999999999</v>
      </c>
      <c r="G33">
        <v>0</v>
      </c>
      <c r="H33">
        <f t="shared" si="0"/>
        <v>7.0679842233216078E-2</v>
      </c>
    </row>
    <row r="34" spans="1:8" x14ac:dyDescent="0.2">
      <c r="A34" s="1">
        <v>43990</v>
      </c>
      <c r="B34">
        <v>31.75</v>
      </c>
      <c r="C34">
        <v>31.75</v>
      </c>
      <c r="D34">
        <v>28.709999</v>
      </c>
      <c r="E34">
        <v>29.309999000000001</v>
      </c>
      <c r="F34">
        <v>22.539947999999999</v>
      </c>
      <c r="G34">
        <v>0</v>
      </c>
      <c r="H34">
        <f t="shared" si="0"/>
        <v>-6.760448107897564E-2</v>
      </c>
    </row>
    <row r="35" spans="1:8" x14ac:dyDescent="0.2">
      <c r="A35" s="1">
        <v>43997</v>
      </c>
      <c r="B35">
        <v>29.950001</v>
      </c>
      <c r="C35">
        <v>30.48</v>
      </c>
      <c r="D35">
        <v>29.950001</v>
      </c>
      <c r="E35">
        <v>30.18</v>
      </c>
      <c r="F35">
        <v>23.208994000000001</v>
      </c>
      <c r="G35">
        <v>0</v>
      </c>
      <c r="H35">
        <f t="shared" si="0"/>
        <v>2.9250674361314098E-2</v>
      </c>
    </row>
    <row r="36" spans="1:8" x14ac:dyDescent="0.2">
      <c r="A36" s="1">
        <v>44004</v>
      </c>
      <c r="B36">
        <v>30.42</v>
      </c>
      <c r="C36">
        <v>30.52</v>
      </c>
      <c r="D36">
        <v>29.18</v>
      </c>
      <c r="E36">
        <v>29.18</v>
      </c>
      <c r="F36">
        <v>22.439976000000001</v>
      </c>
      <c r="G36">
        <v>0</v>
      </c>
      <c r="H36">
        <f t="shared" si="0"/>
        <v>-3.3695864825315489E-2</v>
      </c>
    </row>
    <row r="37" spans="1:8" x14ac:dyDescent="0.2">
      <c r="A37" s="1">
        <v>44011</v>
      </c>
      <c r="B37">
        <v>29.889999</v>
      </c>
      <c r="C37">
        <v>30.35</v>
      </c>
      <c r="D37">
        <v>29.889999</v>
      </c>
      <c r="E37">
        <v>30.35</v>
      </c>
      <c r="F37">
        <v>23.339728999999998</v>
      </c>
      <c r="G37">
        <v>0</v>
      </c>
      <c r="H37">
        <f t="shared" si="0"/>
        <v>3.9313004687500132E-2</v>
      </c>
    </row>
    <row r="38" spans="1:8" x14ac:dyDescent="0.2">
      <c r="A38" s="1">
        <v>44018</v>
      </c>
      <c r="B38">
        <v>30.790001</v>
      </c>
      <c r="C38">
        <v>30.790001</v>
      </c>
      <c r="D38">
        <v>30.059999000000001</v>
      </c>
      <c r="E38">
        <v>30.309999000000001</v>
      </c>
      <c r="F38">
        <v>23.308966000000002</v>
      </c>
      <c r="G38">
        <v>0</v>
      </c>
      <c r="H38">
        <f t="shared" si="0"/>
        <v>-1.3189224032738736E-3</v>
      </c>
    </row>
    <row r="39" spans="1:8" x14ac:dyDescent="0.2">
      <c r="A39" s="1">
        <v>44025</v>
      </c>
      <c r="B39">
        <v>29.76</v>
      </c>
      <c r="C39">
        <v>31.309999000000001</v>
      </c>
      <c r="D39">
        <v>29.76</v>
      </c>
      <c r="E39">
        <v>31.24</v>
      </c>
      <c r="F39">
        <v>24.024155</v>
      </c>
      <c r="G39">
        <v>0</v>
      </c>
      <c r="H39">
        <f t="shared" si="0"/>
        <v>3.0221689122234267E-2</v>
      </c>
    </row>
    <row r="40" spans="1:8" x14ac:dyDescent="0.2">
      <c r="A40" s="1">
        <v>44032</v>
      </c>
      <c r="B40">
        <v>31.41</v>
      </c>
      <c r="C40">
        <v>31.719999000000001</v>
      </c>
      <c r="D40">
        <v>31.18</v>
      </c>
      <c r="E40">
        <v>31.18</v>
      </c>
      <c r="F40">
        <v>23.978014000000002</v>
      </c>
      <c r="G40">
        <v>0</v>
      </c>
      <c r="H40">
        <f t="shared" si="0"/>
        <v>-1.9224553878300643E-3</v>
      </c>
    </row>
    <row r="41" spans="1:8" x14ac:dyDescent="0.2">
      <c r="A41" s="1">
        <v>44039</v>
      </c>
      <c r="B41">
        <v>31.58</v>
      </c>
      <c r="C41">
        <v>32.080002</v>
      </c>
      <c r="D41">
        <v>31.129999000000002</v>
      </c>
      <c r="E41">
        <v>32</v>
      </c>
      <c r="F41">
        <v>24.608608</v>
      </c>
      <c r="G41">
        <v>0</v>
      </c>
      <c r="H41">
        <f t="shared" si="0"/>
        <v>2.5958973276396298E-2</v>
      </c>
    </row>
    <row r="42" spans="1:8" x14ac:dyDescent="0.2">
      <c r="A42" s="1">
        <v>44046</v>
      </c>
      <c r="B42">
        <v>32.360000999999997</v>
      </c>
      <c r="C42">
        <v>34.090000000000003</v>
      </c>
      <c r="D42">
        <v>32.360000999999997</v>
      </c>
      <c r="E42">
        <v>34.090000000000003</v>
      </c>
      <c r="F42">
        <v>26.215858000000001</v>
      </c>
      <c r="G42">
        <v>0</v>
      </c>
      <c r="H42">
        <f t="shared" si="0"/>
        <v>6.3268194412092166E-2</v>
      </c>
    </row>
    <row r="43" spans="1:8" x14ac:dyDescent="0.2">
      <c r="A43" s="1">
        <v>44053</v>
      </c>
      <c r="B43">
        <v>34.220001000000003</v>
      </c>
      <c r="C43">
        <v>34.380001</v>
      </c>
      <c r="D43">
        <v>34.060001</v>
      </c>
      <c r="E43">
        <v>34.139999000000003</v>
      </c>
      <c r="F43">
        <v>26.254308999999999</v>
      </c>
      <c r="G43">
        <v>0</v>
      </c>
      <c r="H43">
        <f t="shared" si="0"/>
        <v>1.4656331047310251E-3</v>
      </c>
    </row>
    <row r="44" spans="1:8" x14ac:dyDescent="0.2">
      <c r="A44" s="1">
        <v>44060</v>
      </c>
      <c r="B44">
        <v>34.360000999999997</v>
      </c>
      <c r="C44">
        <v>34.360000999999997</v>
      </c>
      <c r="D44">
        <v>33.970001000000003</v>
      </c>
      <c r="E44">
        <v>33.970001000000003</v>
      </c>
      <c r="F44">
        <v>26.123577000000001</v>
      </c>
      <c r="G44">
        <v>0</v>
      </c>
      <c r="H44">
        <f t="shared" si="0"/>
        <v>-4.9918880450879983E-3</v>
      </c>
    </row>
    <row r="45" spans="1:8" x14ac:dyDescent="0.2">
      <c r="A45" s="1">
        <v>44067</v>
      </c>
      <c r="B45">
        <v>34.18</v>
      </c>
      <c r="C45">
        <v>34.529998999999997</v>
      </c>
      <c r="D45">
        <v>34.18</v>
      </c>
      <c r="E45">
        <v>34.529998999999997</v>
      </c>
      <c r="F45">
        <v>26.554226</v>
      </c>
      <c r="G45">
        <v>0</v>
      </c>
      <c r="H45">
        <f t="shared" si="0"/>
        <v>1.6350666494324022E-2</v>
      </c>
    </row>
    <row r="46" spans="1:8" x14ac:dyDescent="0.2">
      <c r="A46" s="1">
        <v>44074</v>
      </c>
      <c r="B46">
        <v>34.189999</v>
      </c>
      <c r="C46">
        <v>35.099997999999999</v>
      </c>
      <c r="D46">
        <v>33.659999999999997</v>
      </c>
      <c r="E46">
        <v>33.659999999999997</v>
      </c>
      <c r="F46">
        <v>25.885179999999998</v>
      </c>
      <c r="G46">
        <v>0</v>
      </c>
      <c r="H46">
        <f t="shared" si="0"/>
        <v>-2.5518302232339453E-2</v>
      </c>
    </row>
    <row r="47" spans="1:8" x14ac:dyDescent="0.2">
      <c r="A47" s="1">
        <v>44081</v>
      </c>
      <c r="B47">
        <v>33.119999</v>
      </c>
      <c r="C47">
        <v>33.540000999999997</v>
      </c>
      <c r="D47">
        <v>32.830002</v>
      </c>
      <c r="E47">
        <v>32.830002</v>
      </c>
      <c r="F47">
        <v>25.246897000000001</v>
      </c>
      <c r="G47">
        <v>0</v>
      </c>
      <c r="H47">
        <f t="shared" si="0"/>
        <v>-2.4967347083422381E-2</v>
      </c>
    </row>
    <row r="48" spans="1:8" x14ac:dyDescent="0.2">
      <c r="A48" s="1">
        <v>44088</v>
      </c>
      <c r="B48">
        <v>33.5</v>
      </c>
      <c r="C48">
        <v>33.669998</v>
      </c>
      <c r="D48">
        <v>33.450001</v>
      </c>
      <c r="E48">
        <v>33.479999999999997</v>
      </c>
      <c r="F48">
        <v>25.746756000000001</v>
      </c>
      <c r="G48">
        <v>0</v>
      </c>
      <c r="H48">
        <f t="shared" si="0"/>
        <v>1.960538151046955E-2</v>
      </c>
    </row>
    <row r="49" spans="1:8" x14ac:dyDescent="0.2">
      <c r="A49" s="1">
        <v>44095</v>
      </c>
      <c r="B49">
        <v>32.529998999999997</v>
      </c>
      <c r="C49">
        <v>32.909999999999997</v>
      </c>
      <c r="D49">
        <v>32.099997999999999</v>
      </c>
      <c r="E49">
        <v>32.619999</v>
      </c>
      <c r="F49">
        <v>25.0854</v>
      </c>
      <c r="G49">
        <v>0</v>
      </c>
      <c r="H49">
        <f t="shared" si="0"/>
        <v>-2.6022634997583886E-2</v>
      </c>
    </row>
    <row r="50" spans="1:8" x14ac:dyDescent="0.2">
      <c r="A50" s="1">
        <v>44102</v>
      </c>
      <c r="B50">
        <v>33.279998999999997</v>
      </c>
      <c r="C50">
        <v>33.889999000000003</v>
      </c>
      <c r="D50">
        <v>33.279998999999997</v>
      </c>
      <c r="E50">
        <v>33.869999</v>
      </c>
      <c r="F50">
        <v>26.046672999999998</v>
      </c>
      <c r="G50">
        <v>0</v>
      </c>
      <c r="H50">
        <f t="shared" si="0"/>
        <v>3.7604040518682796E-2</v>
      </c>
    </row>
    <row r="51" spans="1:8" x14ac:dyDescent="0.2">
      <c r="A51" s="1">
        <v>44109</v>
      </c>
      <c r="B51">
        <v>34.520000000000003</v>
      </c>
      <c r="C51">
        <v>35.840000000000003</v>
      </c>
      <c r="D51">
        <v>34.400002000000001</v>
      </c>
      <c r="E51">
        <v>35.840000000000003</v>
      </c>
      <c r="F51">
        <v>27.561641999999999</v>
      </c>
      <c r="G51">
        <v>0</v>
      </c>
      <c r="H51">
        <f t="shared" si="0"/>
        <v>5.65349793587391E-2</v>
      </c>
    </row>
    <row r="52" spans="1:8" x14ac:dyDescent="0.2">
      <c r="A52" s="1">
        <v>44116</v>
      </c>
      <c r="B52">
        <v>36.009998000000003</v>
      </c>
      <c r="C52">
        <v>36.009998000000003</v>
      </c>
      <c r="D52">
        <v>35.599997999999999</v>
      </c>
      <c r="E52">
        <v>35.849997999999999</v>
      </c>
      <c r="F52">
        <v>27.569330000000001</v>
      </c>
      <c r="G52">
        <v>0</v>
      </c>
      <c r="H52">
        <f t="shared" si="0"/>
        <v>2.7889949227945086E-4</v>
      </c>
    </row>
    <row r="53" spans="1:8" x14ac:dyDescent="0.2">
      <c r="A53" s="1">
        <v>44123</v>
      </c>
      <c r="B53">
        <v>35.5</v>
      </c>
      <c r="C53">
        <v>35.810001</v>
      </c>
      <c r="D53">
        <v>35.159999999999997</v>
      </c>
      <c r="E53">
        <v>35.810001</v>
      </c>
      <c r="F53">
        <v>27.538571999999998</v>
      </c>
      <c r="G53">
        <v>0</v>
      </c>
      <c r="H53">
        <f t="shared" si="0"/>
        <v>-1.1162828588151456E-3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CCAE1-5034-D84A-B147-C6324A306E64}">
  <dimension ref="A1:I53"/>
  <sheetViews>
    <sheetView topLeftCell="A10" workbookViewId="0">
      <selection activeCell="I2" sqref="I2"/>
    </sheetView>
  </sheetViews>
  <sheetFormatPr baseColWidth="10" defaultRowHeight="15" x14ac:dyDescent="0.2"/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27</v>
      </c>
    </row>
    <row r="2" spans="1:9" x14ac:dyDescent="0.2">
      <c r="A2" s="1">
        <v>44130</v>
      </c>
      <c r="B2">
        <v>35.020000000000003</v>
      </c>
      <c r="C2">
        <v>35.020000000000003</v>
      </c>
      <c r="D2">
        <v>33.849997999999999</v>
      </c>
      <c r="E2">
        <v>33.849997999999999</v>
      </c>
      <c r="F2">
        <v>26.031292000000001</v>
      </c>
      <c r="G2">
        <v>0</v>
      </c>
      <c r="I2">
        <f>(AVERAGE(H3:H53)+1)^52-1</f>
        <v>0.51177759150528712</v>
      </c>
    </row>
    <row r="3" spans="1:9" x14ac:dyDescent="0.2">
      <c r="A3" s="1">
        <v>44137</v>
      </c>
      <c r="B3">
        <v>34.360000999999997</v>
      </c>
      <c r="C3">
        <v>36.720001000000003</v>
      </c>
      <c r="D3">
        <v>34.360000999999997</v>
      </c>
      <c r="E3">
        <v>36.720001000000003</v>
      </c>
      <c r="F3">
        <v>28.238379999999999</v>
      </c>
      <c r="G3">
        <v>0</v>
      </c>
      <c r="H3">
        <f t="shared" ref="H3:H53" si="0">LN(F3/F2)</f>
        <v>8.1382692729295353E-2</v>
      </c>
    </row>
    <row r="4" spans="1:9" x14ac:dyDescent="0.2">
      <c r="A4" s="1">
        <v>44144</v>
      </c>
      <c r="B4">
        <v>37.610000999999997</v>
      </c>
      <c r="C4">
        <v>38.189999</v>
      </c>
      <c r="D4">
        <v>37.580002</v>
      </c>
      <c r="E4">
        <v>37.970001000000003</v>
      </c>
      <c r="F4">
        <v>29.199653999999999</v>
      </c>
      <c r="G4">
        <v>0</v>
      </c>
      <c r="H4">
        <f t="shared" si="0"/>
        <v>3.3474814348475851E-2</v>
      </c>
    </row>
    <row r="5" spans="1:9" x14ac:dyDescent="0.2">
      <c r="A5" s="1">
        <v>44151</v>
      </c>
      <c r="B5">
        <v>38.409999999999997</v>
      </c>
      <c r="C5">
        <v>39.090000000000003</v>
      </c>
      <c r="D5">
        <v>38.409999999999997</v>
      </c>
      <c r="E5">
        <v>39.090000000000003</v>
      </c>
      <c r="F5">
        <v>30.060953000000001</v>
      </c>
      <c r="G5">
        <v>0</v>
      </c>
      <c r="H5">
        <f t="shared" si="0"/>
        <v>2.9070227193473221E-2</v>
      </c>
    </row>
    <row r="6" spans="1:9" x14ac:dyDescent="0.2">
      <c r="A6" s="1">
        <v>44158</v>
      </c>
      <c r="B6">
        <v>39.650002000000001</v>
      </c>
      <c r="C6">
        <v>40.110000999999997</v>
      </c>
      <c r="D6">
        <v>39.650002000000001</v>
      </c>
      <c r="E6">
        <v>40.110000999999997</v>
      </c>
      <c r="F6">
        <v>30.845354</v>
      </c>
      <c r="G6">
        <v>0</v>
      </c>
      <c r="H6">
        <f t="shared" si="0"/>
        <v>2.5759052251838981E-2</v>
      </c>
    </row>
    <row r="7" spans="1:9" x14ac:dyDescent="0.2">
      <c r="A7" s="1">
        <v>44165</v>
      </c>
      <c r="B7">
        <v>39.68</v>
      </c>
      <c r="C7">
        <v>41.049999</v>
      </c>
      <c r="D7">
        <v>39.68</v>
      </c>
      <c r="E7">
        <v>41.049999</v>
      </c>
      <c r="F7">
        <v>31.568231999999998</v>
      </c>
      <c r="G7">
        <v>0</v>
      </c>
      <c r="H7">
        <f t="shared" si="0"/>
        <v>2.3165159133372464E-2</v>
      </c>
    </row>
    <row r="8" spans="1:9" x14ac:dyDescent="0.2">
      <c r="A8" s="1">
        <v>44172</v>
      </c>
      <c r="B8">
        <v>41.400002000000001</v>
      </c>
      <c r="C8">
        <v>41.75</v>
      </c>
      <c r="D8">
        <v>41.299999</v>
      </c>
      <c r="E8">
        <v>41.459999000000003</v>
      </c>
      <c r="F8">
        <v>31.88353</v>
      </c>
      <c r="G8">
        <v>0</v>
      </c>
      <c r="H8">
        <f t="shared" si="0"/>
        <v>9.9382770534870175E-3</v>
      </c>
    </row>
    <row r="9" spans="1:9" x14ac:dyDescent="0.2">
      <c r="A9" s="1">
        <v>44179</v>
      </c>
      <c r="B9">
        <v>41.52</v>
      </c>
      <c r="C9">
        <v>42.279998999999997</v>
      </c>
      <c r="D9">
        <v>38.729999999999997</v>
      </c>
      <c r="E9">
        <v>38.880001</v>
      </c>
      <c r="F9">
        <v>29.899460000000001</v>
      </c>
      <c r="G9">
        <v>0</v>
      </c>
      <c r="H9">
        <f t="shared" si="0"/>
        <v>-6.4249155488250956E-2</v>
      </c>
    </row>
    <row r="10" spans="1:9" x14ac:dyDescent="0.2">
      <c r="A10" s="1">
        <v>44186</v>
      </c>
      <c r="B10">
        <v>38.849997999999999</v>
      </c>
      <c r="C10">
        <v>39.790000999999997</v>
      </c>
      <c r="D10">
        <v>38.849997999999999</v>
      </c>
      <c r="E10">
        <v>39.790000999999997</v>
      </c>
      <c r="F10">
        <v>33.672187999999998</v>
      </c>
      <c r="G10">
        <v>0</v>
      </c>
      <c r="H10">
        <f t="shared" si="0"/>
        <v>0.11883179469373539</v>
      </c>
    </row>
    <row r="11" spans="1:9" x14ac:dyDescent="0.2">
      <c r="A11" s="1">
        <v>44193</v>
      </c>
      <c r="B11">
        <v>39.799999</v>
      </c>
      <c r="C11">
        <v>39.799999</v>
      </c>
      <c r="D11">
        <v>39.040000999999997</v>
      </c>
      <c r="E11">
        <v>39.360000999999997</v>
      </c>
      <c r="F11">
        <v>33.308300000000003</v>
      </c>
      <c r="G11">
        <v>0</v>
      </c>
      <c r="H11">
        <f t="shared" si="0"/>
        <v>-1.0865599548405961E-2</v>
      </c>
    </row>
    <row r="12" spans="1:9" x14ac:dyDescent="0.2">
      <c r="A12" s="1">
        <v>44200</v>
      </c>
      <c r="B12">
        <v>38.630001</v>
      </c>
      <c r="C12">
        <v>40.82</v>
      </c>
      <c r="D12">
        <v>38.630001</v>
      </c>
      <c r="E12">
        <v>40.720001000000003</v>
      </c>
      <c r="F12">
        <v>34.459198000000001</v>
      </c>
      <c r="G12">
        <v>0</v>
      </c>
      <c r="H12">
        <f t="shared" si="0"/>
        <v>3.3969342290322842E-2</v>
      </c>
    </row>
    <row r="13" spans="1:9" x14ac:dyDescent="0.2">
      <c r="A13" s="1">
        <v>44207</v>
      </c>
      <c r="B13">
        <v>40.68</v>
      </c>
      <c r="C13">
        <v>41.73</v>
      </c>
      <c r="D13">
        <v>40.68</v>
      </c>
      <c r="E13">
        <v>41.189999</v>
      </c>
      <c r="F13">
        <v>34.856929999999998</v>
      </c>
      <c r="G13">
        <v>0</v>
      </c>
      <c r="H13">
        <f t="shared" si="0"/>
        <v>1.1476012193329452E-2</v>
      </c>
    </row>
    <row r="14" spans="1:9" x14ac:dyDescent="0.2">
      <c r="A14" s="1">
        <v>44214</v>
      </c>
      <c r="B14">
        <v>41.75</v>
      </c>
      <c r="C14">
        <v>42.279998999999997</v>
      </c>
      <c r="D14">
        <v>41.75</v>
      </c>
      <c r="E14">
        <v>42.25</v>
      </c>
      <c r="F14">
        <v>35.753956000000002</v>
      </c>
      <c r="G14">
        <v>0</v>
      </c>
      <c r="H14">
        <f t="shared" si="0"/>
        <v>2.5408950698735534E-2</v>
      </c>
    </row>
    <row r="15" spans="1:9" x14ac:dyDescent="0.2">
      <c r="A15" s="1">
        <v>44221</v>
      </c>
      <c r="B15">
        <v>42.09</v>
      </c>
      <c r="C15">
        <v>42.09</v>
      </c>
      <c r="D15">
        <v>39.950001</v>
      </c>
      <c r="E15">
        <v>39.950001</v>
      </c>
      <c r="F15">
        <v>33.807586999999998</v>
      </c>
      <c r="G15">
        <v>0</v>
      </c>
      <c r="H15">
        <f t="shared" si="0"/>
        <v>-5.5975675605057597E-2</v>
      </c>
    </row>
    <row r="16" spans="1:9" x14ac:dyDescent="0.2">
      <c r="A16" s="1">
        <v>44228</v>
      </c>
      <c r="B16">
        <v>41.040000999999997</v>
      </c>
      <c r="C16">
        <v>43.459999000000003</v>
      </c>
      <c r="D16">
        <v>41.040000999999997</v>
      </c>
      <c r="E16">
        <v>43.459999000000003</v>
      </c>
      <c r="F16">
        <v>36.777912000000001</v>
      </c>
      <c r="G16">
        <v>0</v>
      </c>
      <c r="H16">
        <f t="shared" si="0"/>
        <v>8.4212202825467444E-2</v>
      </c>
    </row>
    <row r="17" spans="1:8" x14ac:dyDescent="0.2">
      <c r="A17" s="1">
        <v>44235</v>
      </c>
      <c r="B17">
        <v>44.330002</v>
      </c>
      <c r="C17">
        <v>44.709999000000003</v>
      </c>
      <c r="D17">
        <v>44.290000999999997</v>
      </c>
      <c r="E17">
        <v>44.369999</v>
      </c>
      <c r="F17">
        <v>37.547997000000002</v>
      </c>
      <c r="G17">
        <v>0</v>
      </c>
      <c r="H17">
        <f t="shared" si="0"/>
        <v>2.0722586995999624E-2</v>
      </c>
    </row>
    <row r="18" spans="1:8" x14ac:dyDescent="0.2">
      <c r="A18" s="1">
        <v>44242</v>
      </c>
      <c r="B18">
        <v>44.23</v>
      </c>
      <c r="C18">
        <v>44.23</v>
      </c>
      <c r="D18">
        <v>43.389999000000003</v>
      </c>
      <c r="E18">
        <v>44.060001</v>
      </c>
      <c r="F18">
        <v>37.285663999999997</v>
      </c>
      <c r="G18">
        <v>0</v>
      </c>
      <c r="H18">
        <f t="shared" si="0"/>
        <v>-7.0111249695446612E-3</v>
      </c>
    </row>
    <row r="19" spans="1:8" x14ac:dyDescent="0.2">
      <c r="A19" s="1">
        <v>44249</v>
      </c>
      <c r="B19">
        <v>43.490001999999997</v>
      </c>
      <c r="C19">
        <v>43.98</v>
      </c>
      <c r="D19">
        <v>42.5</v>
      </c>
      <c r="E19">
        <v>42.759998000000003</v>
      </c>
      <c r="F19">
        <v>36.185538999999999</v>
      </c>
      <c r="G19">
        <v>0</v>
      </c>
      <c r="H19">
        <f t="shared" si="0"/>
        <v>-2.9949345725311757E-2</v>
      </c>
    </row>
    <row r="20" spans="1:8" x14ac:dyDescent="0.2">
      <c r="A20" s="1">
        <v>44256</v>
      </c>
      <c r="B20">
        <v>44.080002</v>
      </c>
      <c r="C20">
        <v>44.080002</v>
      </c>
      <c r="D20">
        <v>41.119999</v>
      </c>
      <c r="E20">
        <v>41.860000999999997</v>
      </c>
      <c r="F20">
        <v>35.423920000000003</v>
      </c>
      <c r="G20">
        <v>0</v>
      </c>
      <c r="H20">
        <f t="shared" si="0"/>
        <v>-2.1272265714395486E-2</v>
      </c>
    </row>
    <row r="21" spans="1:8" x14ac:dyDescent="0.2">
      <c r="A21" s="1">
        <v>44263</v>
      </c>
      <c r="B21">
        <v>41.450001</v>
      </c>
      <c r="C21">
        <v>44.200001</v>
      </c>
      <c r="D21">
        <v>41.450001</v>
      </c>
      <c r="E21">
        <v>44.200001</v>
      </c>
      <c r="F21">
        <v>37.404136999999999</v>
      </c>
      <c r="G21">
        <v>0</v>
      </c>
      <c r="H21">
        <f t="shared" si="0"/>
        <v>5.4394015108603776E-2</v>
      </c>
    </row>
    <row r="22" spans="1:8" x14ac:dyDescent="0.2">
      <c r="A22" s="1">
        <v>44270</v>
      </c>
      <c r="B22">
        <v>44.669998</v>
      </c>
      <c r="C22">
        <v>44.669998</v>
      </c>
      <c r="D22">
        <v>43.16</v>
      </c>
      <c r="E22">
        <v>43.5</v>
      </c>
      <c r="F22">
        <v>36.811763999999997</v>
      </c>
      <c r="G22">
        <v>0</v>
      </c>
      <c r="H22">
        <f t="shared" si="0"/>
        <v>-1.5963845273253174E-2</v>
      </c>
    </row>
    <row r="23" spans="1:8" x14ac:dyDescent="0.2">
      <c r="A23" s="1">
        <v>44277</v>
      </c>
      <c r="B23">
        <v>43.330002</v>
      </c>
      <c r="C23">
        <v>43.330002</v>
      </c>
      <c r="D23">
        <v>41.02</v>
      </c>
      <c r="E23">
        <v>42.490001999999997</v>
      </c>
      <c r="F23">
        <v>35.957053999999999</v>
      </c>
      <c r="G23">
        <v>0</v>
      </c>
      <c r="H23">
        <f t="shared" si="0"/>
        <v>-2.3492186116074662E-2</v>
      </c>
    </row>
    <row r="24" spans="1:8" x14ac:dyDescent="0.2">
      <c r="A24" s="1">
        <v>44284</v>
      </c>
      <c r="B24">
        <v>41.310001</v>
      </c>
      <c r="C24">
        <v>43.349997999999999</v>
      </c>
      <c r="D24">
        <v>41.310001</v>
      </c>
      <c r="E24">
        <v>43.349997999999999</v>
      </c>
      <c r="F24">
        <v>36.684826000000001</v>
      </c>
      <c r="G24">
        <v>0</v>
      </c>
      <c r="H24">
        <f t="shared" si="0"/>
        <v>2.0037927184669797E-2</v>
      </c>
    </row>
    <row r="25" spans="1:8" x14ac:dyDescent="0.2">
      <c r="A25" s="1">
        <v>44291</v>
      </c>
      <c r="B25">
        <v>43.73</v>
      </c>
      <c r="C25">
        <v>43.73</v>
      </c>
      <c r="D25">
        <v>42.939999</v>
      </c>
      <c r="E25">
        <v>43.52</v>
      </c>
      <c r="F25">
        <v>36.828690000000002</v>
      </c>
      <c r="G25">
        <v>0</v>
      </c>
      <c r="H25">
        <f t="shared" si="0"/>
        <v>3.9139519229246522E-3</v>
      </c>
    </row>
    <row r="26" spans="1:8" x14ac:dyDescent="0.2">
      <c r="A26" s="1">
        <v>44298</v>
      </c>
      <c r="B26">
        <v>43.330002</v>
      </c>
      <c r="C26">
        <v>43.790000999999997</v>
      </c>
      <c r="D26">
        <v>43.330002</v>
      </c>
      <c r="E26">
        <v>43.77</v>
      </c>
      <c r="F26">
        <v>37.040249000000003</v>
      </c>
      <c r="G26">
        <v>0</v>
      </c>
      <c r="H26">
        <f t="shared" si="0"/>
        <v>5.727971222956236E-3</v>
      </c>
    </row>
    <row r="27" spans="1:8" x14ac:dyDescent="0.2">
      <c r="A27" s="1">
        <v>44305</v>
      </c>
      <c r="B27">
        <v>43.110000999999997</v>
      </c>
      <c r="C27">
        <v>43.84</v>
      </c>
      <c r="D27">
        <v>42.310001</v>
      </c>
      <c r="E27">
        <v>43.84</v>
      </c>
      <c r="F27">
        <v>37.099487000000003</v>
      </c>
      <c r="G27">
        <v>0</v>
      </c>
      <c r="H27">
        <f t="shared" si="0"/>
        <v>1.5980098069412999E-3</v>
      </c>
    </row>
    <row r="28" spans="1:8" x14ac:dyDescent="0.2">
      <c r="A28" s="1">
        <v>44312</v>
      </c>
      <c r="B28">
        <v>44.279998999999997</v>
      </c>
      <c r="C28">
        <v>44.450001</v>
      </c>
      <c r="D28">
        <v>43.950001</v>
      </c>
      <c r="E28">
        <v>43.950001</v>
      </c>
      <c r="F28">
        <v>37.192574</v>
      </c>
      <c r="G28">
        <v>0</v>
      </c>
      <c r="H28">
        <f t="shared" si="0"/>
        <v>2.5059756712055353E-3</v>
      </c>
    </row>
    <row r="29" spans="1:8" x14ac:dyDescent="0.2">
      <c r="A29" s="1">
        <v>44319</v>
      </c>
      <c r="B29">
        <v>44.25</v>
      </c>
      <c r="C29">
        <v>44.25</v>
      </c>
      <c r="D29">
        <v>43.060001</v>
      </c>
      <c r="E29">
        <v>43.799999</v>
      </c>
      <c r="F29">
        <v>37.065635999999998</v>
      </c>
      <c r="G29">
        <v>0</v>
      </c>
      <c r="H29">
        <f t="shared" si="0"/>
        <v>-3.4188306893435131E-3</v>
      </c>
    </row>
    <row r="30" spans="1:8" x14ac:dyDescent="0.2">
      <c r="A30" s="1">
        <v>44326</v>
      </c>
      <c r="B30">
        <v>42.27</v>
      </c>
      <c r="C30">
        <v>42.27</v>
      </c>
      <c r="D30">
        <v>40.790000999999997</v>
      </c>
      <c r="E30">
        <v>42.169998</v>
      </c>
      <c r="F30">
        <v>35.686253000000001</v>
      </c>
      <c r="G30">
        <v>0</v>
      </c>
      <c r="H30">
        <f t="shared" si="0"/>
        <v>-3.7924742407308476E-2</v>
      </c>
    </row>
    <row r="31" spans="1:8" x14ac:dyDescent="0.2">
      <c r="A31" s="1">
        <v>44333</v>
      </c>
      <c r="B31">
        <v>41.98</v>
      </c>
      <c r="C31">
        <v>42.380001</v>
      </c>
      <c r="D31">
        <v>41.799999</v>
      </c>
      <c r="E31">
        <v>42.380001</v>
      </c>
      <c r="F31">
        <v>35.863968</v>
      </c>
      <c r="G31">
        <v>0</v>
      </c>
      <c r="H31">
        <f t="shared" si="0"/>
        <v>4.9675699940119715E-3</v>
      </c>
    </row>
    <row r="32" spans="1:8" x14ac:dyDescent="0.2">
      <c r="A32" s="1">
        <v>44340</v>
      </c>
      <c r="B32">
        <v>42.700001</v>
      </c>
      <c r="C32">
        <v>43.299999</v>
      </c>
      <c r="D32">
        <v>42.380001</v>
      </c>
      <c r="E32">
        <v>43.209999000000003</v>
      </c>
      <c r="F32">
        <v>36.566349000000002</v>
      </c>
      <c r="G32">
        <v>0</v>
      </c>
      <c r="H32">
        <f t="shared" si="0"/>
        <v>1.9395276653167839E-2</v>
      </c>
    </row>
    <row r="33" spans="1:8" x14ac:dyDescent="0.2">
      <c r="A33" s="1">
        <v>44347</v>
      </c>
      <c r="B33">
        <v>43.57</v>
      </c>
      <c r="C33">
        <v>43.57</v>
      </c>
      <c r="D33">
        <v>43.18</v>
      </c>
      <c r="E33">
        <v>43.419998</v>
      </c>
      <c r="F33">
        <v>36.744061000000002</v>
      </c>
      <c r="G33">
        <v>0</v>
      </c>
      <c r="H33">
        <f t="shared" si="0"/>
        <v>4.8482159108417305E-3</v>
      </c>
    </row>
    <row r="34" spans="1:8" x14ac:dyDescent="0.2">
      <c r="A34" s="1">
        <v>44354</v>
      </c>
      <c r="B34">
        <v>43.84</v>
      </c>
      <c r="C34">
        <v>44.450001</v>
      </c>
      <c r="D34">
        <v>43.84</v>
      </c>
      <c r="E34">
        <v>44.450001</v>
      </c>
      <c r="F34">
        <v>37.615699999999997</v>
      </c>
      <c r="G34">
        <v>0</v>
      </c>
      <c r="H34">
        <f t="shared" si="0"/>
        <v>2.3444909279161055E-2</v>
      </c>
    </row>
    <row r="35" spans="1:8" x14ac:dyDescent="0.2">
      <c r="A35" s="1">
        <v>44361</v>
      </c>
      <c r="B35">
        <v>44.369999</v>
      </c>
      <c r="C35">
        <v>44.369999</v>
      </c>
      <c r="D35">
        <v>43.549999</v>
      </c>
      <c r="E35">
        <v>43.549999</v>
      </c>
      <c r="F35">
        <v>36.854075999999999</v>
      </c>
      <c r="G35">
        <v>0</v>
      </c>
      <c r="H35">
        <f t="shared" si="0"/>
        <v>-2.0455293334371041E-2</v>
      </c>
    </row>
    <row r="36" spans="1:8" x14ac:dyDescent="0.2">
      <c r="A36" s="1">
        <v>44368</v>
      </c>
      <c r="B36">
        <v>44.34</v>
      </c>
      <c r="C36">
        <v>45.34</v>
      </c>
      <c r="D36">
        <v>44.34</v>
      </c>
      <c r="E36">
        <v>45.330002</v>
      </c>
      <c r="F36">
        <v>38.360396999999999</v>
      </c>
      <c r="G36">
        <v>0</v>
      </c>
      <c r="H36">
        <f t="shared" si="0"/>
        <v>4.0059376182001831E-2</v>
      </c>
    </row>
    <row r="37" spans="1:8" x14ac:dyDescent="0.2">
      <c r="A37" s="1">
        <v>44375</v>
      </c>
      <c r="B37">
        <v>45.119999</v>
      </c>
      <c r="C37">
        <v>45.119999</v>
      </c>
      <c r="D37">
        <v>44.48</v>
      </c>
      <c r="E37">
        <v>44.82</v>
      </c>
      <c r="F37">
        <v>37.928809999999999</v>
      </c>
      <c r="G37">
        <v>0</v>
      </c>
      <c r="H37">
        <f t="shared" si="0"/>
        <v>-1.1314617658163769E-2</v>
      </c>
    </row>
    <row r="38" spans="1:8" x14ac:dyDescent="0.2">
      <c r="A38" s="1">
        <v>44382</v>
      </c>
      <c r="B38">
        <v>44.380001</v>
      </c>
      <c r="C38">
        <v>44.380001</v>
      </c>
      <c r="D38">
        <v>43.490001999999997</v>
      </c>
      <c r="E38">
        <v>44.240001999999997</v>
      </c>
      <c r="F38">
        <v>37.437987999999997</v>
      </c>
      <c r="G38">
        <v>0</v>
      </c>
      <c r="H38">
        <f t="shared" si="0"/>
        <v>-1.3025070776587384E-2</v>
      </c>
    </row>
    <row r="39" spans="1:8" x14ac:dyDescent="0.2">
      <c r="A39" s="1">
        <v>44389</v>
      </c>
      <c r="B39">
        <v>44.279998999999997</v>
      </c>
      <c r="C39">
        <v>44.279998999999997</v>
      </c>
      <c r="D39">
        <v>42.16</v>
      </c>
      <c r="E39">
        <v>42.16</v>
      </c>
      <c r="F39">
        <v>35.677791999999997</v>
      </c>
      <c r="G39">
        <v>0</v>
      </c>
      <c r="H39">
        <f t="shared" si="0"/>
        <v>-4.815748846026343E-2</v>
      </c>
    </row>
    <row r="40" spans="1:8" x14ac:dyDescent="0.2">
      <c r="A40" s="1">
        <v>44396</v>
      </c>
      <c r="B40">
        <v>41.630001</v>
      </c>
      <c r="C40">
        <v>43.599997999999999</v>
      </c>
      <c r="D40">
        <v>41.630001</v>
      </c>
      <c r="E40">
        <v>43.18</v>
      </c>
      <c r="F40">
        <v>36.540965999999997</v>
      </c>
      <c r="G40">
        <v>0</v>
      </c>
      <c r="H40">
        <f t="shared" si="0"/>
        <v>2.3905564993144501E-2</v>
      </c>
    </row>
    <row r="41" spans="1:8" x14ac:dyDescent="0.2">
      <c r="A41" s="1">
        <v>44403</v>
      </c>
      <c r="B41">
        <v>43.07</v>
      </c>
      <c r="C41">
        <v>43.849997999999999</v>
      </c>
      <c r="D41">
        <v>42.689999</v>
      </c>
      <c r="E41">
        <v>43.849997999999999</v>
      </c>
      <c r="F41">
        <v>37.107948</v>
      </c>
      <c r="G41">
        <v>0</v>
      </c>
      <c r="H41">
        <f t="shared" si="0"/>
        <v>1.5397191092938753E-2</v>
      </c>
    </row>
    <row r="42" spans="1:8" x14ac:dyDescent="0.2">
      <c r="A42" s="1">
        <v>44410</v>
      </c>
      <c r="B42">
        <v>43.599997999999999</v>
      </c>
      <c r="C42">
        <v>44.029998999999997</v>
      </c>
      <c r="D42">
        <v>43.23</v>
      </c>
      <c r="E42">
        <v>44.029998999999997</v>
      </c>
      <c r="F42">
        <v>37.260272999999998</v>
      </c>
      <c r="G42">
        <v>0</v>
      </c>
      <c r="H42">
        <f t="shared" si="0"/>
        <v>4.0965135637474571E-3</v>
      </c>
    </row>
    <row r="43" spans="1:8" x14ac:dyDescent="0.2">
      <c r="A43" s="1">
        <v>44417</v>
      </c>
      <c r="B43">
        <v>43.830002</v>
      </c>
      <c r="C43">
        <v>44.110000999999997</v>
      </c>
      <c r="D43">
        <v>43.540000999999997</v>
      </c>
      <c r="E43">
        <v>43.540000999999997</v>
      </c>
      <c r="F43">
        <v>36.845615000000002</v>
      </c>
      <c r="G43">
        <v>0</v>
      </c>
      <c r="H43">
        <f t="shared" si="0"/>
        <v>-1.1191076413385686E-2</v>
      </c>
    </row>
    <row r="44" spans="1:8" x14ac:dyDescent="0.2">
      <c r="A44" s="1">
        <v>44424</v>
      </c>
      <c r="B44">
        <v>43.23</v>
      </c>
      <c r="C44">
        <v>43.23</v>
      </c>
      <c r="D44">
        <v>41.91</v>
      </c>
      <c r="E44">
        <v>42.740001999999997</v>
      </c>
      <c r="F44">
        <v>36.168616999999998</v>
      </c>
      <c r="G44">
        <v>0</v>
      </c>
      <c r="H44">
        <f t="shared" si="0"/>
        <v>-1.8544806499607998E-2</v>
      </c>
    </row>
    <row r="45" spans="1:8" x14ac:dyDescent="0.2">
      <c r="A45" s="1">
        <v>44431</v>
      </c>
      <c r="B45">
        <v>43.619999</v>
      </c>
      <c r="C45">
        <v>45.380001</v>
      </c>
      <c r="D45">
        <v>43.619999</v>
      </c>
      <c r="E45">
        <v>45.380001</v>
      </c>
      <c r="F45">
        <v>38.402709999999999</v>
      </c>
      <c r="G45">
        <v>0</v>
      </c>
      <c r="H45">
        <f t="shared" si="0"/>
        <v>5.993622089448003E-2</v>
      </c>
    </row>
    <row r="46" spans="1:8" x14ac:dyDescent="0.2">
      <c r="A46" s="1">
        <v>44438</v>
      </c>
      <c r="B46">
        <v>45.349997999999999</v>
      </c>
      <c r="C46">
        <v>46.759998000000003</v>
      </c>
      <c r="D46">
        <v>45.349997999999999</v>
      </c>
      <c r="E46">
        <v>46.68</v>
      </c>
      <c r="F46">
        <v>39.502831</v>
      </c>
      <c r="G46">
        <v>0</v>
      </c>
      <c r="H46">
        <f t="shared" si="0"/>
        <v>2.8244310204720135E-2</v>
      </c>
    </row>
    <row r="47" spans="1:8" x14ac:dyDescent="0.2">
      <c r="A47" s="1">
        <v>44445</v>
      </c>
      <c r="B47">
        <v>46.450001</v>
      </c>
      <c r="C47">
        <v>46.450001</v>
      </c>
      <c r="D47">
        <v>45.950001</v>
      </c>
      <c r="E47">
        <v>45.950001</v>
      </c>
      <c r="F47">
        <v>38.885071000000003</v>
      </c>
      <c r="G47">
        <v>0</v>
      </c>
      <c r="H47">
        <f t="shared" si="0"/>
        <v>-1.5761942182801733E-2</v>
      </c>
    </row>
    <row r="48" spans="1:8" x14ac:dyDescent="0.2">
      <c r="A48" s="1">
        <v>44452</v>
      </c>
      <c r="B48">
        <v>45.889999000000003</v>
      </c>
      <c r="C48">
        <v>45.889999000000003</v>
      </c>
      <c r="D48">
        <v>45.200001</v>
      </c>
      <c r="E48">
        <v>45.82</v>
      </c>
      <c r="F48">
        <v>38.775058999999999</v>
      </c>
      <c r="G48">
        <v>0</v>
      </c>
      <c r="H48">
        <f t="shared" si="0"/>
        <v>-2.8331673817019371E-3</v>
      </c>
    </row>
    <row r="49" spans="1:8" x14ac:dyDescent="0.2">
      <c r="A49" s="1">
        <v>44459</v>
      </c>
      <c r="B49">
        <v>44.779998999999997</v>
      </c>
      <c r="C49">
        <v>46.290000999999997</v>
      </c>
      <c r="D49">
        <v>44.779998999999997</v>
      </c>
      <c r="E49">
        <v>46.099997999999999</v>
      </c>
      <c r="F49">
        <v>39.012005000000002</v>
      </c>
      <c r="G49">
        <v>0</v>
      </c>
      <c r="H49">
        <f t="shared" si="0"/>
        <v>6.0921886150397562E-3</v>
      </c>
    </row>
    <row r="50" spans="1:8" x14ac:dyDescent="0.2">
      <c r="A50" s="1">
        <v>44466</v>
      </c>
      <c r="B50">
        <v>46.259998000000003</v>
      </c>
      <c r="C50">
        <v>46.259998000000003</v>
      </c>
      <c r="D50">
        <v>44.540000999999997</v>
      </c>
      <c r="E50">
        <v>45.41</v>
      </c>
      <c r="F50">
        <v>38.428097000000001</v>
      </c>
      <c r="G50">
        <v>0</v>
      </c>
      <c r="H50">
        <f t="shared" si="0"/>
        <v>-1.5080534530043356E-2</v>
      </c>
    </row>
    <row r="51" spans="1:8" x14ac:dyDescent="0.2">
      <c r="A51" s="1">
        <v>44473</v>
      </c>
      <c r="B51">
        <v>44.389999000000003</v>
      </c>
      <c r="C51">
        <v>45.41</v>
      </c>
      <c r="D51">
        <v>44.389999000000003</v>
      </c>
      <c r="E51">
        <v>44.990001999999997</v>
      </c>
      <c r="F51">
        <v>38.072673999999999</v>
      </c>
      <c r="G51">
        <v>0</v>
      </c>
      <c r="H51">
        <f t="shared" si="0"/>
        <v>-9.2920777842895128E-3</v>
      </c>
    </row>
    <row r="52" spans="1:8" x14ac:dyDescent="0.2">
      <c r="A52" s="1">
        <v>44480</v>
      </c>
      <c r="B52">
        <v>44.549999</v>
      </c>
      <c r="C52">
        <v>45.73</v>
      </c>
      <c r="D52">
        <v>44.549999</v>
      </c>
      <c r="E52">
        <v>45.650002000000001</v>
      </c>
      <c r="F52">
        <v>38.631194999999998</v>
      </c>
      <c r="G52">
        <v>0</v>
      </c>
      <c r="H52">
        <f t="shared" si="0"/>
        <v>1.4563303745467753E-2</v>
      </c>
    </row>
    <row r="53" spans="1:8" x14ac:dyDescent="0.2">
      <c r="A53" s="1">
        <v>44487</v>
      </c>
      <c r="B53">
        <v>45.799999</v>
      </c>
      <c r="C53">
        <v>46.310001</v>
      </c>
      <c r="D53">
        <v>45.799999</v>
      </c>
      <c r="E53">
        <v>46.209999000000003</v>
      </c>
      <c r="F53">
        <v>39.105094999999999</v>
      </c>
      <c r="G53">
        <v>0</v>
      </c>
      <c r="H53">
        <f t="shared" si="0"/>
        <v>1.2192654700895667E-2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456FA-D59F-3346-A7F1-BEA3ACEAB63C}">
  <dimension ref="A1:I53"/>
  <sheetViews>
    <sheetView workbookViewId="0">
      <selection activeCell="I2" sqref="I2"/>
    </sheetView>
  </sheetViews>
  <sheetFormatPr baseColWidth="10" defaultRowHeight="15" x14ac:dyDescent="0.2"/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27</v>
      </c>
    </row>
    <row r="2" spans="1:9" x14ac:dyDescent="0.2">
      <c r="A2" s="1">
        <v>44494</v>
      </c>
      <c r="B2">
        <v>46.360000999999997</v>
      </c>
      <c r="C2">
        <v>46.950001</v>
      </c>
      <c r="D2">
        <v>45.669998</v>
      </c>
      <c r="E2">
        <v>46.950001</v>
      </c>
      <c r="F2">
        <v>39.731318999999999</v>
      </c>
      <c r="G2">
        <v>0</v>
      </c>
      <c r="I2">
        <f>(AVERAGE(H3:H53)+1)^52-1</f>
        <v>-0.29479363313801832</v>
      </c>
    </row>
    <row r="3" spans="1:9" x14ac:dyDescent="0.2">
      <c r="A3" s="1">
        <v>44501</v>
      </c>
      <c r="B3">
        <v>47.709999000000003</v>
      </c>
      <c r="C3">
        <v>49.290000999999997</v>
      </c>
      <c r="D3">
        <v>47.610000999999997</v>
      </c>
      <c r="E3">
        <v>49.290000999999997</v>
      </c>
      <c r="F3">
        <v>41.711536000000002</v>
      </c>
      <c r="G3">
        <v>0</v>
      </c>
      <c r="H3">
        <f t="shared" ref="H3:H53" si="0">LN(F3/F2)</f>
        <v>4.8637964862761486E-2</v>
      </c>
    </row>
    <row r="4" spans="1:9" x14ac:dyDescent="0.2">
      <c r="A4" s="1">
        <v>44508</v>
      </c>
      <c r="B4">
        <v>49.389999000000003</v>
      </c>
      <c r="C4">
        <v>49.389999000000003</v>
      </c>
      <c r="D4">
        <v>48.240001999999997</v>
      </c>
      <c r="E4">
        <v>48.709999000000003</v>
      </c>
      <c r="F4">
        <v>41.220711000000001</v>
      </c>
      <c r="G4">
        <v>0</v>
      </c>
      <c r="H4">
        <f t="shared" si="0"/>
        <v>-1.1836909010225863E-2</v>
      </c>
    </row>
    <row r="5" spans="1:9" x14ac:dyDescent="0.2">
      <c r="A5" s="1">
        <v>44515</v>
      </c>
      <c r="B5">
        <v>48.549999</v>
      </c>
      <c r="C5">
        <v>48.860000999999997</v>
      </c>
      <c r="D5">
        <v>47.490001999999997</v>
      </c>
      <c r="E5">
        <v>47.490001999999997</v>
      </c>
      <c r="F5">
        <v>40.188293000000002</v>
      </c>
      <c r="G5">
        <v>0</v>
      </c>
      <c r="H5">
        <f t="shared" si="0"/>
        <v>-2.5365089914806356E-2</v>
      </c>
    </row>
    <row r="6" spans="1:9" x14ac:dyDescent="0.2">
      <c r="A6" s="1">
        <v>44522</v>
      </c>
      <c r="B6">
        <v>47.060001</v>
      </c>
      <c r="C6">
        <v>47.060001</v>
      </c>
      <c r="D6">
        <v>45.23</v>
      </c>
      <c r="E6">
        <v>45.23</v>
      </c>
      <c r="F6">
        <v>38.275772000000003</v>
      </c>
      <c r="G6">
        <v>0</v>
      </c>
      <c r="H6">
        <f t="shared" si="0"/>
        <v>-4.875862314305885E-2</v>
      </c>
    </row>
    <row r="7" spans="1:9" x14ac:dyDescent="0.2">
      <c r="A7" s="1">
        <v>44529</v>
      </c>
      <c r="B7">
        <v>45.360000999999997</v>
      </c>
      <c r="C7">
        <v>45.360000999999997</v>
      </c>
      <c r="D7">
        <v>43.220001000000003</v>
      </c>
      <c r="E7">
        <v>43.220001000000003</v>
      </c>
      <c r="F7">
        <v>36.574814000000003</v>
      </c>
      <c r="G7">
        <v>0</v>
      </c>
      <c r="H7">
        <f t="shared" si="0"/>
        <v>-4.545724971160179E-2</v>
      </c>
    </row>
    <row r="8" spans="1:9" x14ac:dyDescent="0.2">
      <c r="A8" s="1">
        <v>44536</v>
      </c>
      <c r="B8">
        <v>43.970001000000003</v>
      </c>
      <c r="C8">
        <v>45.59</v>
      </c>
      <c r="D8">
        <v>43.970001000000003</v>
      </c>
      <c r="E8">
        <v>44.150002000000001</v>
      </c>
      <c r="F8">
        <v>37.361823999999999</v>
      </c>
      <c r="G8">
        <v>0</v>
      </c>
      <c r="H8">
        <f t="shared" si="0"/>
        <v>2.1289572986298532E-2</v>
      </c>
    </row>
    <row r="9" spans="1:9" x14ac:dyDescent="0.2">
      <c r="A9" s="1">
        <v>44543</v>
      </c>
      <c r="B9">
        <v>43.34</v>
      </c>
      <c r="C9">
        <v>43.57</v>
      </c>
      <c r="D9">
        <v>35.68</v>
      </c>
      <c r="E9">
        <v>36.299999</v>
      </c>
      <c r="F9">
        <v>30.718781</v>
      </c>
      <c r="G9">
        <v>0</v>
      </c>
      <c r="H9">
        <f t="shared" si="0"/>
        <v>-0.19577520793610412</v>
      </c>
    </row>
    <row r="10" spans="1:9" x14ac:dyDescent="0.2">
      <c r="A10" s="1">
        <v>44550</v>
      </c>
      <c r="B10">
        <v>35.549999</v>
      </c>
      <c r="C10">
        <v>37.590000000000003</v>
      </c>
      <c r="D10">
        <v>35.549999</v>
      </c>
      <c r="E10">
        <v>37.590000000000003</v>
      </c>
      <c r="F10">
        <v>37.590000000000003</v>
      </c>
      <c r="G10">
        <v>0</v>
      </c>
      <c r="H10">
        <f t="shared" si="0"/>
        <v>0.20186383107350986</v>
      </c>
    </row>
    <row r="11" spans="1:9" x14ac:dyDescent="0.2">
      <c r="A11" s="1">
        <v>44557</v>
      </c>
      <c r="B11">
        <v>38.090000000000003</v>
      </c>
      <c r="C11">
        <v>38.090000000000003</v>
      </c>
      <c r="D11">
        <v>37.520000000000003</v>
      </c>
      <c r="E11">
        <v>37.520000000000003</v>
      </c>
      <c r="F11">
        <v>37.520000000000003</v>
      </c>
      <c r="G11">
        <v>0</v>
      </c>
      <c r="H11">
        <f t="shared" si="0"/>
        <v>-1.8639334380627533E-3</v>
      </c>
    </row>
    <row r="12" spans="1:9" x14ac:dyDescent="0.2">
      <c r="A12" s="1">
        <v>44564</v>
      </c>
      <c r="B12">
        <v>38</v>
      </c>
      <c r="C12">
        <v>38</v>
      </c>
      <c r="D12">
        <v>35.610000999999997</v>
      </c>
      <c r="E12">
        <v>35.610000999999997</v>
      </c>
      <c r="F12">
        <v>35.610000999999997</v>
      </c>
      <c r="G12">
        <v>0</v>
      </c>
      <c r="H12">
        <f t="shared" si="0"/>
        <v>-5.2247598766338693E-2</v>
      </c>
    </row>
    <row r="13" spans="1:9" x14ac:dyDescent="0.2">
      <c r="A13" s="1">
        <v>44571</v>
      </c>
      <c r="B13">
        <v>35.299999</v>
      </c>
      <c r="C13">
        <v>35.770000000000003</v>
      </c>
      <c r="D13">
        <v>34.459999000000003</v>
      </c>
      <c r="E13">
        <v>34.459999000000003</v>
      </c>
      <c r="F13">
        <v>34.459999000000003</v>
      </c>
      <c r="G13">
        <v>0</v>
      </c>
      <c r="H13">
        <f t="shared" si="0"/>
        <v>-3.2827323291054707E-2</v>
      </c>
    </row>
    <row r="14" spans="1:9" x14ac:dyDescent="0.2">
      <c r="A14" s="1">
        <v>44578</v>
      </c>
      <c r="B14">
        <v>33.409999999999997</v>
      </c>
      <c r="C14">
        <v>33.409999999999997</v>
      </c>
      <c r="D14">
        <v>31.809999000000001</v>
      </c>
      <c r="E14">
        <v>31.809999000000001</v>
      </c>
      <c r="F14">
        <v>31.809999000000001</v>
      </c>
      <c r="G14">
        <v>0</v>
      </c>
      <c r="H14">
        <f t="shared" si="0"/>
        <v>-8.0018527756233485E-2</v>
      </c>
    </row>
    <row r="15" spans="1:9" x14ac:dyDescent="0.2">
      <c r="A15" s="1">
        <v>44585</v>
      </c>
      <c r="B15">
        <v>32.619999</v>
      </c>
      <c r="C15">
        <v>32.619999</v>
      </c>
      <c r="D15">
        <v>30.879999000000002</v>
      </c>
      <c r="E15">
        <v>31.559999000000001</v>
      </c>
      <c r="F15">
        <v>31.559999000000001</v>
      </c>
      <c r="G15">
        <v>0</v>
      </c>
      <c r="H15">
        <f t="shared" si="0"/>
        <v>-7.8902100324022041E-3</v>
      </c>
    </row>
    <row r="16" spans="1:9" x14ac:dyDescent="0.2">
      <c r="A16" s="1">
        <v>44592</v>
      </c>
      <c r="B16">
        <v>32.849997999999999</v>
      </c>
      <c r="C16">
        <v>33.220001000000003</v>
      </c>
      <c r="D16">
        <v>32.130001</v>
      </c>
      <c r="E16">
        <v>32.450001</v>
      </c>
      <c r="F16">
        <v>32.450001</v>
      </c>
      <c r="G16">
        <v>0</v>
      </c>
      <c r="H16">
        <f t="shared" si="0"/>
        <v>2.7810009674744611E-2</v>
      </c>
    </row>
    <row r="17" spans="1:8" x14ac:dyDescent="0.2">
      <c r="A17" s="1">
        <v>44599</v>
      </c>
      <c r="B17">
        <v>32.68</v>
      </c>
      <c r="C17">
        <v>34.110000999999997</v>
      </c>
      <c r="D17">
        <v>32.68</v>
      </c>
      <c r="E17">
        <v>32.810001</v>
      </c>
      <c r="F17">
        <v>32.810001</v>
      </c>
      <c r="G17">
        <v>0</v>
      </c>
      <c r="H17">
        <f t="shared" si="0"/>
        <v>1.1032903484782947E-2</v>
      </c>
    </row>
    <row r="18" spans="1:8" x14ac:dyDescent="0.2">
      <c r="A18" s="1">
        <v>44606</v>
      </c>
      <c r="B18">
        <v>32.709999000000003</v>
      </c>
      <c r="C18">
        <v>33.68</v>
      </c>
      <c r="D18">
        <v>31.950001</v>
      </c>
      <c r="E18">
        <v>31.950001</v>
      </c>
      <c r="F18">
        <v>31.950001</v>
      </c>
      <c r="G18">
        <v>0</v>
      </c>
      <c r="H18">
        <f t="shared" si="0"/>
        <v>-2.6561165329074619E-2</v>
      </c>
    </row>
    <row r="19" spans="1:8" x14ac:dyDescent="0.2">
      <c r="A19" s="1">
        <v>44613</v>
      </c>
      <c r="B19">
        <v>31.379999000000002</v>
      </c>
      <c r="C19">
        <v>33</v>
      </c>
      <c r="D19">
        <v>31.139999</v>
      </c>
      <c r="E19">
        <v>33</v>
      </c>
      <c r="F19">
        <v>33</v>
      </c>
      <c r="G19">
        <v>0</v>
      </c>
      <c r="H19">
        <f t="shared" si="0"/>
        <v>3.233534934403242E-2</v>
      </c>
    </row>
    <row r="20" spans="1:8" x14ac:dyDescent="0.2">
      <c r="A20" s="1">
        <v>44620</v>
      </c>
      <c r="B20">
        <v>33.200001</v>
      </c>
      <c r="C20">
        <v>33.389999000000003</v>
      </c>
      <c r="D20">
        <v>32.419998</v>
      </c>
      <c r="E20">
        <v>32.419998</v>
      </c>
      <c r="F20">
        <v>32.419998</v>
      </c>
      <c r="G20">
        <v>0</v>
      </c>
      <c r="H20">
        <f t="shared" si="0"/>
        <v>-1.7732106849266727E-2</v>
      </c>
    </row>
    <row r="21" spans="1:8" x14ac:dyDescent="0.2">
      <c r="A21" s="1">
        <v>44627</v>
      </c>
      <c r="B21">
        <v>31.67</v>
      </c>
      <c r="C21">
        <v>32.840000000000003</v>
      </c>
      <c r="D21">
        <v>31.67</v>
      </c>
      <c r="E21">
        <v>32.020000000000003</v>
      </c>
      <c r="F21">
        <v>32.020000000000003</v>
      </c>
      <c r="G21">
        <v>0</v>
      </c>
      <c r="H21">
        <f t="shared" si="0"/>
        <v>-1.2414747048644769E-2</v>
      </c>
    </row>
    <row r="22" spans="1:8" x14ac:dyDescent="0.2">
      <c r="A22" s="1">
        <v>44634</v>
      </c>
      <c r="B22">
        <v>31.26</v>
      </c>
      <c r="C22">
        <v>34.330002</v>
      </c>
      <c r="D22">
        <v>31.26</v>
      </c>
      <c r="E22">
        <v>34.330002</v>
      </c>
      <c r="F22">
        <v>34.330002</v>
      </c>
      <c r="G22">
        <v>0</v>
      </c>
      <c r="H22">
        <f t="shared" si="0"/>
        <v>6.9658958159113674E-2</v>
      </c>
    </row>
    <row r="23" spans="1:8" x14ac:dyDescent="0.2">
      <c r="A23" s="1">
        <v>44641</v>
      </c>
      <c r="B23">
        <v>33.990001999999997</v>
      </c>
      <c r="C23">
        <v>34.459999000000003</v>
      </c>
      <c r="D23">
        <v>33.759998000000003</v>
      </c>
      <c r="E23">
        <v>33.759998000000003</v>
      </c>
      <c r="F23">
        <v>33.759998000000003</v>
      </c>
      <c r="G23">
        <v>0</v>
      </c>
      <c r="H23">
        <f t="shared" si="0"/>
        <v>-1.6743055241633779E-2</v>
      </c>
    </row>
    <row r="24" spans="1:8" x14ac:dyDescent="0.2">
      <c r="A24" s="1">
        <v>44648</v>
      </c>
      <c r="B24">
        <v>33.919998</v>
      </c>
      <c r="C24">
        <v>34.979999999999997</v>
      </c>
      <c r="D24">
        <v>33.919998</v>
      </c>
      <c r="E24">
        <v>34.369999</v>
      </c>
      <c r="F24">
        <v>34.369999</v>
      </c>
      <c r="G24">
        <v>0</v>
      </c>
      <c r="H24">
        <f t="shared" si="0"/>
        <v>1.7907451280552496E-2</v>
      </c>
    </row>
    <row r="25" spans="1:8" x14ac:dyDescent="0.2">
      <c r="A25" s="1">
        <v>44655</v>
      </c>
      <c r="B25">
        <v>34.599997999999999</v>
      </c>
      <c r="C25">
        <v>34.599997999999999</v>
      </c>
      <c r="D25">
        <v>32.93</v>
      </c>
      <c r="E25">
        <v>32.93</v>
      </c>
      <c r="F25">
        <v>32.93</v>
      </c>
      <c r="G25">
        <v>0</v>
      </c>
      <c r="H25">
        <f t="shared" si="0"/>
        <v>-4.2799965378328038E-2</v>
      </c>
    </row>
    <row r="26" spans="1:8" x14ac:dyDescent="0.2">
      <c r="A26" s="1">
        <v>44662</v>
      </c>
      <c r="B26">
        <v>32.709999000000003</v>
      </c>
      <c r="C26">
        <v>33.490001999999997</v>
      </c>
      <c r="D26">
        <v>32.709999000000003</v>
      </c>
      <c r="E26">
        <v>33.090000000000003</v>
      </c>
      <c r="F26">
        <v>33.090000000000003</v>
      </c>
      <c r="G26">
        <v>0</v>
      </c>
      <c r="H26">
        <f t="shared" si="0"/>
        <v>4.8470255452480581E-3</v>
      </c>
    </row>
    <row r="27" spans="1:8" x14ac:dyDescent="0.2">
      <c r="A27" s="1">
        <v>44669</v>
      </c>
      <c r="B27">
        <v>32.659999999999997</v>
      </c>
      <c r="C27">
        <v>33.409999999999997</v>
      </c>
      <c r="D27">
        <v>31.51</v>
      </c>
      <c r="E27">
        <v>31.51</v>
      </c>
      <c r="F27">
        <v>31.51</v>
      </c>
      <c r="G27">
        <v>0</v>
      </c>
      <c r="H27">
        <f t="shared" si="0"/>
        <v>-4.8926166164337634E-2</v>
      </c>
    </row>
    <row r="28" spans="1:8" x14ac:dyDescent="0.2">
      <c r="A28" s="1">
        <v>44676</v>
      </c>
      <c r="B28">
        <v>31.84</v>
      </c>
      <c r="C28">
        <v>31.84</v>
      </c>
      <c r="D28">
        <v>29.969999000000001</v>
      </c>
      <c r="E28">
        <v>29.969999000000001</v>
      </c>
      <c r="F28">
        <v>29.969999000000001</v>
      </c>
      <c r="G28">
        <v>0</v>
      </c>
      <c r="H28">
        <f t="shared" si="0"/>
        <v>-5.0108107807312008E-2</v>
      </c>
    </row>
    <row r="29" spans="1:8" x14ac:dyDescent="0.2">
      <c r="A29" s="1">
        <v>44683</v>
      </c>
      <c r="B29">
        <v>30.389999</v>
      </c>
      <c r="C29">
        <v>31.16</v>
      </c>
      <c r="D29">
        <v>29.24</v>
      </c>
      <c r="E29">
        <v>29.24</v>
      </c>
      <c r="F29">
        <v>29.24</v>
      </c>
      <c r="G29">
        <v>0</v>
      </c>
      <c r="H29">
        <f t="shared" si="0"/>
        <v>-2.4659213080293552E-2</v>
      </c>
    </row>
    <row r="30" spans="1:8" x14ac:dyDescent="0.2">
      <c r="A30" s="1">
        <v>44690</v>
      </c>
      <c r="B30">
        <v>27.540001</v>
      </c>
      <c r="C30">
        <v>28.34</v>
      </c>
      <c r="D30">
        <v>26.620000999999998</v>
      </c>
      <c r="E30">
        <v>28.34</v>
      </c>
      <c r="F30">
        <v>28.34</v>
      </c>
      <c r="G30">
        <v>0</v>
      </c>
      <c r="H30">
        <f t="shared" si="0"/>
        <v>-3.1263400619043313E-2</v>
      </c>
    </row>
    <row r="31" spans="1:8" x14ac:dyDescent="0.2">
      <c r="A31" s="1">
        <v>44697</v>
      </c>
      <c r="B31">
        <v>28.049999</v>
      </c>
      <c r="C31">
        <v>29.030000999999999</v>
      </c>
      <c r="D31">
        <v>27.93</v>
      </c>
      <c r="E31">
        <v>28.059999000000001</v>
      </c>
      <c r="F31">
        <v>28.059999000000001</v>
      </c>
      <c r="G31">
        <v>0</v>
      </c>
      <c r="H31">
        <f t="shared" si="0"/>
        <v>-9.929195226138823E-3</v>
      </c>
    </row>
    <row r="32" spans="1:8" x14ac:dyDescent="0.2">
      <c r="A32" s="1">
        <v>44704</v>
      </c>
      <c r="B32">
        <v>28.33</v>
      </c>
      <c r="C32">
        <v>29.629999000000002</v>
      </c>
      <c r="D32">
        <v>27.549999</v>
      </c>
      <c r="E32">
        <v>29.629999000000002</v>
      </c>
      <c r="F32">
        <v>29.629999000000002</v>
      </c>
      <c r="G32">
        <v>0</v>
      </c>
      <c r="H32">
        <f t="shared" si="0"/>
        <v>5.4442288799499666E-2</v>
      </c>
    </row>
    <row r="33" spans="1:8" x14ac:dyDescent="0.2">
      <c r="A33" s="1">
        <v>44711</v>
      </c>
      <c r="B33">
        <v>29.209999</v>
      </c>
      <c r="C33">
        <v>29.98</v>
      </c>
      <c r="D33">
        <v>28.98</v>
      </c>
      <c r="E33">
        <v>29.549999</v>
      </c>
      <c r="F33">
        <v>29.549999</v>
      </c>
      <c r="G33">
        <v>0</v>
      </c>
      <c r="H33">
        <f t="shared" si="0"/>
        <v>-2.7036178247361728E-3</v>
      </c>
    </row>
    <row r="34" spans="1:8" x14ac:dyDescent="0.2">
      <c r="A34" s="1">
        <v>44718</v>
      </c>
      <c r="B34">
        <v>29.67</v>
      </c>
      <c r="C34">
        <v>30.049999</v>
      </c>
      <c r="D34">
        <v>28.200001</v>
      </c>
      <c r="E34">
        <v>28.200001</v>
      </c>
      <c r="F34">
        <v>28.200001</v>
      </c>
      <c r="G34">
        <v>0</v>
      </c>
      <c r="H34">
        <f t="shared" si="0"/>
        <v>-4.6761696606098892E-2</v>
      </c>
    </row>
    <row r="35" spans="1:8" x14ac:dyDescent="0.2">
      <c r="A35" s="1">
        <v>44725</v>
      </c>
      <c r="B35">
        <v>26.870000999999998</v>
      </c>
      <c r="C35">
        <v>27.16</v>
      </c>
      <c r="D35">
        <v>25.860001</v>
      </c>
      <c r="E35">
        <v>26.32</v>
      </c>
      <c r="F35">
        <v>26.32</v>
      </c>
      <c r="G35">
        <v>0</v>
      </c>
      <c r="H35">
        <f t="shared" si="0"/>
        <v>-6.8992906947943702E-2</v>
      </c>
    </row>
    <row r="36" spans="1:8" x14ac:dyDescent="0.2">
      <c r="A36" s="1">
        <v>44732</v>
      </c>
      <c r="B36">
        <v>26.799999</v>
      </c>
      <c r="C36">
        <v>28.299999</v>
      </c>
      <c r="D36">
        <v>26.790001</v>
      </c>
      <c r="E36">
        <v>28.299999</v>
      </c>
      <c r="F36">
        <v>28.299999</v>
      </c>
      <c r="G36">
        <v>0</v>
      </c>
      <c r="H36">
        <f t="shared" si="0"/>
        <v>7.2532662856385752E-2</v>
      </c>
    </row>
    <row r="37" spans="1:8" x14ac:dyDescent="0.2">
      <c r="A37" s="1">
        <v>44739</v>
      </c>
      <c r="B37">
        <v>28.17</v>
      </c>
      <c r="C37">
        <v>28.17</v>
      </c>
      <c r="D37">
        <v>27.059999000000001</v>
      </c>
      <c r="E37">
        <v>27.370000999999998</v>
      </c>
      <c r="F37">
        <v>27.370000999999998</v>
      </c>
      <c r="G37">
        <v>0</v>
      </c>
      <c r="H37">
        <f t="shared" si="0"/>
        <v>-3.3414209724561612E-2</v>
      </c>
    </row>
    <row r="38" spans="1:8" x14ac:dyDescent="0.2">
      <c r="A38" s="1">
        <v>44746</v>
      </c>
      <c r="B38">
        <v>27.780000999999999</v>
      </c>
      <c r="C38">
        <v>28.469999000000001</v>
      </c>
      <c r="D38">
        <v>27.610001</v>
      </c>
      <c r="E38">
        <v>28.469999000000001</v>
      </c>
      <c r="F38">
        <v>28.469999000000001</v>
      </c>
      <c r="G38">
        <v>0</v>
      </c>
      <c r="H38">
        <f t="shared" si="0"/>
        <v>3.9403306576312372E-2</v>
      </c>
    </row>
    <row r="39" spans="1:8" x14ac:dyDescent="0.2">
      <c r="A39" s="1">
        <v>44753</v>
      </c>
      <c r="B39">
        <v>27.780000999999999</v>
      </c>
      <c r="C39">
        <v>27.780000999999999</v>
      </c>
      <c r="D39">
        <v>27.040001</v>
      </c>
      <c r="E39">
        <v>27.620000999999998</v>
      </c>
      <c r="F39">
        <v>27.620000999999998</v>
      </c>
      <c r="G39">
        <v>0</v>
      </c>
      <c r="H39">
        <f t="shared" si="0"/>
        <v>-3.0310681978459552E-2</v>
      </c>
    </row>
    <row r="40" spans="1:8" x14ac:dyDescent="0.2">
      <c r="A40" s="1">
        <v>44760</v>
      </c>
      <c r="B40">
        <v>27.459999</v>
      </c>
      <c r="C40">
        <v>29.059999000000001</v>
      </c>
      <c r="D40">
        <v>27.459999</v>
      </c>
      <c r="E40">
        <v>28.549999</v>
      </c>
      <c r="F40">
        <v>28.549999</v>
      </c>
      <c r="G40">
        <v>0</v>
      </c>
      <c r="H40">
        <f t="shared" si="0"/>
        <v>3.3116716888955421E-2</v>
      </c>
    </row>
    <row r="41" spans="1:8" x14ac:dyDescent="0.2">
      <c r="A41" s="1">
        <v>44767</v>
      </c>
      <c r="B41">
        <v>28.58</v>
      </c>
      <c r="C41">
        <v>29.780000999999999</v>
      </c>
      <c r="D41">
        <v>28.219999000000001</v>
      </c>
      <c r="E41">
        <v>29.780000999999999</v>
      </c>
      <c r="F41">
        <v>29.780000999999999</v>
      </c>
      <c r="G41">
        <v>0</v>
      </c>
      <c r="H41">
        <f t="shared" si="0"/>
        <v>4.2180159759696995E-2</v>
      </c>
    </row>
    <row r="42" spans="1:8" x14ac:dyDescent="0.2">
      <c r="A42" s="1">
        <v>44774</v>
      </c>
      <c r="B42">
        <v>29.860001</v>
      </c>
      <c r="C42">
        <v>30.58</v>
      </c>
      <c r="D42">
        <v>29.860001</v>
      </c>
      <c r="E42">
        <v>30.58</v>
      </c>
      <c r="F42">
        <v>30.58</v>
      </c>
      <c r="G42">
        <v>0</v>
      </c>
      <c r="H42">
        <f t="shared" si="0"/>
        <v>2.650913966547026E-2</v>
      </c>
    </row>
    <row r="43" spans="1:8" x14ac:dyDescent="0.2">
      <c r="A43" s="1">
        <v>44781</v>
      </c>
      <c r="B43">
        <v>30.92</v>
      </c>
      <c r="C43">
        <v>31.690000999999999</v>
      </c>
      <c r="D43">
        <v>30.129999000000002</v>
      </c>
      <c r="E43">
        <v>31.690000999999999</v>
      </c>
      <c r="F43">
        <v>31.690000999999999</v>
      </c>
      <c r="G43">
        <v>0</v>
      </c>
      <c r="H43">
        <f t="shared" si="0"/>
        <v>3.5655004757608362E-2</v>
      </c>
    </row>
    <row r="44" spans="1:8" x14ac:dyDescent="0.2">
      <c r="A44" s="1">
        <v>44788</v>
      </c>
      <c r="B44">
        <v>31.719999000000001</v>
      </c>
      <c r="C44">
        <v>31.719999000000001</v>
      </c>
      <c r="D44">
        <v>30.52</v>
      </c>
      <c r="E44">
        <v>30.52</v>
      </c>
      <c r="F44">
        <v>30.52</v>
      </c>
      <c r="G44">
        <v>0</v>
      </c>
      <c r="H44">
        <f t="shared" si="0"/>
        <v>-3.7618998842268381E-2</v>
      </c>
    </row>
    <row r="45" spans="1:8" x14ac:dyDescent="0.2">
      <c r="A45" s="1">
        <v>44795</v>
      </c>
      <c r="B45">
        <v>29.98</v>
      </c>
      <c r="C45">
        <v>30.940000999999999</v>
      </c>
      <c r="D45">
        <v>29.84</v>
      </c>
      <c r="E45">
        <v>29.84</v>
      </c>
      <c r="F45">
        <v>29.84</v>
      </c>
      <c r="G45">
        <v>0</v>
      </c>
      <c r="H45">
        <f t="shared" si="0"/>
        <v>-2.2532431080696115E-2</v>
      </c>
    </row>
    <row r="46" spans="1:8" x14ac:dyDescent="0.2">
      <c r="A46" s="1">
        <v>44802</v>
      </c>
      <c r="B46">
        <v>29.67</v>
      </c>
      <c r="C46">
        <v>29.67</v>
      </c>
      <c r="D46">
        <v>28.65</v>
      </c>
      <c r="E46">
        <v>28.65</v>
      </c>
      <c r="F46">
        <v>28.65</v>
      </c>
      <c r="G46">
        <v>0</v>
      </c>
      <c r="H46">
        <f t="shared" si="0"/>
        <v>-4.0696332174811528E-2</v>
      </c>
    </row>
    <row r="47" spans="1:8" x14ac:dyDescent="0.2">
      <c r="A47" s="1">
        <v>44809</v>
      </c>
      <c r="B47">
        <v>28.52</v>
      </c>
      <c r="C47">
        <v>30.52</v>
      </c>
      <c r="D47">
        <v>28.52</v>
      </c>
      <c r="E47">
        <v>30.52</v>
      </c>
      <c r="F47">
        <v>30.52</v>
      </c>
      <c r="G47">
        <v>0</v>
      </c>
      <c r="H47">
        <f t="shared" si="0"/>
        <v>6.3228763255507636E-2</v>
      </c>
    </row>
    <row r="48" spans="1:8" x14ac:dyDescent="0.2">
      <c r="A48" s="1">
        <v>44816</v>
      </c>
      <c r="B48">
        <v>30.84</v>
      </c>
      <c r="C48">
        <v>30.84</v>
      </c>
      <c r="D48">
        <v>28.98</v>
      </c>
      <c r="E48">
        <v>28.98</v>
      </c>
      <c r="F48">
        <v>28.98</v>
      </c>
      <c r="G48">
        <v>0</v>
      </c>
      <c r="H48">
        <f t="shared" si="0"/>
        <v>-5.1776269523719852E-2</v>
      </c>
    </row>
    <row r="49" spans="1:8" x14ac:dyDescent="0.2">
      <c r="A49" s="1">
        <v>44823</v>
      </c>
      <c r="B49">
        <v>29.18</v>
      </c>
      <c r="C49">
        <v>29.18</v>
      </c>
      <c r="D49">
        <v>27.09</v>
      </c>
      <c r="E49">
        <v>27.09</v>
      </c>
      <c r="F49">
        <v>27.09</v>
      </c>
      <c r="G49">
        <v>0</v>
      </c>
      <c r="H49">
        <f t="shared" si="0"/>
        <v>-6.7441280795532646E-2</v>
      </c>
    </row>
    <row r="50" spans="1:8" x14ac:dyDescent="0.2">
      <c r="A50" s="1">
        <v>44830</v>
      </c>
      <c r="B50">
        <v>26.76</v>
      </c>
      <c r="C50">
        <v>27.91</v>
      </c>
      <c r="D50">
        <v>26.76</v>
      </c>
      <c r="E50">
        <v>27.18</v>
      </c>
      <c r="F50">
        <v>27.18</v>
      </c>
      <c r="G50">
        <v>0</v>
      </c>
      <c r="H50">
        <f t="shared" si="0"/>
        <v>3.3167526259938207E-3</v>
      </c>
    </row>
    <row r="51" spans="1:8" x14ac:dyDescent="0.2">
      <c r="A51" s="1">
        <v>44837</v>
      </c>
      <c r="B51">
        <v>27.91</v>
      </c>
      <c r="C51">
        <v>29.030000999999999</v>
      </c>
      <c r="D51">
        <v>27.76</v>
      </c>
      <c r="E51">
        <v>27.76</v>
      </c>
      <c r="F51">
        <v>27.76</v>
      </c>
      <c r="G51">
        <v>0</v>
      </c>
      <c r="H51">
        <f t="shared" si="0"/>
        <v>2.111472691560606E-2</v>
      </c>
    </row>
    <row r="52" spans="1:8" x14ac:dyDescent="0.2">
      <c r="A52" s="1">
        <v>44844</v>
      </c>
      <c r="B52">
        <v>27.459999</v>
      </c>
      <c r="C52">
        <v>27.68</v>
      </c>
      <c r="D52">
        <v>26.9</v>
      </c>
      <c r="E52">
        <v>26.9</v>
      </c>
      <c r="F52">
        <v>26.9</v>
      </c>
      <c r="G52">
        <v>0</v>
      </c>
      <c r="H52">
        <f t="shared" si="0"/>
        <v>-3.1469849030810487E-2</v>
      </c>
    </row>
    <row r="53" spans="1:8" x14ac:dyDescent="0.2">
      <c r="A53" s="1">
        <v>44851</v>
      </c>
      <c r="B53">
        <v>27.889999</v>
      </c>
      <c r="C53">
        <v>28.27</v>
      </c>
      <c r="D53">
        <v>27.629999000000002</v>
      </c>
      <c r="E53">
        <v>28.24</v>
      </c>
      <c r="F53">
        <v>28.24</v>
      </c>
      <c r="G53">
        <v>0</v>
      </c>
      <c r="H53">
        <f t="shared" si="0"/>
        <v>4.8613126017247994E-2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4"/>
  <sheetViews>
    <sheetView topLeftCell="A513" workbookViewId="0">
      <selection activeCell="G75" sqref="G75"/>
    </sheetView>
  </sheetViews>
  <sheetFormatPr baseColWidth="10" defaultColWidth="8.83203125" defaultRowHeight="15" x14ac:dyDescent="0.2"/>
  <cols>
    <col min="1" max="1" width="12" customWidth="1"/>
    <col min="8" max="9" width="19.33203125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 s="1">
        <v>41211</v>
      </c>
      <c r="B2">
        <v>463.88000499999998</v>
      </c>
      <c r="C2">
        <v>473.959991</v>
      </c>
      <c r="D2">
        <v>463.14001500000001</v>
      </c>
      <c r="E2">
        <v>463.67999300000002</v>
      </c>
      <c r="F2">
        <v>463.67999300000002</v>
      </c>
      <c r="G2">
        <v>0</v>
      </c>
    </row>
    <row r="3" spans="1:8" x14ac:dyDescent="0.2">
      <c r="A3" s="1">
        <v>41218</v>
      </c>
      <c r="B3">
        <v>463.61999500000002</v>
      </c>
      <c r="C3">
        <v>471.07998700000002</v>
      </c>
      <c r="D3">
        <v>450.72000100000002</v>
      </c>
      <c r="E3">
        <v>454.61999500000002</v>
      </c>
      <c r="F3">
        <v>454.61999500000002</v>
      </c>
      <c r="G3">
        <v>0</v>
      </c>
      <c r="H3">
        <f>LN(F3/F2)</f>
        <v>-1.9732749862558421E-2</v>
      </c>
    </row>
    <row r="4" spans="1:8" x14ac:dyDescent="0.2">
      <c r="A4" s="1">
        <v>41225</v>
      </c>
      <c r="B4">
        <v>455.72000100000002</v>
      </c>
      <c r="C4">
        <v>456.54998799999998</v>
      </c>
      <c r="D4">
        <v>437.35998499999999</v>
      </c>
      <c r="E4">
        <v>444.85998499999999</v>
      </c>
      <c r="F4">
        <v>444.85998499999999</v>
      </c>
      <c r="G4">
        <v>0</v>
      </c>
      <c r="H4">
        <f t="shared" ref="H4:H67" si="0">LN(F4/F3)</f>
        <v>-2.1702301966030391E-2</v>
      </c>
    </row>
    <row r="5" spans="1:8" x14ac:dyDescent="0.2">
      <c r="A5" s="1">
        <v>41232</v>
      </c>
      <c r="B5">
        <v>448.42001299999998</v>
      </c>
      <c r="C5">
        <v>462.89001500000001</v>
      </c>
      <c r="D5">
        <v>448.42001299999998</v>
      </c>
      <c r="E5">
        <v>462.88000499999998</v>
      </c>
      <c r="F5">
        <v>462.88000499999998</v>
      </c>
      <c r="G5">
        <v>0</v>
      </c>
      <c r="H5">
        <f t="shared" si="0"/>
        <v>3.9708259822650166E-2</v>
      </c>
    </row>
    <row r="6" spans="1:8" x14ac:dyDescent="0.2">
      <c r="A6" s="1">
        <v>41239</v>
      </c>
      <c r="B6">
        <v>461.77999899999998</v>
      </c>
      <c r="C6">
        <v>472.459991</v>
      </c>
      <c r="D6">
        <v>457.57000699999998</v>
      </c>
      <c r="E6">
        <v>470.20001200000002</v>
      </c>
      <c r="F6">
        <v>470.20001200000002</v>
      </c>
      <c r="G6">
        <v>0</v>
      </c>
      <c r="H6">
        <f t="shared" si="0"/>
        <v>1.5690309597263224E-2</v>
      </c>
    </row>
    <row r="7" spans="1:8" x14ac:dyDescent="0.2">
      <c r="A7" s="1">
        <v>41246</v>
      </c>
      <c r="B7">
        <v>472.27999899999998</v>
      </c>
      <c r="C7">
        <v>472.76001000000002</v>
      </c>
      <c r="D7">
        <v>465.14999399999999</v>
      </c>
      <c r="E7">
        <v>468.55999800000001</v>
      </c>
      <c r="F7">
        <v>468.55999800000001</v>
      </c>
      <c r="G7">
        <v>0</v>
      </c>
      <c r="H7">
        <f t="shared" si="0"/>
        <v>-3.4940041138936261E-3</v>
      </c>
    </row>
    <row r="8" spans="1:8" x14ac:dyDescent="0.2">
      <c r="A8" s="1">
        <v>41253</v>
      </c>
      <c r="B8">
        <v>468.88000499999998</v>
      </c>
      <c r="C8">
        <v>477.72000100000002</v>
      </c>
      <c r="D8">
        <v>468.23001099999999</v>
      </c>
      <c r="E8">
        <v>469.10998499999999</v>
      </c>
      <c r="F8">
        <v>469.10998499999999</v>
      </c>
      <c r="G8">
        <v>0</v>
      </c>
      <c r="H8">
        <f t="shared" si="0"/>
        <v>1.1730930349552269E-3</v>
      </c>
    </row>
    <row r="9" spans="1:8" x14ac:dyDescent="0.2">
      <c r="A9" s="1">
        <v>41260</v>
      </c>
      <c r="B9">
        <v>470.040009</v>
      </c>
      <c r="C9">
        <v>485.040009</v>
      </c>
      <c r="D9">
        <v>470.040009</v>
      </c>
      <c r="E9">
        <v>481.98001099999999</v>
      </c>
      <c r="F9">
        <v>481.98001099999999</v>
      </c>
      <c r="G9">
        <v>0</v>
      </c>
      <c r="H9">
        <f t="shared" si="0"/>
        <v>2.7065391688214365E-2</v>
      </c>
    </row>
    <row r="10" spans="1:8" x14ac:dyDescent="0.2">
      <c r="A10" s="1">
        <v>41267</v>
      </c>
      <c r="B10">
        <v>481.13000499999998</v>
      </c>
      <c r="C10">
        <v>481.13000499999998</v>
      </c>
      <c r="D10">
        <v>470.38000499999998</v>
      </c>
      <c r="E10">
        <v>473.29998799999998</v>
      </c>
      <c r="F10">
        <v>473.29998799999998</v>
      </c>
      <c r="G10">
        <v>0</v>
      </c>
      <c r="H10">
        <f t="shared" si="0"/>
        <v>-1.8173230677995891E-2</v>
      </c>
    </row>
    <row r="11" spans="1:8" x14ac:dyDescent="0.2">
      <c r="A11" s="1">
        <v>41274</v>
      </c>
      <c r="B11">
        <v>473.08999599999999</v>
      </c>
      <c r="C11">
        <v>500.82998700000002</v>
      </c>
      <c r="D11">
        <v>472.66000400000001</v>
      </c>
      <c r="E11">
        <v>500.01001000000002</v>
      </c>
      <c r="F11">
        <v>500.01001000000002</v>
      </c>
      <c r="G11">
        <v>0</v>
      </c>
      <c r="H11">
        <f t="shared" si="0"/>
        <v>5.4898706663490462E-2</v>
      </c>
    </row>
    <row r="12" spans="1:8" x14ac:dyDescent="0.2">
      <c r="A12" s="1">
        <v>41281</v>
      </c>
      <c r="B12">
        <v>498.44000199999999</v>
      </c>
      <c r="C12">
        <v>504.61999500000002</v>
      </c>
      <c r="D12">
        <v>496.05999800000001</v>
      </c>
      <c r="E12">
        <v>503.290009</v>
      </c>
      <c r="F12">
        <v>503.290009</v>
      </c>
      <c r="G12">
        <v>0</v>
      </c>
      <c r="H12">
        <f t="shared" si="0"/>
        <v>6.5384443799778721E-3</v>
      </c>
    </row>
    <row r="13" spans="1:8" x14ac:dyDescent="0.2">
      <c r="A13" s="1">
        <v>41288</v>
      </c>
      <c r="B13">
        <v>502.67999300000002</v>
      </c>
      <c r="C13">
        <v>510.69000199999999</v>
      </c>
      <c r="D13">
        <v>500.209991</v>
      </c>
      <c r="E13">
        <v>510.69000199999999</v>
      </c>
      <c r="F13">
        <v>510.69000199999999</v>
      </c>
      <c r="G13">
        <v>0</v>
      </c>
      <c r="H13">
        <f t="shared" si="0"/>
        <v>1.4596193809086826E-2</v>
      </c>
    </row>
    <row r="14" spans="1:8" x14ac:dyDescent="0.2">
      <c r="A14" s="1">
        <v>41295</v>
      </c>
      <c r="B14">
        <v>510.48001099999999</v>
      </c>
      <c r="C14">
        <v>519.19000200000005</v>
      </c>
      <c r="D14">
        <v>509.02999899999998</v>
      </c>
      <c r="E14">
        <v>519.19000200000005</v>
      </c>
      <c r="F14">
        <v>519.19000200000005</v>
      </c>
      <c r="G14">
        <v>0</v>
      </c>
      <c r="H14">
        <f t="shared" si="0"/>
        <v>1.6507152245075565E-2</v>
      </c>
    </row>
    <row r="15" spans="1:8" x14ac:dyDescent="0.2">
      <c r="A15" s="1">
        <v>41302</v>
      </c>
      <c r="B15">
        <v>519.580017</v>
      </c>
      <c r="C15">
        <v>521.32000700000003</v>
      </c>
      <c r="D15">
        <v>510.88000499999998</v>
      </c>
      <c r="E15">
        <v>520.03997800000002</v>
      </c>
      <c r="F15">
        <v>520.03997800000002</v>
      </c>
      <c r="G15">
        <v>0</v>
      </c>
      <c r="H15">
        <f t="shared" si="0"/>
        <v>1.6357807335944782E-3</v>
      </c>
    </row>
    <row r="16" spans="1:8" x14ac:dyDescent="0.2">
      <c r="A16" s="1">
        <v>41309</v>
      </c>
      <c r="B16">
        <v>517.42999299999997</v>
      </c>
      <c r="C16">
        <v>522.52002000000005</v>
      </c>
      <c r="D16">
        <v>513.080017</v>
      </c>
      <c r="E16">
        <v>522.20001200000002</v>
      </c>
      <c r="F16">
        <v>522.20001200000002</v>
      </c>
      <c r="G16">
        <v>0</v>
      </c>
      <c r="H16">
        <f t="shared" si="0"/>
        <v>4.1449898552006091E-3</v>
      </c>
    </row>
    <row r="17" spans="1:8" x14ac:dyDescent="0.2">
      <c r="A17" s="1">
        <v>41316</v>
      </c>
      <c r="B17">
        <v>522.07000700000003</v>
      </c>
      <c r="C17">
        <v>529.330017</v>
      </c>
      <c r="D17">
        <v>519.89001499999995</v>
      </c>
      <c r="E17">
        <v>526.26000999999997</v>
      </c>
      <c r="F17">
        <v>526.26000999999997</v>
      </c>
      <c r="G17">
        <v>0</v>
      </c>
      <c r="H17">
        <f t="shared" si="0"/>
        <v>7.7447269486297723E-3</v>
      </c>
    </row>
    <row r="18" spans="1:8" x14ac:dyDescent="0.2">
      <c r="A18" s="1">
        <v>41323</v>
      </c>
      <c r="B18">
        <v>526.86999500000002</v>
      </c>
      <c r="C18">
        <v>531.52002000000005</v>
      </c>
      <c r="D18">
        <v>513.71997099999999</v>
      </c>
      <c r="E18">
        <v>523.30999799999995</v>
      </c>
      <c r="F18">
        <v>523.30999799999995</v>
      </c>
      <c r="G18">
        <v>0</v>
      </c>
      <c r="H18">
        <f t="shared" si="0"/>
        <v>-5.6213873221875035E-3</v>
      </c>
    </row>
    <row r="19" spans="1:8" x14ac:dyDescent="0.2">
      <c r="A19" s="1">
        <v>41330</v>
      </c>
      <c r="B19">
        <v>524.57000700000003</v>
      </c>
      <c r="C19">
        <v>524.57000700000003</v>
      </c>
      <c r="D19">
        <v>509.89001500000001</v>
      </c>
      <c r="E19">
        <v>523.10998500000005</v>
      </c>
      <c r="F19">
        <v>523.10998500000005</v>
      </c>
      <c r="G19">
        <v>0</v>
      </c>
      <c r="H19">
        <f t="shared" si="0"/>
        <v>-3.822805483172727E-4</v>
      </c>
    </row>
    <row r="20" spans="1:8" x14ac:dyDescent="0.2">
      <c r="A20" s="1">
        <v>41337</v>
      </c>
      <c r="B20">
        <v>522.86999500000002</v>
      </c>
      <c r="C20">
        <v>541.72997999999995</v>
      </c>
      <c r="D20">
        <v>519.79998799999998</v>
      </c>
      <c r="E20">
        <v>541.72997999999995</v>
      </c>
      <c r="F20">
        <v>541.72997999999995</v>
      </c>
      <c r="G20">
        <v>0</v>
      </c>
      <c r="H20">
        <f t="shared" si="0"/>
        <v>3.4975947096065621E-2</v>
      </c>
    </row>
    <row r="21" spans="1:8" x14ac:dyDescent="0.2">
      <c r="A21" s="1">
        <v>41344</v>
      </c>
      <c r="B21">
        <v>540.419983</v>
      </c>
      <c r="C21">
        <v>547.03002900000001</v>
      </c>
      <c r="D21">
        <v>538.97997999999995</v>
      </c>
      <c r="E21">
        <v>545.29998799999998</v>
      </c>
      <c r="F21">
        <v>545.29998799999998</v>
      </c>
      <c r="G21">
        <v>0</v>
      </c>
      <c r="H21">
        <f t="shared" si="0"/>
        <v>6.5683945068605604E-3</v>
      </c>
    </row>
    <row r="22" spans="1:8" x14ac:dyDescent="0.2">
      <c r="A22" s="1">
        <v>41351</v>
      </c>
      <c r="B22">
        <v>540.69000200000005</v>
      </c>
      <c r="C22">
        <v>545.63000499999998</v>
      </c>
      <c r="D22">
        <v>535.80999799999995</v>
      </c>
      <c r="E22">
        <v>542.51000999999997</v>
      </c>
      <c r="F22">
        <v>542.51000999999997</v>
      </c>
      <c r="G22">
        <v>0</v>
      </c>
      <c r="H22">
        <f t="shared" si="0"/>
        <v>-5.1295430684916866E-3</v>
      </c>
    </row>
    <row r="23" spans="1:8" x14ac:dyDescent="0.2">
      <c r="A23" s="1">
        <v>41358</v>
      </c>
      <c r="B23">
        <v>544.07000700000003</v>
      </c>
      <c r="C23">
        <v>547.330017</v>
      </c>
      <c r="D23">
        <v>538.29998799999998</v>
      </c>
      <c r="E23">
        <v>546.27002000000005</v>
      </c>
      <c r="F23">
        <v>546.27002000000005</v>
      </c>
      <c r="G23">
        <v>0</v>
      </c>
      <c r="H23">
        <f t="shared" si="0"/>
        <v>6.9068587665039333E-3</v>
      </c>
    </row>
    <row r="24" spans="1:8" x14ac:dyDescent="0.2">
      <c r="A24" s="1">
        <v>41365</v>
      </c>
      <c r="B24">
        <v>546.25</v>
      </c>
      <c r="C24">
        <v>546.40997300000004</v>
      </c>
      <c r="D24">
        <v>520.29998799999998</v>
      </c>
      <c r="E24">
        <v>528.10998500000005</v>
      </c>
      <c r="F24">
        <v>528.10998500000005</v>
      </c>
      <c r="G24">
        <v>0</v>
      </c>
      <c r="H24">
        <f t="shared" si="0"/>
        <v>-3.3808828685747194E-2</v>
      </c>
    </row>
    <row r="25" spans="1:8" x14ac:dyDescent="0.2">
      <c r="A25" s="1">
        <v>41372</v>
      </c>
      <c r="B25">
        <v>530.05999799999995</v>
      </c>
      <c r="C25">
        <v>544.40997300000004</v>
      </c>
      <c r="D25">
        <v>527.03997800000002</v>
      </c>
      <c r="E25">
        <v>539.61999500000002</v>
      </c>
      <c r="F25">
        <v>539.61999500000002</v>
      </c>
      <c r="G25">
        <v>0</v>
      </c>
      <c r="H25">
        <f t="shared" si="0"/>
        <v>2.1560611935120724E-2</v>
      </c>
    </row>
    <row r="26" spans="1:8" x14ac:dyDescent="0.2">
      <c r="A26" s="1">
        <v>41379</v>
      </c>
      <c r="B26">
        <v>537.23999000000003</v>
      </c>
      <c r="C26">
        <v>537.23999000000003</v>
      </c>
      <c r="D26">
        <v>514.80999799999995</v>
      </c>
      <c r="E26">
        <v>522.78997800000002</v>
      </c>
      <c r="F26">
        <v>522.78997800000002</v>
      </c>
      <c r="G26">
        <v>0</v>
      </c>
      <c r="H26">
        <f t="shared" si="0"/>
        <v>-3.1685367161472362E-2</v>
      </c>
    </row>
    <row r="27" spans="1:8" x14ac:dyDescent="0.2">
      <c r="A27" s="1">
        <v>41386</v>
      </c>
      <c r="B27">
        <v>523.72997999999995</v>
      </c>
      <c r="C27">
        <v>541.51000999999997</v>
      </c>
      <c r="D27">
        <v>515.76000999999997</v>
      </c>
      <c r="E27">
        <v>536.78002900000001</v>
      </c>
      <c r="F27">
        <v>536.78002900000001</v>
      </c>
      <c r="G27">
        <v>0</v>
      </c>
      <c r="H27">
        <f t="shared" si="0"/>
        <v>2.6408569453401486E-2</v>
      </c>
    </row>
    <row r="28" spans="1:8" x14ac:dyDescent="0.2">
      <c r="A28" s="1">
        <v>41393</v>
      </c>
      <c r="B28">
        <v>538.63000499999998</v>
      </c>
      <c r="C28">
        <v>549.96997099999999</v>
      </c>
      <c r="D28">
        <v>529.40002400000003</v>
      </c>
      <c r="E28">
        <v>546.88000499999998</v>
      </c>
      <c r="F28">
        <v>546.88000499999998</v>
      </c>
      <c r="G28">
        <v>0</v>
      </c>
      <c r="H28">
        <f t="shared" si="0"/>
        <v>1.8641027904904052E-2</v>
      </c>
    </row>
    <row r="29" spans="1:8" x14ac:dyDescent="0.2">
      <c r="A29" s="1">
        <v>41400</v>
      </c>
      <c r="B29">
        <v>547.11999500000002</v>
      </c>
      <c r="C29">
        <v>559.89001499999995</v>
      </c>
      <c r="D29">
        <v>546.96002199999998</v>
      </c>
      <c r="E29">
        <v>559.89001499999995</v>
      </c>
      <c r="F29">
        <v>559.89001499999995</v>
      </c>
      <c r="G29">
        <v>0</v>
      </c>
      <c r="H29">
        <f t="shared" si="0"/>
        <v>2.3510953584124628E-2</v>
      </c>
    </row>
    <row r="30" spans="1:8" x14ac:dyDescent="0.2">
      <c r="A30" s="1">
        <v>41407</v>
      </c>
      <c r="B30">
        <v>559.48999000000003</v>
      </c>
      <c r="C30">
        <v>574.34002699999996</v>
      </c>
      <c r="D30">
        <v>558.09002699999996</v>
      </c>
      <c r="E30">
        <v>574.23999000000003</v>
      </c>
      <c r="F30">
        <v>574.23999000000003</v>
      </c>
      <c r="G30">
        <v>0</v>
      </c>
      <c r="H30">
        <f t="shared" si="0"/>
        <v>2.5307047330851318E-2</v>
      </c>
    </row>
    <row r="31" spans="1:8" x14ac:dyDescent="0.2">
      <c r="A31" s="1">
        <v>41414</v>
      </c>
      <c r="B31">
        <v>573.169983</v>
      </c>
      <c r="C31">
        <v>580.080017</v>
      </c>
      <c r="D31">
        <v>559.11999500000002</v>
      </c>
      <c r="E31">
        <v>567.34002699999996</v>
      </c>
      <c r="F31">
        <v>567.34002699999996</v>
      </c>
      <c r="G31">
        <v>0</v>
      </c>
      <c r="H31">
        <f t="shared" si="0"/>
        <v>-1.2088591116981868E-2</v>
      </c>
    </row>
    <row r="32" spans="1:8" x14ac:dyDescent="0.2">
      <c r="A32" s="1">
        <v>41421</v>
      </c>
      <c r="B32">
        <v>572.32000700000003</v>
      </c>
      <c r="C32">
        <v>579.52002000000005</v>
      </c>
      <c r="D32">
        <v>566.5</v>
      </c>
      <c r="E32">
        <v>569.60998500000005</v>
      </c>
      <c r="F32">
        <v>569.60998500000005</v>
      </c>
      <c r="G32">
        <v>0</v>
      </c>
      <c r="H32">
        <f t="shared" si="0"/>
        <v>3.9930709216320281E-3</v>
      </c>
    </row>
    <row r="33" spans="1:8" x14ac:dyDescent="0.2">
      <c r="A33" s="1">
        <v>41428</v>
      </c>
      <c r="B33">
        <v>570.96997099999999</v>
      </c>
      <c r="C33">
        <v>574.44000200000005</v>
      </c>
      <c r="D33">
        <v>556.669983</v>
      </c>
      <c r="E33">
        <v>571.72997999999995</v>
      </c>
      <c r="F33">
        <v>571.72997999999995</v>
      </c>
      <c r="G33">
        <v>0</v>
      </c>
      <c r="H33">
        <f t="shared" si="0"/>
        <v>3.7149271963230306E-3</v>
      </c>
    </row>
    <row r="34" spans="1:8" x14ac:dyDescent="0.2">
      <c r="A34" s="1">
        <v>41435</v>
      </c>
      <c r="B34">
        <v>573.05999799999995</v>
      </c>
      <c r="C34">
        <v>574.54998799999998</v>
      </c>
      <c r="D34">
        <v>562.46002199999998</v>
      </c>
      <c r="E34">
        <v>568.79998799999998</v>
      </c>
      <c r="F34">
        <v>568.79998799999998</v>
      </c>
      <c r="G34">
        <v>0</v>
      </c>
      <c r="H34">
        <f t="shared" si="0"/>
        <v>-5.13795959396437E-3</v>
      </c>
    </row>
    <row r="35" spans="1:8" x14ac:dyDescent="0.2">
      <c r="A35" s="1">
        <v>41442</v>
      </c>
      <c r="B35">
        <v>572.09002699999996</v>
      </c>
      <c r="C35">
        <v>580.53997800000002</v>
      </c>
      <c r="D35">
        <v>551.63000499999998</v>
      </c>
      <c r="E35">
        <v>558.96997099999999</v>
      </c>
      <c r="F35">
        <v>558.96997099999999</v>
      </c>
      <c r="G35">
        <v>0</v>
      </c>
      <c r="H35">
        <f t="shared" si="0"/>
        <v>-1.7433104821133878E-2</v>
      </c>
    </row>
    <row r="36" spans="1:8" x14ac:dyDescent="0.2">
      <c r="A36" s="1">
        <v>41449</v>
      </c>
      <c r="B36">
        <v>554.86999500000002</v>
      </c>
      <c r="C36">
        <v>569.080017</v>
      </c>
      <c r="D36">
        <v>547.22997999999995</v>
      </c>
      <c r="E36">
        <v>565.70001200000002</v>
      </c>
      <c r="F36">
        <v>565.70001200000002</v>
      </c>
      <c r="G36">
        <v>0</v>
      </c>
      <c r="H36">
        <f t="shared" si="0"/>
        <v>1.1968170990916122E-2</v>
      </c>
    </row>
    <row r="37" spans="1:8" x14ac:dyDescent="0.2">
      <c r="A37" s="1">
        <v>41456</v>
      </c>
      <c r="B37">
        <v>568.19000200000005</v>
      </c>
      <c r="C37">
        <v>583.71002199999998</v>
      </c>
      <c r="D37">
        <v>568.19000200000005</v>
      </c>
      <c r="E37">
        <v>583.71002199999998</v>
      </c>
      <c r="F37">
        <v>583.71002199999998</v>
      </c>
      <c r="G37">
        <v>0</v>
      </c>
      <c r="H37">
        <f t="shared" si="0"/>
        <v>3.1340398279575805E-2</v>
      </c>
    </row>
    <row r="38" spans="1:8" x14ac:dyDescent="0.2">
      <c r="A38" s="1">
        <v>41463</v>
      </c>
      <c r="B38">
        <v>585.22997999999995</v>
      </c>
      <c r="C38">
        <v>604.28002900000001</v>
      </c>
      <c r="D38">
        <v>584.17999299999997</v>
      </c>
      <c r="E38">
        <v>602.89001499999995</v>
      </c>
      <c r="F38">
        <v>602.89001499999995</v>
      </c>
      <c r="G38">
        <v>0</v>
      </c>
      <c r="H38">
        <f t="shared" si="0"/>
        <v>3.2330461898030106E-2</v>
      </c>
    </row>
    <row r="39" spans="1:8" x14ac:dyDescent="0.2">
      <c r="A39" s="1">
        <v>41470</v>
      </c>
      <c r="B39">
        <v>603.73999000000003</v>
      </c>
      <c r="C39">
        <v>609.97997999999995</v>
      </c>
      <c r="D39">
        <v>601.46002199999998</v>
      </c>
      <c r="E39">
        <v>607.54998799999998</v>
      </c>
      <c r="F39">
        <v>607.54998799999998</v>
      </c>
      <c r="G39">
        <v>0</v>
      </c>
      <c r="H39">
        <f t="shared" si="0"/>
        <v>7.6996728637873544E-3</v>
      </c>
    </row>
    <row r="40" spans="1:8" x14ac:dyDescent="0.2">
      <c r="A40" s="1">
        <v>41477</v>
      </c>
      <c r="B40">
        <v>606.89001499999995</v>
      </c>
      <c r="C40">
        <v>611.10998500000005</v>
      </c>
      <c r="D40">
        <v>600.97997999999995</v>
      </c>
      <c r="E40">
        <v>606.830017</v>
      </c>
      <c r="F40">
        <v>606.830017</v>
      </c>
      <c r="G40">
        <v>0</v>
      </c>
      <c r="H40">
        <f t="shared" si="0"/>
        <v>-1.1857426528621661E-3</v>
      </c>
    </row>
    <row r="41" spans="1:8" x14ac:dyDescent="0.2">
      <c r="A41" s="1">
        <v>41484</v>
      </c>
      <c r="B41">
        <v>606.20001200000002</v>
      </c>
      <c r="C41">
        <v>619.72997999999995</v>
      </c>
      <c r="D41">
        <v>601.27002000000005</v>
      </c>
      <c r="E41">
        <v>619.61999500000002</v>
      </c>
      <c r="F41">
        <v>619.61999500000002</v>
      </c>
      <c r="G41">
        <v>0</v>
      </c>
      <c r="H41">
        <f t="shared" si="0"/>
        <v>2.0857664891607994E-2</v>
      </c>
    </row>
    <row r="42" spans="1:8" x14ac:dyDescent="0.2">
      <c r="A42" s="1">
        <v>41491</v>
      </c>
      <c r="B42">
        <v>619.080017</v>
      </c>
      <c r="C42">
        <v>622.46997099999999</v>
      </c>
      <c r="D42">
        <v>608.39001499999995</v>
      </c>
      <c r="E42">
        <v>612.92999299999997</v>
      </c>
      <c r="F42">
        <v>612.92999299999997</v>
      </c>
      <c r="G42">
        <v>0</v>
      </c>
      <c r="H42">
        <f t="shared" si="0"/>
        <v>-1.0855653342629308E-2</v>
      </c>
    </row>
    <row r="43" spans="1:8" x14ac:dyDescent="0.2">
      <c r="A43" s="1">
        <v>41498</v>
      </c>
      <c r="B43">
        <v>609.96997099999999</v>
      </c>
      <c r="C43">
        <v>617.23999000000003</v>
      </c>
      <c r="D43">
        <v>598.46002199999998</v>
      </c>
      <c r="E43">
        <v>599.60998500000005</v>
      </c>
      <c r="F43">
        <v>599.60998500000005</v>
      </c>
      <c r="G43">
        <v>0</v>
      </c>
      <c r="H43">
        <f t="shared" si="0"/>
        <v>-2.1971306640977181E-2</v>
      </c>
    </row>
    <row r="44" spans="1:8" x14ac:dyDescent="0.2">
      <c r="A44" s="1">
        <v>41505</v>
      </c>
      <c r="B44">
        <v>599.40997300000004</v>
      </c>
      <c r="C44">
        <v>609.78002900000001</v>
      </c>
      <c r="D44">
        <v>594.03997800000002</v>
      </c>
      <c r="E44">
        <v>609.34002699999996</v>
      </c>
      <c r="F44">
        <v>609.34002699999996</v>
      </c>
      <c r="G44">
        <v>0</v>
      </c>
      <c r="H44">
        <f t="shared" si="0"/>
        <v>1.6097029657108516E-2</v>
      </c>
    </row>
    <row r="45" spans="1:8" x14ac:dyDescent="0.2">
      <c r="A45" s="1">
        <v>41512</v>
      </c>
      <c r="B45">
        <v>609.96997099999999</v>
      </c>
      <c r="C45">
        <v>614.77002000000005</v>
      </c>
      <c r="D45">
        <v>594.65997300000004</v>
      </c>
      <c r="E45">
        <v>596.03997800000002</v>
      </c>
      <c r="F45">
        <v>596.03997800000002</v>
      </c>
      <c r="G45">
        <v>0</v>
      </c>
      <c r="H45">
        <f t="shared" si="0"/>
        <v>-2.2068706518423312E-2</v>
      </c>
    </row>
    <row r="46" spans="1:8" x14ac:dyDescent="0.2">
      <c r="A46" s="1">
        <v>41519</v>
      </c>
      <c r="B46">
        <v>601.38000499999998</v>
      </c>
      <c r="C46">
        <v>611.98999000000003</v>
      </c>
      <c r="D46">
        <v>595.65997300000004</v>
      </c>
      <c r="E46">
        <v>608.42999299999997</v>
      </c>
      <c r="F46">
        <v>608.42999299999997</v>
      </c>
      <c r="G46">
        <v>0</v>
      </c>
      <c r="H46">
        <f t="shared" si="0"/>
        <v>2.0574115332144996E-2</v>
      </c>
    </row>
    <row r="47" spans="1:8" x14ac:dyDescent="0.2">
      <c r="A47" s="1">
        <v>41526</v>
      </c>
      <c r="B47">
        <v>610.34997599999997</v>
      </c>
      <c r="C47">
        <v>626.03002900000001</v>
      </c>
      <c r="D47">
        <v>610.34997599999997</v>
      </c>
      <c r="E47">
        <v>624.55999799999995</v>
      </c>
      <c r="F47">
        <v>624.55999799999995</v>
      </c>
      <c r="G47">
        <v>0</v>
      </c>
      <c r="H47">
        <f t="shared" si="0"/>
        <v>2.616554128065177E-2</v>
      </c>
    </row>
    <row r="48" spans="1:8" x14ac:dyDescent="0.2">
      <c r="A48" s="1">
        <v>41533</v>
      </c>
      <c r="B48">
        <v>629.51000999999997</v>
      </c>
      <c r="C48">
        <v>639.85998500000005</v>
      </c>
      <c r="D48">
        <v>624.919983</v>
      </c>
      <c r="E48">
        <v>635.52002000000005</v>
      </c>
      <c r="F48">
        <v>635.52002000000005</v>
      </c>
      <c r="G48">
        <v>0</v>
      </c>
      <c r="H48">
        <f t="shared" si="0"/>
        <v>1.7396194277263719E-2</v>
      </c>
    </row>
    <row r="49" spans="1:8" x14ac:dyDescent="0.2">
      <c r="A49" s="1">
        <v>41540</v>
      </c>
      <c r="B49">
        <v>635.34002699999996</v>
      </c>
      <c r="C49">
        <v>641.21997099999999</v>
      </c>
      <c r="D49">
        <v>628.65997300000004</v>
      </c>
      <c r="E49">
        <v>637.59997599999997</v>
      </c>
      <c r="F49">
        <v>637.59997599999997</v>
      </c>
      <c r="G49">
        <v>0</v>
      </c>
      <c r="H49">
        <f t="shared" si="0"/>
        <v>3.267496947805397E-3</v>
      </c>
    </row>
    <row r="50" spans="1:8" x14ac:dyDescent="0.2">
      <c r="A50" s="1">
        <v>41547</v>
      </c>
      <c r="B50">
        <v>632.04998799999998</v>
      </c>
      <c r="C50">
        <v>646.44000200000005</v>
      </c>
      <c r="D50">
        <v>629.17999299999997</v>
      </c>
      <c r="E50">
        <v>642.44000200000005</v>
      </c>
      <c r="F50">
        <v>642.44000200000005</v>
      </c>
      <c r="G50">
        <v>0</v>
      </c>
      <c r="H50">
        <f t="shared" si="0"/>
        <v>7.5623404729776317E-3</v>
      </c>
    </row>
    <row r="51" spans="1:8" x14ac:dyDescent="0.2">
      <c r="A51" s="1">
        <v>41554</v>
      </c>
      <c r="B51">
        <v>638.10998500000005</v>
      </c>
      <c r="C51">
        <v>640.21002199999998</v>
      </c>
      <c r="D51">
        <v>610.92999299999997</v>
      </c>
      <c r="E51">
        <v>640.03997800000002</v>
      </c>
      <c r="F51">
        <v>640.03997800000002</v>
      </c>
      <c r="G51">
        <v>0</v>
      </c>
      <c r="H51">
        <f t="shared" si="0"/>
        <v>-3.742790280006078E-3</v>
      </c>
    </row>
    <row r="52" spans="1:8" x14ac:dyDescent="0.2">
      <c r="A52" s="1">
        <v>41561</v>
      </c>
      <c r="B52">
        <v>636.44000200000005</v>
      </c>
      <c r="C52">
        <v>659.30999799999995</v>
      </c>
      <c r="D52">
        <v>634.96002199999998</v>
      </c>
      <c r="E52">
        <v>659.080017</v>
      </c>
      <c r="F52">
        <v>659.080017</v>
      </c>
      <c r="G52">
        <v>0</v>
      </c>
      <c r="H52">
        <f t="shared" si="0"/>
        <v>2.9314308954939066E-2</v>
      </c>
    </row>
    <row r="53" spans="1:8" x14ac:dyDescent="0.2">
      <c r="A53" s="1">
        <v>41568</v>
      </c>
      <c r="B53">
        <v>659.79998799999998</v>
      </c>
      <c r="C53">
        <v>663.330017</v>
      </c>
      <c r="D53">
        <v>651.46002199999998</v>
      </c>
      <c r="E53">
        <v>659.669983</v>
      </c>
      <c r="F53">
        <v>659.669983</v>
      </c>
      <c r="G53">
        <v>0</v>
      </c>
      <c r="H53">
        <f t="shared" si="0"/>
        <v>8.9473522556692236E-4</v>
      </c>
    </row>
    <row r="54" spans="1:8" x14ac:dyDescent="0.2">
      <c r="A54" s="1">
        <v>41575</v>
      </c>
      <c r="B54">
        <v>659.75</v>
      </c>
      <c r="C54">
        <v>663.52002000000005</v>
      </c>
      <c r="D54">
        <v>640.09997599999997</v>
      </c>
      <c r="E54">
        <v>644.95001200000002</v>
      </c>
      <c r="F54">
        <v>644.95001200000002</v>
      </c>
      <c r="G54">
        <v>0</v>
      </c>
      <c r="H54">
        <f t="shared" si="0"/>
        <v>-2.2566871191089126E-2</v>
      </c>
    </row>
    <row r="55" spans="1:8" x14ac:dyDescent="0.2">
      <c r="A55" s="1">
        <v>41582</v>
      </c>
      <c r="B55">
        <v>646.82000700000003</v>
      </c>
      <c r="C55">
        <v>655.02002000000005</v>
      </c>
      <c r="D55">
        <v>633.30999799999995</v>
      </c>
      <c r="E55">
        <v>647.67999299999997</v>
      </c>
      <c r="F55">
        <v>647.67999299999997</v>
      </c>
      <c r="G55">
        <v>0</v>
      </c>
      <c r="H55">
        <f t="shared" si="0"/>
        <v>4.2239233939463435E-3</v>
      </c>
    </row>
    <row r="56" spans="1:8" x14ac:dyDescent="0.2">
      <c r="A56" s="1">
        <v>41589</v>
      </c>
      <c r="B56">
        <v>647.95001200000002</v>
      </c>
      <c r="C56">
        <v>660.01000999999997</v>
      </c>
      <c r="D56">
        <v>646.22997999999995</v>
      </c>
      <c r="E56">
        <v>659.92999299999997</v>
      </c>
      <c r="F56">
        <v>659.92999299999997</v>
      </c>
      <c r="G56">
        <v>0</v>
      </c>
      <c r="H56">
        <f t="shared" si="0"/>
        <v>1.8737021771216097E-2</v>
      </c>
    </row>
    <row r="57" spans="1:8" x14ac:dyDescent="0.2">
      <c r="A57" s="1">
        <v>41596</v>
      </c>
      <c r="B57">
        <v>661.330017</v>
      </c>
      <c r="C57">
        <v>664.30999799999995</v>
      </c>
      <c r="D57">
        <v>645.51000999999997</v>
      </c>
      <c r="E57">
        <v>663.90002400000003</v>
      </c>
      <c r="F57">
        <v>663.90002400000003</v>
      </c>
      <c r="G57">
        <v>0</v>
      </c>
      <c r="H57">
        <f t="shared" si="0"/>
        <v>5.9978136927345696E-3</v>
      </c>
    </row>
    <row r="58" spans="1:8" x14ac:dyDescent="0.2">
      <c r="A58" s="1">
        <v>41603</v>
      </c>
      <c r="B58">
        <v>665.28997800000002</v>
      </c>
      <c r="C58">
        <v>677.40002400000003</v>
      </c>
      <c r="D58">
        <v>661.94000200000005</v>
      </c>
      <c r="E58">
        <v>674.78002900000001</v>
      </c>
      <c r="F58">
        <v>674.78002900000001</v>
      </c>
      <c r="G58">
        <v>0</v>
      </c>
      <c r="H58">
        <f t="shared" si="0"/>
        <v>1.6255182923039495E-2</v>
      </c>
    </row>
    <row r="59" spans="1:8" x14ac:dyDescent="0.2">
      <c r="A59" s="1">
        <v>41610</v>
      </c>
      <c r="B59">
        <v>674.46997099999999</v>
      </c>
      <c r="C59">
        <v>674.53002900000001</v>
      </c>
      <c r="D59">
        <v>655.27002000000005</v>
      </c>
      <c r="E59">
        <v>667.71002199999998</v>
      </c>
      <c r="F59">
        <v>667.71002199999998</v>
      </c>
      <c r="G59">
        <v>0</v>
      </c>
      <c r="H59">
        <f t="shared" si="0"/>
        <v>-1.0532774312086053E-2</v>
      </c>
    </row>
    <row r="60" spans="1:8" x14ac:dyDescent="0.2">
      <c r="A60" s="1">
        <v>41617</v>
      </c>
      <c r="B60">
        <v>668.79998799999998</v>
      </c>
      <c r="C60">
        <v>669.90002400000003</v>
      </c>
      <c r="D60">
        <v>646.95001200000002</v>
      </c>
      <c r="E60">
        <v>651.85998500000005</v>
      </c>
      <c r="F60">
        <v>651.85998500000005</v>
      </c>
      <c r="G60">
        <v>0</v>
      </c>
      <c r="H60">
        <f t="shared" si="0"/>
        <v>-2.4024188553375448E-2</v>
      </c>
    </row>
    <row r="61" spans="1:8" x14ac:dyDescent="0.2">
      <c r="A61" s="1">
        <v>41624</v>
      </c>
      <c r="B61">
        <v>654.14001499999995</v>
      </c>
      <c r="C61">
        <v>677.40997300000004</v>
      </c>
      <c r="D61">
        <v>654</v>
      </c>
      <c r="E61">
        <v>676.96997099999999</v>
      </c>
      <c r="F61">
        <v>676.96997099999999</v>
      </c>
      <c r="G61">
        <v>0</v>
      </c>
      <c r="H61">
        <f t="shared" si="0"/>
        <v>3.7797124013531032E-2</v>
      </c>
    </row>
    <row r="62" spans="1:8" x14ac:dyDescent="0.2">
      <c r="A62" s="1">
        <v>41631</v>
      </c>
      <c r="B62">
        <v>720.28997800000002</v>
      </c>
      <c r="C62">
        <v>720.5</v>
      </c>
      <c r="D62">
        <v>679.72997999999995</v>
      </c>
      <c r="E62">
        <v>685.5</v>
      </c>
      <c r="F62">
        <v>685.5</v>
      </c>
      <c r="G62">
        <v>0</v>
      </c>
      <c r="H62">
        <f t="shared" si="0"/>
        <v>1.2521583056124594E-2</v>
      </c>
    </row>
    <row r="63" spans="1:8" x14ac:dyDescent="0.2">
      <c r="A63" s="1">
        <v>41638</v>
      </c>
      <c r="B63">
        <v>685.36999500000002</v>
      </c>
      <c r="C63">
        <v>689.25</v>
      </c>
      <c r="D63">
        <v>677.330017</v>
      </c>
      <c r="E63">
        <v>684.78002900000001</v>
      </c>
      <c r="F63">
        <v>684.78002900000001</v>
      </c>
      <c r="G63">
        <v>0</v>
      </c>
      <c r="H63">
        <f t="shared" si="0"/>
        <v>-1.0508378594386643E-3</v>
      </c>
    </row>
    <row r="64" spans="1:8" x14ac:dyDescent="0.2">
      <c r="A64" s="1">
        <v>41645</v>
      </c>
      <c r="B64">
        <v>686.86999500000002</v>
      </c>
      <c r="C64">
        <v>695.01000999999997</v>
      </c>
      <c r="D64">
        <v>678.52002000000005</v>
      </c>
      <c r="E64">
        <v>695.01000999999997</v>
      </c>
      <c r="F64">
        <v>695.01000999999997</v>
      </c>
      <c r="G64">
        <v>0</v>
      </c>
      <c r="H64">
        <f t="shared" si="0"/>
        <v>1.4828587195839056E-2</v>
      </c>
    </row>
    <row r="65" spans="1:8" x14ac:dyDescent="0.2">
      <c r="A65" s="1">
        <v>41652</v>
      </c>
      <c r="B65">
        <v>694.40997300000004</v>
      </c>
      <c r="C65">
        <v>702.53997800000002</v>
      </c>
      <c r="D65">
        <v>680.84002699999996</v>
      </c>
      <c r="E65">
        <v>698.85998500000005</v>
      </c>
      <c r="F65">
        <v>698.85998500000005</v>
      </c>
      <c r="G65">
        <v>0</v>
      </c>
      <c r="H65">
        <f t="shared" si="0"/>
        <v>5.5241662485373952E-3</v>
      </c>
    </row>
    <row r="66" spans="1:8" x14ac:dyDescent="0.2">
      <c r="A66" s="1">
        <v>41659</v>
      </c>
      <c r="B66">
        <v>703.34997599999997</v>
      </c>
      <c r="C66">
        <v>705.60998500000005</v>
      </c>
      <c r="D66">
        <v>680.45001200000002</v>
      </c>
      <c r="E66">
        <v>681.69000200000005</v>
      </c>
      <c r="F66">
        <v>681.69000200000005</v>
      </c>
      <c r="G66">
        <v>0</v>
      </c>
      <c r="H66">
        <f t="shared" si="0"/>
        <v>-2.487540260160577E-2</v>
      </c>
    </row>
    <row r="67" spans="1:8" x14ac:dyDescent="0.2">
      <c r="A67" s="1">
        <v>41666</v>
      </c>
      <c r="B67">
        <v>682.52002000000005</v>
      </c>
      <c r="C67">
        <v>682.98999000000003</v>
      </c>
      <c r="D67">
        <v>664.90002400000003</v>
      </c>
      <c r="E67">
        <v>676.07000700000003</v>
      </c>
      <c r="F67">
        <v>676.07000700000003</v>
      </c>
      <c r="G67">
        <v>0</v>
      </c>
      <c r="H67">
        <f t="shared" si="0"/>
        <v>-8.2783806538832827E-3</v>
      </c>
    </row>
    <row r="68" spans="1:8" x14ac:dyDescent="0.2">
      <c r="A68" s="1">
        <v>41673</v>
      </c>
      <c r="B68">
        <v>675.39001499999995</v>
      </c>
      <c r="C68">
        <v>676.330017</v>
      </c>
      <c r="D68">
        <v>642.95001200000002</v>
      </c>
      <c r="E68">
        <v>668.32000700000003</v>
      </c>
      <c r="F68">
        <v>668.32000700000003</v>
      </c>
      <c r="G68">
        <v>0</v>
      </c>
      <c r="H68">
        <f t="shared" ref="H68:H131" si="1">LN(F68/F67)</f>
        <v>-1.1529520108928108E-2</v>
      </c>
    </row>
    <row r="69" spans="1:8" x14ac:dyDescent="0.2">
      <c r="A69" s="1">
        <v>41680</v>
      </c>
      <c r="B69">
        <v>668.60998500000005</v>
      </c>
      <c r="C69">
        <v>687.65997300000004</v>
      </c>
      <c r="D69">
        <v>663.830017</v>
      </c>
      <c r="E69">
        <v>686.76000999999997</v>
      </c>
      <c r="F69">
        <v>686.76000999999997</v>
      </c>
      <c r="G69">
        <v>0</v>
      </c>
      <c r="H69">
        <f t="shared" si="1"/>
        <v>2.7217789547249103E-2</v>
      </c>
    </row>
    <row r="70" spans="1:8" x14ac:dyDescent="0.2">
      <c r="A70" s="1">
        <v>41687</v>
      </c>
      <c r="B70">
        <v>688.96997099999999</v>
      </c>
      <c r="C70">
        <v>702.63000499999998</v>
      </c>
      <c r="D70">
        <v>687.84002699999996</v>
      </c>
      <c r="E70">
        <v>699.76000999999997</v>
      </c>
      <c r="F70">
        <v>699.76000999999997</v>
      </c>
      <c r="G70">
        <v>0</v>
      </c>
      <c r="H70">
        <f t="shared" si="1"/>
        <v>1.8752532632074572E-2</v>
      </c>
    </row>
    <row r="71" spans="1:8" x14ac:dyDescent="0.2">
      <c r="A71" s="1">
        <v>41694</v>
      </c>
      <c r="B71">
        <v>701.09997599999997</v>
      </c>
      <c r="C71">
        <v>717.35998500000005</v>
      </c>
      <c r="D71">
        <v>701.03997800000002</v>
      </c>
      <c r="E71">
        <v>708.40002400000003</v>
      </c>
      <c r="F71">
        <v>708.40002400000003</v>
      </c>
      <c r="G71">
        <v>0</v>
      </c>
      <c r="H71">
        <f t="shared" si="1"/>
        <v>1.2271506385629068E-2</v>
      </c>
    </row>
    <row r="72" spans="1:8" x14ac:dyDescent="0.2">
      <c r="A72" s="1">
        <v>41701</v>
      </c>
      <c r="B72">
        <v>702.30999799999995</v>
      </c>
      <c r="C72">
        <v>727.70001200000002</v>
      </c>
      <c r="D72">
        <v>696.01000999999997</v>
      </c>
      <c r="E72">
        <v>720.78997800000002</v>
      </c>
      <c r="F72">
        <v>720.78997800000002</v>
      </c>
      <c r="G72">
        <v>0</v>
      </c>
      <c r="H72">
        <f t="shared" si="1"/>
        <v>1.733886241406395E-2</v>
      </c>
    </row>
    <row r="73" spans="1:8" x14ac:dyDescent="0.2">
      <c r="A73" s="1">
        <v>41708</v>
      </c>
      <c r="B73">
        <v>719.669983</v>
      </c>
      <c r="C73">
        <v>721.51000999999997</v>
      </c>
      <c r="D73">
        <v>698.39001499999995</v>
      </c>
      <c r="E73">
        <v>703.78997800000002</v>
      </c>
      <c r="F73">
        <v>703.78997800000002</v>
      </c>
      <c r="G73">
        <v>0</v>
      </c>
      <c r="H73">
        <f t="shared" si="1"/>
        <v>-2.3867817256672839E-2</v>
      </c>
    </row>
    <row r="74" spans="1:8" x14ac:dyDescent="0.2">
      <c r="A74" s="1">
        <v>41715</v>
      </c>
      <c r="B74">
        <v>707.54998799999998</v>
      </c>
      <c r="C74">
        <v>720.70001200000002</v>
      </c>
      <c r="D74">
        <v>707.19000200000005</v>
      </c>
      <c r="E74">
        <v>708.46002199999998</v>
      </c>
      <c r="F74">
        <v>708.46002199999998</v>
      </c>
      <c r="G74">
        <v>0</v>
      </c>
      <c r="H74">
        <f t="shared" si="1"/>
        <v>6.6136463408344517E-3</v>
      </c>
    </row>
    <row r="75" spans="1:8" x14ac:dyDescent="0.2">
      <c r="A75" s="1">
        <v>41722</v>
      </c>
      <c r="B75">
        <v>710.17999299999997</v>
      </c>
      <c r="C75">
        <v>710.19000200000005</v>
      </c>
      <c r="D75">
        <v>673.84002699999996</v>
      </c>
      <c r="E75">
        <v>676.78997800000002</v>
      </c>
      <c r="F75">
        <v>676.78997800000002</v>
      </c>
      <c r="G75">
        <v>0</v>
      </c>
      <c r="H75">
        <f t="shared" si="1"/>
        <v>-4.5732631023314284E-2</v>
      </c>
    </row>
    <row r="76" spans="1:8" x14ac:dyDescent="0.2">
      <c r="A76" s="1">
        <v>41729</v>
      </c>
      <c r="B76">
        <v>680.84002699999996</v>
      </c>
      <c r="C76">
        <v>704</v>
      </c>
      <c r="D76">
        <v>671.51000999999997</v>
      </c>
      <c r="E76">
        <v>674.09997599999997</v>
      </c>
      <c r="F76">
        <v>674.09997599999997</v>
      </c>
      <c r="G76">
        <v>0</v>
      </c>
      <c r="H76">
        <f t="shared" si="1"/>
        <v>-3.9825680063872004E-3</v>
      </c>
    </row>
    <row r="77" spans="1:8" x14ac:dyDescent="0.2">
      <c r="A77" s="1">
        <v>41736</v>
      </c>
      <c r="B77">
        <v>672.17999299999997</v>
      </c>
      <c r="C77">
        <v>681.09997599999997</v>
      </c>
      <c r="D77">
        <v>643.98999000000003</v>
      </c>
      <c r="E77">
        <v>646.53002900000001</v>
      </c>
      <c r="F77">
        <v>646.53002900000001</v>
      </c>
      <c r="G77">
        <v>0</v>
      </c>
      <c r="H77">
        <f t="shared" si="1"/>
        <v>-4.1758786553936542E-2</v>
      </c>
    </row>
    <row r="78" spans="1:8" x14ac:dyDescent="0.2">
      <c r="A78" s="1">
        <v>41743</v>
      </c>
      <c r="B78">
        <v>652.39001499999995</v>
      </c>
      <c r="C78">
        <v>664.15002400000003</v>
      </c>
      <c r="D78">
        <v>633.39001499999995</v>
      </c>
      <c r="E78">
        <v>661.79998799999998</v>
      </c>
      <c r="F78">
        <v>661.79998799999998</v>
      </c>
      <c r="G78">
        <v>0</v>
      </c>
      <c r="H78">
        <f t="shared" si="1"/>
        <v>2.33437316527157E-2</v>
      </c>
    </row>
    <row r="79" spans="1:8" x14ac:dyDescent="0.2">
      <c r="A79" s="1">
        <v>41750</v>
      </c>
      <c r="B79">
        <v>663.28002900000001</v>
      </c>
      <c r="C79">
        <v>676.59002699999996</v>
      </c>
      <c r="D79">
        <v>649.72997999999995</v>
      </c>
      <c r="E79">
        <v>651.080017</v>
      </c>
      <c r="F79">
        <v>651.080017</v>
      </c>
      <c r="G79">
        <v>0</v>
      </c>
      <c r="H79">
        <f t="shared" si="1"/>
        <v>-1.6330828721385537E-2</v>
      </c>
    </row>
    <row r="80" spans="1:8" x14ac:dyDescent="0.2">
      <c r="A80" s="1">
        <v>41757</v>
      </c>
      <c r="B80">
        <v>653.78002900000001</v>
      </c>
      <c r="C80">
        <v>662.02002000000005</v>
      </c>
      <c r="D80">
        <v>636.23999000000003</v>
      </c>
      <c r="E80">
        <v>656.90997300000004</v>
      </c>
      <c r="F80">
        <v>656.90997300000004</v>
      </c>
      <c r="G80">
        <v>0</v>
      </c>
      <c r="H80">
        <f t="shared" si="1"/>
        <v>8.9144330644790725E-3</v>
      </c>
    </row>
    <row r="81" spans="1:8" x14ac:dyDescent="0.2">
      <c r="A81" s="1">
        <v>41764</v>
      </c>
      <c r="B81">
        <v>652.73999000000003</v>
      </c>
      <c r="C81">
        <v>656.77002000000005</v>
      </c>
      <c r="D81">
        <v>628.64001499999995</v>
      </c>
      <c r="E81">
        <v>639.32000700000003</v>
      </c>
      <c r="F81">
        <v>639.32000700000003</v>
      </c>
      <c r="G81">
        <v>0</v>
      </c>
      <c r="H81">
        <f t="shared" si="1"/>
        <v>-2.7141859248652596E-2</v>
      </c>
    </row>
    <row r="82" spans="1:8" x14ac:dyDescent="0.2">
      <c r="A82" s="1">
        <v>41771</v>
      </c>
      <c r="B82">
        <v>642.21997099999999</v>
      </c>
      <c r="C82">
        <v>658.36999500000002</v>
      </c>
      <c r="D82">
        <v>626.17999299999997</v>
      </c>
      <c r="E82">
        <v>639.89001499999995</v>
      </c>
      <c r="F82">
        <v>639.89001499999995</v>
      </c>
      <c r="G82">
        <v>0</v>
      </c>
      <c r="H82">
        <f t="shared" si="1"/>
        <v>8.9118757345949158E-4</v>
      </c>
    </row>
    <row r="83" spans="1:8" x14ac:dyDescent="0.2">
      <c r="A83" s="1">
        <v>41778</v>
      </c>
      <c r="B83">
        <v>638.46997099999999</v>
      </c>
      <c r="C83">
        <v>656.39001499999995</v>
      </c>
      <c r="D83">
        <v>633.580017</v>
      </c>
      <c r="E83">
        <v>656.34002699999996</v>
      </c>
      <c r="F83">
        <v>656.34002699999996</v>
      </c>
      <c r="G83">
        <v>0</v>
      </c>
      <c r="H83">
        <f t="shared" si="1"/>
        <v>2.5382678473923236E-2</v>
      </c>
    </row>
    <row r="84" spans="1:8" x14ac:dyDescent="0.2">
      <c r="A84" s="1">
        <v>41785</v>
      </c>
      <c r="B84">
        <v>660.47997999999995</v>
      </c>
      <c r="C84">
        <v>667.669983</v>
      </c>
      <c r="D84">
        <v>658.13000499999998</v>
      </c>
      <c r="E84">
        <v>660.69000200000005</v>
      </c>
      <c r="F84">
        <v>660.69000200000005</v>
      </c>
      <c r="G84">
        <v>0</v>
      </c>
      <c r="H84">
        <f t="shared" si="1"/>
        <v>6.6057579890786361E-3</v>
      </c>
    </row>
    <row r="85" spans="1:8" x14ac:dyDescent="0.2">
      <c r="A85" s="1">
        <v>41792</v>
      </c>
      <c r="B85">
        <v>661.53002900000001</v>
      </c>
      <c r="C85">
        <v>680.01000999999997</v>
      </c>
      <c r="D85">
        <v>649.65997300000004</v>
      </c>
      <c r="E85">
        <v>678.46997099999999</v>
      </c>
      <c r="F85">
        <v>678.46997099999999</v>
      </c>
      <c r="G85">
        <v>0</v>
      </c>
      <c r="H85">
        <f t="shared" si="1"/>
        <v>2.655547388757894E-2</v>
      </c>
    </row>
    <row r="86" spans="1:8" x14ac:dyDescent="0.2">
      <c r="A86" s="1">
        <v>41799</v>
      </c>
      <c r="B86">
        <v>679.94000200000005</v>
      </c>
      <c r="C86">
        <v>688.65997300000004</v>
      </c>
      <c r="D86">
        <v>674.09002699999996</v>
      </c>
      <c r="E86">
        <v>680.47997999999995</v>
      </c>
      <c r="F86">
        <v>680.47997999999995</v>
      </c>
      <c r="G86">
        <v>0</v>
      </c>
      <c r="H86">
        <f t="shared" si="1"/>
        <v>2.9581817406781276E-3</v>
      </c>
    </row>
    <row r="87" spans="1:8" x14ac:dyDescent="0.2">
      <c r="A87" s="1">
        <v>41806</v>
      </c>
      <c r="B87">
        <v>680.38000499999998</v>
      </c>
      <c r="C87">
        <v>698.17999299999997</v>
      </c>
      <c r="D87">
        <v>678.85998500000005</v>
      </c>
      <c r="E87">
        <v>698.09002699999996</v>
      </c>
      <c r="F87">
        <v>698.09002699999996</v>
      </c>
      <c r="G87">
        <v>0</v>
      </c>
      <c r="H87">
        <f t="shared" si="1"/>
        <v>2.5549670841083488E-2</v>
      </c>
    </row>
    <row r="88" spans="1:8" x14ac:dyDescent="0.2">
      <c r="A88" s="1">
        <v>41813</v>
      </c>
      <c r="B88">
        <v>698.71002199999998</v>
      </c>
      <c r="C88">
        <v>702.01000999999997</v>
      </c>
      <c r="D88">
        <v>686.419983</v>
      </c>
      <c r="E88">
        <v>698.95001200000002</v>
      </c>
      <c r="F88">
        <v>698.95001200000002</v>
      </c>
      <c r="G88">
        <v>0</v>
      </c>
      <c r="H88">
        <f t="shared" si="1"/>
        <v>1.2311531303591699E-3</v>
      </c>
    </row>
    <row r="89" spans="1:8" x14ac:dyDescent="0.2">
      <c r="A89" s="1">
        <v>41820</v>
      </c>
      <c r="B89">
        <v>698.53997800000002</v>
      </c>
      <c r="C89">
        <v>713.78997800000002</v>
      </c>
      <c r="D89">
        <v>696.82000700000003</v>
      </c>
      <c r="E89">
        <v>711.97997999999995</v>
      </c>
      <c r="F89">
        <v>711.97997999999995</v>
      </c>
      <c r="G89">
        <v>0</v>
      </c>
      <c r="H89">
        <f t="shared" si="1"/>
        <v>1.8470566953382492E-2</v>
      </c>
    </row>
    <row r="90" spans="1:8" x14ac:dyDescent="0.2">
      <c r="A90" s="1">
        <v>41827</v>
      </c>
      <c r="B90">
        <v>709.71997099999999</v>
      </c>
      <c r="C90">
        <v>709.72997999999995</v>
      </c>
      <c r="D90">
        <v>671.15997300000004</v>
      </c>
      <c r="E90">
        <v>679.46997099999999</v>
      </c>
      <c r="F90">
        <v>679.46997099999999</v>
      </c>
      <c r="G90">
        <v>0</v>
      </c>
      <c r="H90">
        <f t="shared" si="1"/>
        <v>-4.6736753213276895E-2</v>
      </c>
    </row>
    <row r="91" spans="1:8" x14ac:dyDescent="0.2">
      <c r="A91" s="1">
        <v>41834</v>
      </c>
      <c r="B91">
        <v>684.73999000000003</v>
      </c>
      <c r="C91">
        <v>685.86999500000002</v>
      </c>
      <c r="D91">
        <v>659.14001499999995</v>
      </c>
      <c r="E91">
        <v>672.17999299999997</v>
      </c>
      <c r="F91">
        <v>672.17999299999997</v>
      </c>
      <c r="G91">
        <v>0</v>
      </c>
      <c r="H91">
        <f t="shared" si="1"/>
        <v>-1.0786888441043384E-2</v>
      </c>
    </row>
    <row r="92" spans="1:8" x14ac:dyDescent="0.2">
      <c r="A92" s="1">
        <v>41841</v>
      </c>
      <c r="B92">
        <v>669.11999500000002</v>
      </c>
      <c r="C92">
        <v>683.21997099999999</v>
      </c>
      <c r="D92">
        <v>665.19000200000005</v>
      </c>
      <c r="E92">
        <v>672.82000700000003</v>
      </c>
      <c r="F92">
        <v>672.82000700000003</v>
      </c>
      <c r="G92">
        <v>0</v>
      </c>
      <c r="H92">
        <f t="shared" si="1"/>
        <v>9.5169375212832629E-4</v>
      </c>
    </row>
    <row r="93" spans="1:8" x14ac:dyDescent="0.2">
      <c r="A93" s="1">
        <v>41848</v>
      </c>
      <c r="B93">
        <v>673.01000999999997</v>
      </c>
      <c r="C93">
        <v>678.47997999999995</v>
      </c>
      <c r="D93">
        <v>649.65002400000003</v>
      </c>
      <c r="E93">
        <v>655.03002900000001</v>
      </c>
      <c r="F93">
        <v>655.03002900000001</v>
      </c>
      <c r="G93">
        <v>0</v>
      </c>
      <c r="H93">
        <f t="shared" si="1"/>
        <v>-2.6796764751045799E-2</v>
      </c>
    </row>
    <row r="94" spans="1:8" x14ac:dyDescent="0.2">
      <c r="A94" s="1">
        <v>41855</v>
      </c>
      <c r="B94">
        <v>657.36999500000002</v>
      </c>
      <c r="C94">
        <v>667.21997099999999</v>
      </c>
      <c r="D94">
        <v>651.64001499999995</v>
      </c>
      <c r="E94">
        <v>666.84002699999996</v>
      </c>
      <c r="F94">
        <v>666.84002699999996</v>
      </c>
      <c r="G94">
        <v>0</v>
      </c>
      <c r="H94">
        <f t="shared" si="1"/>
        <v>1.7869097183410138E-2</v>
      </c>
    </row>
    <row r="95" spans="1:8" x14ac:dyDescent="0.2">
      <c r="A95" s="1">
        <v>41862</v>
      </c>
      <c r="B95">
        <v>670.330017</v>
      </c>
      <c r="C95">
        <v>680.20001200000002</v>
      </c>
      <c r="D95">
        <v>665.94000200000005</v>
      </c>
      <c r="E95">
        <v>674.05999799999995</v>
      </c>
      <c r="F95">
        <v>674.05999799999995</v>
      </c>
      <c r="G95">
        <v>0</v>
      </c>
      <c r="H95">
        <f t="shared" si="1"/>
        <v>1.0768947185309583E-2</v>
      </c>
    </row>
    <row r="96" spans="1:8" x14ac:dyDescent="0.2">
      <c r="A96" s="1">
        <v>41869</v>
      </c>
      <c r="B96">
        <v>678.84997599999997</v>
      </c>
      <c r="C96">
        <v>687.85998500000005</v>
      </c>
      <c r="D96">
        <v>675.76000999999997</v>
      </c>
      <c r="E96">
        <v>683.419983</v>
      </c>
      <c r="F96">
        <v>683.419983</v>
      </c>
      <c r="G96">
        <v>0</v>
      </c>
      <c r="H96">
        <f t="shared" si="1"/>
        <v>1.3790455060979315E-2</v>
      </c>
    </row>
    <row r="97" spans="1:8" x14ac:dyDescent="0.2">
      <c r="A97" s="1">
        <v>41876</v>
      </c>
      <c r="B97">
        <v>688.419983</v>
      </c>
      <c r="C97">
        <v>696.47997999999995</v>
      </c>
      <c r="D97">
        <v>685.86999500000002</v>
      </c>
      <c r="E97">
        <v>694.84002699999996</v>
      </c>
      <c r="F97">
        <v>694.84002699999996</v>
      </c>
      <c r="G97">
        <v>0</v>
      </c>
      <c r="H97">
        <f t="shared" si="1"/>
        <v>1.6572062275997484E-2</v>
      </c>
    </row>
    <row r="98" spans="1:8" x14ac:dyDescent="0.2">
      <c r="A98" s="1">
        <v>41883</v>
      </c>
      <c r="B98">
        <v>696.580017</v>
      </c>
      <c r="C98">
        <v>700.75</v>
      </c>
      <c r="D98">
        <v>684.26000999999997</v>
      </c>
      <c r="E98">
        <v>691.04998799999998</v>
      </c>
      <c r="F98">
        <v>691.04998799999998</v>
      </c>
      <c r="G98">
        <v>0</v>
      </c>
      <c r="H98">
        <f t="shared" si="1"/>
        <v>-5.4694794064324235E-3</v>
      </c>
    </row>
    <row r="99" spans="1:8" x14ac:dyDescent="0.2">
      <c r="A99" s="1">
        <v>41890</v>
      </c>
      <c r="B99">
        <v>690.70001200000002</v>
      </c>
      <c r="C99">
        <v>695.84002699999996</v>
      </c>
      <c r="D99">
        <v>683.35998500000005</v>
      </c>
      <c r="E99">
        <v>688.69000200000005</v>
      </c>
      <c r="F99">
        <v>688.69000200000005</v>
      </c>
      <c r="G99">
        <v>0</v>
      </c>
      <c r="H99">
        <f t="shared" si="1"/>
        <v>-3.4209174462097956E-3</v>
      </c>
    </row>
    <row r="100" spans="1:8" x14ac:dyDescent="0.2">
      <c r="A100" s="1">
        <v>41897</v>
      </c>
      <c r="B100">
        <v>688.34002699999996</v>
      </c>
      <c r="C100">
        <v>690.46002199999998</v>
      </c>
      <c r="D100">
        <v>674.79998799999998</v>
      </c>
      <c r="E100">
        <v>679.92999299999997</v>
      </c>
      <c r="F100">
        <v>679.92999299999997</v>
      </c>
      <c r="G100">
        <v>0</v>
      </c>
      <c r="H100">
        <f t="shared" si="1"/>
        <v>-1.280140383924847E-2</v>
      </c>
    </row>
    <row r="101" spans="1:8" x14ac:dyDescent="0.2">
      <c r="A101" s="1">
        <v>41904</v>
      </c>
      <c r="B101">
        <v>676.75</v>
      </c>
      <c r="C101">
        <v>676.75</v>
      </c>
      <c r="D101">
        <v>658.53002900000001</v>
      </c>
      <c r="E101">
        <v>666.35998500000005</v>
      </c>
      <c r="F101">
        <v>666.35998500000005</v>
      </c>
      <c r="G101">
        <v>0</v>
      </c>
      <c r="H101">
        <f t="shared" si="1"/>
        <v>-2.0159798868536482E-2</v>
      </c>
    </row>
    <row r="102" spans="1:8" x14ac:dyDescent="0.2">
      <c r="A102" s="1">
        <v>41911</v>
      </c>
      <c r="B102">
        <v>660.71002199999998</v>
      </c>
      <c r="C102">
        <v>668.65002400000003</v>
      </c>
      <c r="D102">
        <v>640.28997800000002</v>
      </c>
      <c r="E102">
        <v>659.65997300000004</v>
      </c>
      <c r="F102">
        <v>659.65997300000004</v>
      </c>
      <c r="G102">
        <v>0</v>
      </c>
      <c r="H102">
        <f t="shared" si="1"/>
        <v>-1.0105532692148303E-2</v>
      </c>
    </row>
    <row r="103" spans="1:8" x14ac:dyDescent="0.2">
      <c r="A103" s="1">
        <v>41918</v>
      </c>
      <c r="B103">
        <v>661.48999000000003</v>
      </c>
      <c r="C103">
        <v>661.77002000000005</v>
      </c>
      <c r="D103">
        <v>621.34002699999996</v>
      </c>
      <c r="E103">
        <v>621.36999500000002</v>
      </c>
      <c r="F103">
        <v>621.36999500000002</v>
      </c>
      <c r="G103">
        <v>0</v>
      </c>
      <c r="H103">
        <f t="shared" si="1"/>
        <v>-5.9797800173976297E-2</v>
      </c>
    </row>
    <row r="104" spans="1:8" x14ac:dyDescent="0.2">
      <c r="A104" s="1">
        <v>41925</v>
      </c>
      <c r="B104">
        <v>621.97997999999995</v>
      </c>
      <c r="C104">
        <v>650.53002900000001</v>
      </c>
      <c r="D104">
        <v>610.669983</v>
      </c>
      <c r="E104">
        <v>639.82000700000003</v>
      </c>
      <c r="F104">
        <v>639.82000700000003</v>
      </c>
      <c r="G104">
        <v>0</v>
      </c>
      <c r="H104">
        <f t="shared" si="1"/>
        <v>2.9260188071059318E-2</v>
      </c>
    </row>
    <row r="105" spans="1:8" x14ac:dyDescent="0.2">
      <c r="A105" s="1">
        <v>41932</v>
      </c>
      <c r="B105">
        <v>637.70001200000002</v>
      </c>
      <c r="C105">
        <v>665.65997300000004</v>
      </c>
      <c r="D105">
        <v>637.580017</v>
      </c>
      <c r="E105">
        <v>663.73999000000003</v>
      </c>
      <c r="F105">
        <v>663.73999000000003</v>
      </c>
      <c r="G105">
        <v>0</v>
      </c>
      <c r="H105">
        <f t="shared" si="1"/>
        <v>3.6703593727049164E-2</v>
      </c>
    </row>
    <row r="106" spans="1:8" x14ac:dyDescent="0.2">
      <c r="A106" s="1">
        <v>41939</v>
      </c>
      <c r="B106">
        <v>660.09997599999997</v>
      </c>
      <c r="C106">
        <v>698.36999500000002</v>
      </c>
      <c r="D106">
        <v>653.73999000000003</v>
      </c>
      <c r="E106">
        <v>697.76000999999997</v>
      </c>
      <c r="F106">
        <v>697.76000999999997</v>
      </c>
      <c r="G106">
        <v>0</v>
      </c>
      <c r="H106">
        <f t="shared" si="1"/>
        <v>4.9984726962886354E-2</v>
      </c>
    </row>
    <row r="107" spans="1:8" x14ac:dyDescent="0.2">
      <c r="A107" s="1">
        <v>41946</v>
      </c>
      <c r="B107">
        <v>698.53002900000001</v>
      </c>
      <c r="C107">
        <v>701.28997800000002</v>
      </c>
      <c r="D107">
        <v>689.96997099999999</v>
      </c>
      <c r="E107">
        <v>695.57000700000003</v>
      </c>
      <c r="F107">
        <v>695.57000700000003</v>
      </c>
      <c r="G107">
        <v>0</v>
      </c>
      <c r="H107">
        <f t="shared" si="1"/>
        <v>-3.1435550468813613E-3</v>
      </c>
    </row>
    <row r="108" spans="1:8" x14ac:dyDescent="0.2">
      <c r="A108" s="1">
        <v>41953</v>
      </c>
      <c r="B108">
        <v>695.92999299999997</v>
      </c>
      <c r="C108">
        <v>707.44000200000005</v>
      </c>
      <c r="D108">
        <v>695.14001499999995</v>
      </c>
      <c r="E108">
        <v>697.76000999999997</v>
      </c>
      <c r="F108">
        <v>697.76000999999997</v>
      </c>
      <c r="G108">
        <v>0</v>
      </c>
      <c r="H108">
        <f t="shared" si="1"/>
        <v>3.1435550468814177E-3</v>
      </c>
    </row>
    <row r="109" spans="1:8" x14ac:dyDescent="0.2">
      <c r="A109" s="1">
        <v>41960</v>
      </c>
      <c r="B109">
        <v>696.669983</v>
      </c>
      <c r="C109">
        <v>705.55999799999995</v>
      </c>
      <c r="D109">
        <v>685.46002199999998</v>
      </c>
      <c r="E109">
        <v>698.169983</v>
      </c>
      <c r="F109">
        <v>698.169983</v>
      </c>
      <c r="G109">
        <v>0</v>
      </c>
      <c r="H109">
        <f t="shared" si="1"/>
        <v>5.8738334134702923E-4</v>
      </c>
    </row>
    <row r="110" spans="1:8" x14ac:dyDescent="0.2">
      <c r="A110" s="1">
        <v>41967</v>
      </c>
      <c r="B110">
        <v>700.04998799999998</v>
      </c>
      <c r="C110">
        <v>712.01000999999997</v>
      </c>
      <c r="D110">
        <v>700.04998799999998</v>
      </c>
      <c r="E110">
        <v>701.830017</v>
      </c>
      <c r="F110">
        <v>701.830017</v>
      </c>
      <c r="G110">
        <v>0</v>
      </c>
      <c r="H110">
        <f t="shared" si="1"/>
        <v>5.228631911920213E-3</v>
      </c>
    </row>
    <row r="111" spans="1:8" x14ac:dyDescent="0.2">
      <c r="A111" s="1">
        <v>41974</v>
      </c>
      <c r="B111">
        <v>699.90002400000003</v>
      </c>
      <c r="C111">
        <v>708.53002900000001</v>
      </c>
      <c r="D111">
        <v>688.39001499999995</v>
      </c>
      <c r="E111">
        <v>707.82000700000003</v>
      </c>
      <c r="F111">
        <v>707.82000700000003</v>
      </c>
      <c r="G111">
        <v>0</v>
      </c>
      <c r="H111">
        <f t="shared" si="1"/>
        <v>8.4986002920273175E-3</v>
      </c>
    </row>
    <row r="112" spans="1:8" x14ac:dyDescent="0.2">
      <c r="A112" s="1">
        <v>41981</v>
      </c>
      <c r="B112">
        <v>706.42999299999997</v>
      </c>
      <c r="C112">
        <v>711.97997999999995</v>
      </c>
      <c r="D112">
        <v>688.69000200000005</v>
      </c>
      <c r="E112">
        <v>692.03997800000002</v>
      </c>
      <c r="F112">
        <v>692.03997800000002</v>
      </c>
      <c r="G112">
        <v>0</v>
      </c>
      <c r="H112">
        <f t="shared" si="1"/>
        <v>-2.2546108346074865E-2</v>
      </c>
    </row>
    <row r="113" spans="1:8" x14ac:dyDescent="0.2">
      <c r="A113" s="1">
        <v>41988</v>
      </c>
      <c r="B113">
        <v>695.53997800000002</v>
      </c>
      <c r="C113">
        <v>720.78997800000002</v>
      </c>
      <c r="D113">
        <v>679.73999000000003</v>
      </c>
      <c r="E113">
        <v>718.96997099999999</v>
      </c>
      <c r="F113">
        <v>718.96997099999999</v>
      </c>
      <c r="G113">
        <v>0</v>
      </c>
      <c r="H113">
        <f t="shared" si="1"/>
        <v>3.8175866272294426E-2</v>
      </c>
    </row>
    <row r="114" spans="1:8" x14ac:dyDescent="0.2">
      <c r="A114" s="1">
        <v>41995</v>
      </c>
      <c r="B114">
        <v>719.21002199999998</v>
      </c>
      <c r="C114">
        <v>730.26000999999997</v>
      </c>
      <c r="D114">
        <v>716.92999299999997</v>
      </c>
      <c r="E114">
        <v>729.20001200000002</v>
      </c>
      <c r="F114">
        <v>729.20001200000002</v>
      </c>
      <c r="G114">
        <v>0</v>
      </c>
      <c r="H114">
        <f t="shared" si="1"/>
        <v>1.4128467363352916E-2</v>
      </c>
    </row>
    <row r="115" spans="1:8" x14ac:dyDescent="0.2">
      <c r="A115" s="1">
        <v>42002</v>
      </c>
      <c r="B115">
        <v>728.64001499999995</v>
      </c>
      <c r="C115">
        <v>732.13000499999998</v>
      </c>
      <c r="D115">
        <v>711.95001200000002</v>
      </c>
      <c r="E115">
        <v>717.96002199999998</v>
      </c>
      <c r="F115">
        <v>717.96002199999998</v>
      </c>
      <c r="G115">
        <v>0</v>
      </c>
      <c r="H115">
        <f t="shared" si="1"/>
        <v>-1.5534171428582601E-2</v>
      </c>
    </row>
    <row r="116" spans="1:8" x14ac:dyDescent="0.2">
      <c r="A116" s="1">
        <v>42009</v>
      </c>
      <c r="B116">
        <v>714.17999299999997</v>
      </c>
      <c r="C116">
        <v>720.17999299999997</v>
      </c>
      <c r="D116">
        <v>688.96997099999999</v>
      </c>
      <c r="E116">
        <v>715.34997599999997</v>
      </c>
      <c r="F116">
        <v>715.34997599999997</v>
      </c>
      <c r="G116">
        <v>0</v>
      </c>
      <c r="H116">
        <f t="shared" si="1"/>
        <v>-3.6419879699839111E-3</v>
      </c>
    </row>
    <row r="117" spans="1:8" x14ac:dyDescent="0.2">
      <c r="A117" s="1">
        <v>42016</v>
      </c>
      <c r="B117">
        <v>716.79998799999998</v>
      </c>
      <c r="C117">
        <v>724.59002699999996</v>
      </c>
      <c r="D117">
        <v>691.03997800000002</v>
      </c>
      <c r="E117">
        <v>707.419983</v>
      </c>
      <c r="F117">
        <v>707.419983</v>
      </c>
      <c r="G117">
        <v>0</v>
      </c>
      <c r="H117">
        <f t="shared" si="1"/>
        <v>-1.1147374974242249E-2</v>
      </c>
    </row>
    <row r="118" spans="1:8" x14ac:dyDescent="0.2">
      <c r="A118" s="1">
        <v>42023</v>
      </c>
      <c r="B118">
        <v>709.07000700000003</v>
      </c>
      <c r="C118">
        <v>720.38000499999998</v>
      </c>
      <c r="D118">
        <v>697.04998799999998</v>
      </c>
      <c r="E118">
        <v>717.330017</v>
      </c>
      <c r="F118">
        <v>717.330017</v>
      </c>
      <c r="G118">
        <v>0</v>
      </c>
      <c r="H118">
        <f t="shared" si="1"/>
        <v>1.391148457352487E-2</v>
      </c>
    </row>
    <row r="119" spans="1:8" x14ac:dyDescent="0.2">
      <c r="A119" s="1">
        <v>42030</v>
      </c>
      <c r="B119">
        <v>717.330017</v>
      </c>
      <c r="C119">
        <v>727.40002400000003</v>
      </c>
      <c r="D119">
        <v>705.19000200000005</v>
      </c>
      <c r="E119">
        <v>705.44000200000005</v>
      </c>
      <c r="F119">
        <v>705.44000200000005</v>
      </c>
      <c r="G119">
        <v>0</v>
      </c>
      <c r="H119">
        <f t="shared" si="1"/>
        <v>-1.6714285016877051E-2</v>
      </c>
    </row>
    <row r="120" spans="1:8" x14ac:dyDescent="0.2">
      <c r="A120" s="1">
        <v>42037</v>
      </c>
      <c r="B120">
        <v>707.48999000000003</v>
      </c>
      <c r="C120">
        <v>733.48999000000003</v>
      </c>
      <c r="D120">
        <v>697.10998500000005</v>
      </c>
      <c r="E120">
        <v>727.55999799999995</v>
      </c>
      <c r="F120">
        <v>727.55999799999995</v>
      </c>
      <c r="G120">
        <v>0</v>
      </c>
      <c r="H120">
        <f t="shared" si="1"/>
        <v>3.0874742677987756E-2</v>
      </c>
    </row>
    <row r="121" spans="1:8" x14ac:dyDescent="0.2">
      <c r="A121" s="1">
        <v>42044</v>
      </c>
      <c r="B121">
        <v>725.34002699999996</v>
      </c>
      <c r="C121">
        <v>743.85998500000005</v>
      </c>
      <c r="D121">
        <v>719.89001499999995</v>
      </c>
      <c r="E121">
        <v>743.59002699999996</v>
      </c>
      <c r="F121">
        <v>743.59002699999996</v>
      </c>
      <c r="G121">
        <v>0</v>
      </c>
      <c r="H121">
        <f t="shared" si="1"/>
        <v>2.1793376854097622E-2</v>
      </c>
    </row>
    <row r="122" spans="1:8" x14ac:dyDescent="0.2">
      <c r="A122" s="1">
        <v>42051</v>
      </c>
      <c r="B122">
        <v>743.42999299999997</v>
      </c>
      <c r="C122">
        <v>753.84997599999997</v>
      </c>
      <c r="D122">
        <v>742.40997300000004</v>
      </c>
      <c r="E122">
        <v>753.330017</v>
      </c>
      <c r="F122">
        <v>753.330017</v>
      </c>
      <c r="G122">
        <v>0</v>
      </c>
      <c r="H122">
        <f t="shared" si="1"/>
        <v>1.3013557399319687E-2</v>
      </c>
    </row>
    <row r="123" spans="1:8" x14ac:dyDescent="0.2">
      <c r="A123" s="1">
        <v>42058</v>
      </c>
      <c r="B123">
        <v>752.72997999999995</v>
      </c>
      <c r="C123">
        <v>760.78002900000001</v>
      </c>
      <c r="D123">
        <v>748.10998500000005</v>
      </c>
      <c r="E123">
        <v>755.85998500000005</v>
      </c>
      <c r="F123">
        <v>755.85998500000005</v>
      </c>
      <c r="G123">
        <v>0</v>
      </c>
      <c r="H123">
        <f t="shared" si="1"/>
        <v>3.3527526243666418E-3</v>
      </c>
    </row>
    <row r="124" spans="1:8" x14ac:dyDescent="0.2">
      <c r="A124" s="1">
        <v>42065</v>
      </c>
      <c r="B124">
        <v>755.59002699999996</v>
      </c>
      <c r="C124">
        <v>762.34002699999996</v>
      </c>
      <c r="D124">
        <v>749.26000999999997</v>
      </c>
      <c r="E124">
        <v>750.23999000000003</v>
      </c>
      <c r="F124">
        <v>750.23999000000003</v>
      </c>
      <c r="G124">
        <v>0</v>
      </c>
      <c r="H124">
        <f t="shared" si="1"/>
        <v>-7.4630119883011452E-3</v>
      </c>
    </row>
    <row r="125" spans="1:8" x14ac:dyDescent="0.2">
      <c r="A125" s="1">
        <v>42072</v>
      </c>
      <c r="B125">
        <v>751.86999500000002</v>
      </c>
      <c r="C125">
        <v>761.59997599999997</v>
      </c>
      <c r="D125">
        <v>741.71997099999999</v>
      </c>
      <c r="E125">
        <v>757.05999799999995</v>
      </c>
      <c r="F125">
        <v>757.05999799999995</v>
      </c>
      <c r="G125">
        <v>0</v>
      </c>
      <c r="H125">
        <f t="shared" si="1"/>
        <v>9.0493658802960515E-3</v>
      </c>
    </row>
    <row r="126" spans="1:8" x14ac:dyDescent="0.2">
      <c r="A126" s="1">
        <v>42079</v>
      </c>
      <c r="B126">
        <v>760.28997800000002</v>
      </c>
      <c r="C126">
        <v>780.669983</v>
      </c>
      <c r="D126">
        <v>759.47997999999995</v>
      </c>
      <c r="E126">
        <v>779.46997099999999</v>
      </c>
      <c r="F126">
        <v>779.46997099999999</v>
      </c>
      <c r="G126">
        <v>0</v>
      </c>
      <c r="H126">
        <f t="shared" si="1"/>
        <v>2.9171656450837313E-2</v>
      </c>
    </row>
    <row r="127" spans="1:8" x14ac:dyDescent="0.2">
      <c r="A127" s="1">
        <v>42086</v>
      </c>
      <c r="B127">
        <v>778.20001200000002</v>
      </c>
      <c r="C127">
        <v>780.86999500000002</v>
      </c>
      <c r="D127">
        <v>747.97997999999995</v>
      </c>
      <c r="E127">
        <v>761.42999299999997</v>
      </c>
      <c r="F127">
        <v>761.42999299999997</v>
      </c>
      <c r="G127">
        <v>0</v>
      </c>
      <c r="H127">
        <f t="shared" si="1"/>
        <v>-2.3415929261145468E-2</v>
      </c>
    </row>
    <row r="128" spans="1:8" x14ac:dyDescent="0.2">
      <c r="A128" s="1">
        <v>42093</v>
      </c>
      <c r="B128">
        <v>766.17999299999997</v>
      </c>
      <c r="C128">
        <v>773.03002900000001</v>
      </c>
      <c r="D128">
        <v>758.80999799999995</v>
      </c>
      <c r="E128">
        <v>768.35998500000005</v>
      </c>
      <c r="F128">
        <v>768.35998500000005</v>
      </c>
      <c r="G128">
        <v>0</v>
      </c>
      <c r="H128">
        <f t="shared" si="1"/>
        <v>9.0601187144158501E-3</v>
      </c>
    </row>
    <row r="129" spans="1:8" x14ac:dyDescent="0.2">
      <c r="A129" s="1">
        <v>42100</v>
      </c>
      <c r="B129">
        <v>764.79998799999998</v>
      </c>
      <c r="C129">
        <v>780.48999000000003</v>
      </c>
      <c r="D129">
        <v>764.19000200000005</v>
      </c>
      <c r="E129">
        <v>779.78002900000001</v>
      </c>
      <c r="F129">
        <v>779.78002900000001</v>
      </c>
      <c r="G129">
        <v>0</v>
      </c>
      <c r="H129">
        <f t="shared" si="1"/>
        <v>1.4753512011006395E-2</v>
      </c>
    </row>
    <row r="130" spans="1:8" x14ac:dyDescent="0.2">
      <c r="A130" s="1">
        <v>42107</v>
      </c>
      <c r="B130">
        <v>780.46997099999999</v>
      </c>
      <c r="C130">
        <v>788.40002400000003</v>
      </c>
      <c r="D130">
        <v>769.07000700000003</v>
      </c>
      <c r="E130">
        <v>771.89001499999995</v>
      </c>
      <c r="F130">
        <v>771.89001499999995</v>
      </c>
      <c r="G130">
        <v>0</v>
      </c>
      <c r="H130">
        <f t="shared" si="1"/>
        <v>-1.016979354889742E-2</v>
      </c>
    </row>
    <row r="131" spans="1:8" x14ac:dyDescent="0.2">
      <c r="A131" s="1">
        <v>42114</v>
      </c>
      <c r="B131">
        <v>775.75</v>
      </c>
      <c r="C131">
        <v>787.46002199999998</v>
      </c>
      <c r="D131">
        <v>773.28002900000001</v>
      </c>
      <c r="E131">
        <v>782.84002699999996</v>
      </c>
      <c r="F131">
        <v>782.84002699999996</v>
      </c>
      <c r="G131">
        <v>0</v>
      </c>
      <c r="H131">
        <f t="shared" si="1"/>
        <v>1.4086295067853182E-2</v>
      </c>
    </row>
    <row r="132" spans="1:8" x14ac:dyDescent="0.2">
      <c r="A132" s="1">
        <v>42121</v>
      </c>
      <c r="B132">
        <v>784.13000499999998</v>
      </c>
      <c r="C132">
        <v>787.59997599999997</v>
      </c>
      <c r="D132">
        <v>743.21997099999999</v>
      </c>
      <c r="E132">
        <v>753.25</v>
      </c>
      <c r="F132">
        <v>753.25</v>
      </c>
      <c r="G132">
        <v>0</v>
      </c>
      <c r="H132">
        <f t="shared" ref="H132:H195" si="2">LN(F132/F131)</f>
        <v>-3.8531189316163512E-2</v>
      </c>
    </row>
    <row r="133" spans="1:8" x14ac:dyDescent="0.2">
      <c r="A133" s="1">
        <v>42128</v>
      </c>
      <c r="B133">
        <v>754.67999299999997</v>
      </c>
      <c r="C133">
        <v>763.02002000000005</v>
      </c>
      <c r="D133">
        <v>742.35998500000005</v>
      </c>
      <c r="E133">
        <v>759.78002900000001</v>
      </c>
      <c r="F133">
        <v>759.78002900000001</v>
      </c>
      <c r="G133">
        <v>0</v>
      </c>
      <c r="H133">
        <f t="shared" si="2"/>
        <v>8.6317778491044744E-3</v>
      </c>
    </row>
    <row r="134" spans="1:8" x14ac:dyDescent="0.2">
      <c r="A134" s="1">
        <v>42135</v>
      </c>
      <c r="B134">
        <v>759.53002900000001</v>
      </c>
      <c r="C134">
        <v>767.47997999999995</v>
      </c>
      <c r="D134">
        <v>749.54998799999998</v>
      </c>
      <c r="E134">
        <v>766.53002900000001</v>
      </c>
      <c r="F134">
        <v>766.53002900000001</v>
      </c>
      <c r="G134">
        <v>0</v>
      </c>
      <c r="H134">
        <f t="shared" si="2"/>
        <v>8.8449184625242414E-3</v>
      </c>
    </row>
    <row r="135" spans="1:8" x14ac:dyDescent="0.2">
      <c r="A135" s="1">
        <v>42142</v>
      </c>
      <c r="B135">
        <v>765.25</v>
      </c>
      <c r="C135">
        <v>779.61999500000002</v>
      </c>
      <c r="D135">
        <v>764.67999299999997</v>
      </c>
      <c r="E135">
        <v>775.40997300000004</v>
      </c>
      <c r="F135">
        <v>775.40997300000004</v>
      </c>
      <c r="G135">
        <v>0</v>
      </c>
      <c r="H135">
        <f t="shared" si="2"/>
        <v>1.1518012580852851E-2</v>
      </c>
    </row>
    <row r="136" spans="1:8" x14ac:dyDescent="0.2">
      <c r="A136" s="1">
        <v>42149</v>
      </c>
      <c r="B136">
        <v>772.80999799999995</v>
      </c>
      <c r="C136">
        <v>778.47997999999995</v>
      </c>
      <c r="D136">
        <v>763.96002199999998</v>
      </c>
      <c r="E136">
        <v>772.94000200000005</v>
      </c>
      <c r="F136">
        <v>772.94000200000005</v>
      </c>
      <c r="G136">
        <v>0</v>
      </c>
      <c r="H136">
        <f t="shared" si="2"/>
        <v>-3.1904584041571571E-3</v>
      </c>
    </row>
    <row r="137" spans="1:8" x14ac:dyDescent="0.2">
      <c r="A137" s="1">
        <v>42156</v>
      </c>
      <c r="B137">
        <v>776.69000200000005</v>
      </c>
      <c r="C137">
        <v>785.03002900000001</v>
      </c>
      <c r="D137">
        <v>766.90002400000003</v>
      </c>
      <c r="E137">
        <v>784.53997800000002</v>
      </c>
      <c r="F137">
        <v>784.53997800000002</v>
      </c>
      <c r="G137">
        <v>0</v>
      </c>
      <c r="H137">
        <f t="shared" si="2"/>
        <v>1.48961022229799E-2</v>
      </c>
    </row>
    <row r="138" spans="1:8" x14ac:dyDescent="0.2">
      <c r="A138" s="1">
        <v>42163</v>
      </c>
      <c r="B138">
        <v>783.86999500000002</v>
      </c>
      <c r="C138">
        <v>789.29998799999998</v>
      </c>
      <c r="D138">
        <v>770.28997800000002</v>
      </c>
      <c r="E138">
        <v>785.35998500000005</v>
      </c>
      <c r="F138">
        <v>785.35998500000005</v>
      </c>
      <c r="G138">
        <v>0</v>
      </c>
      <c r="H138">
        <f t="shared" si="2"/>
        <v>1.0446615630298826E-3</v>
      </c>
    </row>
    <row r="139" spans="1:8" x14ac:dyDescent="0.2">
      <c r="A139" s="1">
        <v>42170</v>
      </c>
      <c r="B139">
        <v>781.669983</v>
      </c>
      <c r="C139">
        <v>802.39001499999995</v>
      </c>
      <c r="D139">
        <v>773.80999799999995</v>
      </c>
      <c r="E139">
        <v>800.94000200000005</v>
      </c>
      <c r="F139">
        <v>800.94000200000005</v>
      </c>
      <c r="G139">
        <v>0</v>
      </c>
      <c r="H139">
        <f t="shared" si="2"/>
        <v>1.9643848108017396E-2</v>
      </c>
    </row>
    <row r="140" spans="1:8" x14ac:dyDescent="0.2">
      <c r="A140" s="1">
        <v>42177</v>
      </c>
      <c r="B140">
        <v>804.90002400000003</v>
      </c>
      <c r="C140">
        <v>808.61999500000002</v>
      </c>
      <c r="D140">
        <v>792.15997300000004</v>
      </c>
      <c r="E140">
        <v>795.919983</v>
      </c>
      <c r="F140">
        <v>795.919983</v>
      </c>
      <c r="G140">
        <v>0</v>
      </c>
      <c r="H140">
        <f t="shared" si="2"/>
        <v>-6.2873834705884524E-3</v>
      </c>
    </row>
    <row r="141" spans="1:8" x14ac:dyDescent="0.2">
      <c r="A141" s="1">
        <v>42184</v>
      </c>
      <c r="B141">
        <v>788.44000200000005</v>
      </c>
      <c r="C141">
        <v>792.03002900000001</v>
      </c>
      <c r="D141">
        <v>773.96002199999998</v>
      </c>
      <c r="E141">
        <v>778.10998500000005</v>
      </c>
      <c r="F141">
        <v>778.10998500000005</v>
      </c>
      <c r="G141">
        <v>0</v>
      </c>
      <c r="H141">
        <f t="shared" si="2"/>
        <v>-2.2630773840820829E-2</v>
      </c>
    </row>
    <row r="142" spans="1:8" x14ac:dyDescent="0.2">
      <c r="A142" s="1">
        <v>42191</v>
      </c>
      <c r="B142">
        <v>772.23999000000003</v>
      </c>
      <c r="C142">
        <v>784.13000499999998</v>
      </c>
      <c r="D142">
        <v>763.48999000000003</v>
      </c>
      <c r="E142">
        <v>783.45001200000002</v>
      </c>
      <c r="F142">
        <v>783.45001200000002</v>
      </c>
      <c r="G142">
        <v>0</v>
      </c>
      <c r="H142">
        <f t="shared" si="2"/>
        <v>6.8393757859322724E-3</v>
      </c>
    </row>
    <row r="143" spans="1:8" x14ac:dyDescent="0.2">
      <c r="A143" s="1">
        <v>42198</v>
      </c>
      <c r="B143">
        <v>789.02002000000005</v>
      </c>
      <c r="C143">
        <v>802.72997999999995</v>
      </c>
      <c r="D143">
        <v>788.98999000000003</v>
      </c>
      <c r="E143">
        <v>800.38000499999998</v>
      </c>
      <c r="F143">
        <v>800.38000499999998</v>
      </c>
      <c r="G143">
        <v>0</v>
      </c>
      <c r="H143">
        <f t="shared" si="2"/>
        <v>2.1379362270886163E-2</v>
      </c>
    </row>
    <row r="144" spans="1:8" x14ac:dyDescent="0.2">
      <c r="A144" s="1">
        <v>42205</v>
      </c>
      <c r="B144">
        <v>802.17999299999997</v>
      </c>
      <c r="C144">
        <v>802.419983</v>
      </c>
      <c r="D144">
        <v>776.09997599999997</v>
      </c>
      <c r="E144">
        <v>776.80999799999995</v>
      </c>
      <c r="F144">
        <v>776.80999799999995</v>
      </c>
      <c r="G144">
        <v>0</v>
      </c>
      <c r="H144">
        <f t="shared" si="2"/>
        <v>-2.9890833492081197E-2</v>
      </c>
    </row>
    <row r="145" spans="1:8" x14ac:dyDescent="0.2">
      <c r="A145" s="1">
        <v>42212</v>
      </c>
      <c r="B145">
        <v>772.080017</v>
      </c>
      <c r="C145">
        <v>790.09997599999997</v>
      </c>
      <c r="D145">
        <v>760.53997800000002</v>
      </c>
      <c r="E145">
        <v>785.69000200000005</v>
      </c>
      <c r="F145">
        <v>785.69000200000005</v>
      </c>
      <c r="G145">
        <v>0</v>
      </c>
      <c r="H145">
        <f t="shared" si="2"/>
        <v>1.1366527496087494E-2</v>
      </c>
    </row>
    <row r="146" spans="1:8" x14ac:dyDescent="0.2">
      <c r="A146" s="1">
        <v>42219</v>
      </c>
      <c r="B146">
        <v>785.84997599999997</v>
      </c>
      <c r="C146">
        <v>790.69000200000005</v>
      </c>
      <c r="D146">
        <v>756.78997800000002</v>
      </c>
      <c r="E146">
        <v>762.97997999999995</v>
      </c>
      <c r="F146">
        <v>762.97997999999995</v>
      </c>
      <c r="G146">
        <v>0</v>
      </c>
      <c r="H146">
        <f t="shared" si="2"/>
        <v>-2.9330522734066795E-2</v>
      </c>
    </row>
    <row r="147" spans="1:8" x14ac:dyDescent="0.2">
      <c r="A147" s="1">
        <v>42226</v>
      </c>
      <c r="B147">
        <v>766.78997800000002</v>
      </c>
      <c r="C147">
        <v>773.72997999999995</v>
      </c>
      <c r="D147">
        <v>746.47997999999995</v>
      </c>
      <c r="E147">
        <v>762.20001200000002</v>
      </c>
      <c r="F147">
        <v>762.20001200000002</v>
      </c>
      <c r="G147">
        <v>0</v>
      </c>
      <c r="H147">
        <f t="shared" si="2"/>
        <v>-1.0227882244516148E-3</v>
      </c>
    </row>
    <row r="148" spans="1:8" x14ac:dyDescent="0.2">
      <c r="A148" s="1">
        <v>42233</v>
      </c>
      <c r="B148">
        <v>760.40002400000003</v>
      </c>
      <c r="C148">
        <v>773.13000499999998</v>
      </c>
      <c r="D148">
        <v>719.26000999999997</v>
      </c>
      <c r="E148">
        <v>723.02002000000005</v>
      </c>
      <c r="F148">
        <v>723.02002000000005</v>
      </c>
      <c r="G148">
        <v>0</v>
      </c>
      <c r="H148">
        <f t="shared" si="2"/>
        <v>-5.2772092228453839E-2</v>
      </c>
    </row>
    <row r="149" spans="1:8" x14ac:dyDescent="0.2">
      <c r="A149" s="1">
        <v>42240</v>
      </c>
      <c r="B149">
        <v>693.03997800000002</v>
      </c>
      <c r="C149">
        <v>731.919983</v>
      </c>
      <c r="D149">
        <v>686.55999799999995</v>
      </c>
      <c r="E149">
        <v>731.86999500000002</v>
      </c>
      <c r="F149">
        <v>731.86999500000002</v>
      </c>
      <c r="G149">
        <v>0</v>
      </c>
      <c r="H149">
        <f t="shared" si="2"/>
        <v>1.2165983773905811E-2</v>
      </c>
    </row>
    <row r="150" spans="1:8" x14ac:dyDescent="0.2">
      <c r="A150" s="1">
        <v>42247</v>
      </c>
      <c r="B150">
        <v>730.88000499999998</v>
      </c>
      <c r="C150">
        <v>732.77002000000005</v>
      </c>
      <c r="D150">
        <v>704.39001499999995</v>
      </c>
      <c r="E150">
        <v>713.78997800000002</v>
      </c>
      <c r="F150">
        <v>713.78997800000002</v>
      </c>
      <c r="G150">
        <v>0</v>
      </c>
      <c r="H150">
        <f t="shared" si="2"/>
        <v>-2.5014125119053772E-2</v>
      </c>
    </row>
    <row r="151" spans="1:8" x14ac:dyDescent="0.2">
      <c r="A151" s="1">
        <v>42254</v>
      </c>
      <c r="B151">
        <v>720.10998500000005</v>
      </c>
      <c r="C151">
        <v>737.5</v>
      </c>
      <c r="D151">
        <v>720.10998500000005</v>
      </c>
      <c r="E151">
        <v>730.96997099999999</v>
      </c>
      <c r="F151">
        <v>730.96997099999999</v>
      </c>
      <c r="G151">
        <v>0</v>
      </c>
      <c r="H151">
        <f t="shared" si="2"/>
        <v>2.3783608952576689E-2</v>
      </c>
    </row>
    <row r="152" spans="1:8" x14ac:dyDescent="0.2">
      <c r="A152" s="1">
        <v>42261</v>
      </c>
      <c r="B152">
        <v>731.59002699999996</v>
      </c>
      <c r="C152">
        <v>754.61999500000002</v>
      </c>
      <c r="D152">
        <v>725.64001499999995</v>
      </c>
      <c r="E152">
        <v>737.25</v>
      </c>
      <c r="F152">
        <v>737.25</v>
      </c>
      <c r="G152">
        <v>0</v>
      </c>
      <c r="H152">
        <f t="shared" si="2"/>
        <v>8.5546681327517519E-3</v>
      </c>
    </row>
    <row r="153" spans="1:8" x14ac:dyDescent="0.2">
      <c r="A153" s="1">
        <v>42268</v>
      </c>
      <c r="B153">
        <v>739.09002699999996</v>
      </c>
      <c r="C153">
        <v>745.71002199999998</v>
      </c>
      <c r="D153">
        <v>694.55999799999995</v>
      </c>
      <c r="E153">
        <v>697.59002699999996</v>
      </c>
      <c r="F153">
        <v>697.59002699999996</v>
      </c>
      <c r="G153">
        <v>0</v>
      </c>
      <c r="H153">
        <f t="shared" si="2"/>
        <v>-5.5295471361063685E-2</v>
      </c>
    </row>
    <row r="154" spans="1:8" x14ac:dyDescent="0.2">
      <c r="A154" s="1">
        <v>42275</v>
      </c>
      <c r="B154">
        <v>696.15997300000004</v>
      </c>
      <c r="C154">
        <v>696.15997300000004</v>
      </c>
      <c r="D154">
        <v>661.11999500000002</v>
      </c>
      <c r="E154">
        <v>691.330017</v>
      </c>
      <c r="F154">
        <v>691.330017</v>
      </c>
      <c r="G154">
        <v>0</v>
      </c>
      <c r="H154">
        <f t="shared" si="2"/>
        <v>-9.0142732350721264E-3</v>
      </c>
    </row>
    <row r="155" spans="1:8" x14ac:dyDescent="0.2">
      <c r="A155" s="1">
        <v>42282</v>
      </c>
      <c r="B155">
        <v>694.71002199999998</v>
      </c>
      <c r="C155">
        <v>717.830017</v>
      </c>
      <c r="D155">
        <v>690.25</v>
      </c>
      <c r="E155">
        <v>715.40997300000004</v>
      </c>
      <c r="F155">
        <v>715.40997300000004</v>
      </c>
      <c r="G155">
        <v>0</v>
      </c>
      <c r="H155">
        <f t="shared" si="2"/>
        <v>3.4238464081393936E-2</v>
      </c>
    </row>
    <row r="156" spans="1:8" x14ac:dyDescent="0.2">
      <c r="A156" s="1">
        <v>42289</v>
      </c>
      <c r="B156">
        <v>715.72997999999995</v>
      </c>
      <c r="C156">
        <v>717.52002000000005</v>
      </c>
      <c r="D156">
        <v>694.23999000000003</v>
      </c>
      <c r="E156">
        <v>714.46997099999999</v>
      </c>
      <c r="F156">
        <v>714.46997099999999</v>
      </c>
      <c r="G156">
        <v>0</v>
      </c>
      <c r="H156">
        <f t="shared" si="2"/>
        <v>-1.3147986855249253E-3</v>
      </c>
    </row>
    <row r="157" spans="1:8" x14ac:dyDescent="0.2">
      <c r="A157" s="1">
        <v>42296</v>
      </c>
      <c r="B157">
        <v>713.419983</v>
      </c>
      <c r="C157">
        <v>721.13000499999998</v>
      </c>
      <c r="D157">
        <v>697.57000700000003</v>
      </c>
      <c r="E157">
        <v>715.080017</v>
      </c>
      <c r="F157">
        <v>715.080017</v>
      </c>
      <c r="G157">
        <v>0</v>
      </c>
      <c r="H157">
        <f t="shared" si="2"/>
        <v>8.5347982533250284E-4</v>
      </c>
    </row>
    <row r="158" spans="1:8" x14ac:dyDescent="0.2">
      <c r="A158" s="1">
        <v>42303</v>
      </c>
      <c r="B158">
        <v>714.71997099999999</v>
      </c>
      <c r="C158">
        <v>727.669983</v>
      </c>
      <c r="D158">
        <v>700.59002699999996</v>
      </c>
      <c r="E158">
        <v>717.59997599999997</v>
      </c>
      <c r="F158">
        <v>717.59997599999997</v>
      </c>
      <c r="G158">
        <v>0</v>
      </c>
      <c r="H158">
        <f t="shared" si="2"/>
        <v>3.5178289793183302E-3</v>
      </c>
    </row>
    <row r="159" spans="1:8" x14ac:dyDescent="0.2">
      <c r="A159" s="1">
        <v>42310</v>
      </c>
      <c r="B159">
        <v>718.02002000000005</v>
      </c>
      <c r="C159">
        <v>744.02002000000005</v>
      </c>
      <c r="D159">
        <v>718.02002000000005</v>
      </c>
      <c r="E159">
        <v>743.72997999999995</v>
      </c>
      <c r="F159">
        <v>743.72997999999995</v>
      </c>
      <c r="G159">
        <v>0</v>
      </c>
      <c r="H159">
        <f t="shared" si="2"/>
        <v>3.5765761550724612E-2</v>
      </c>
    </row>
    <row r="160" spans="1:8" x14ac:dyDescent="0.2">
      <c r="A160" s="1">
        <v>42317</v>
      </c>
      <c r="B160">
        <v>743.46002199999998</v>
      </c>
      <c r="C160">
        <v>743.46002199999998</v>
      </c>
      <c r="D160">
        <v>708.44000200000005</v>
      </c>
      <c r="E160">
        <v>709.89001499999995</v>
      </c>
      <c r="F160">
        <v>709.89001499999995</v>
      </c>
      <c r="G160">
        <v>0</v>
      </c>
      <c r="H160">
        <f t="shared" si="2"/>
        <v>-4.6567989265390797E-2</v>
      </c>
    </row>
    <row r="161" spans="1:8" x14ac:dyDescent="0.2">
      <c r="A161" s="1">
        <v>42324</v>
      </c>
      <c r="B161">
        <v>709.10998500000005</v>
      </c>
      <c r="C161">
        <v>730.28997800000002</v>
      </c>
      <c r="D161">
        <v>704.13000499999998</v>
      </c>
      <c r="E161">
        <v>728.169983</v>
      </c>
      <c r="F161">
        <v>728.169983</v>
      </c>
      <c r="G161">
        <v>0</v>
      </c>
      <c r="H161">
        <f t="shared" si="2"/>
        <v>2.5424464488171726E-2</v>
      </c>
    </row>
    <row r="162" spans="1:8" x14ac:dyDescent="0.2">
      <c r="A162" s="1">
        <v>42331</v>
      </c>
      <c r="B162">
        <v>727.38000499999998</v>
      </c>
      <c r="C162">
        <v>748.96002199999998</v>
      </c>
      <c r="D162">
        <v>726.46997099999999</v>
      </c>
      <c r="E162">
        <v>748.03997800000002</v>
      </c>
      <c r="F162">
        <v>748.03997800000002</v>
      </c>
      <c r="G162">
        <v>0</v>
      </c>
      <c r="H162">
        <f t="shared" si="2"/>
        <v>2.6921908997051446E-2</v>
      </c>
    </row>
    <row r="163" spans="1:8" x14ac:dyDescent="0.2">
      <c r="A163" s="1">
        <v>42338</v>
      </c>
      <c r="B163">
        <v>749.01000999999997</v>
      </c>
      <c r="C163">
        <v>749.60998500000005</v>
      </c>
      <c r="D163">
        <v>724.48999000000003</v>
      </c>
      <c r="E163">
        <v>736.96002199999998</v>
      </c>
      <c r="F163">
        <v>736.96002199999998</v>
      </c>
      <c r="G163">
        <v>0</v>
      </c>
      <c r="H163">
        <f t="shared" si="2"/>
        <v>-1.4922776585640478E-2</v>
      </c>
    </row>
    <row r="164" spans="1:8" x14ac:dyDescent="0.2">
      <c r="A164" s="1">
        <v>42345</v>
      </c>
      <c r="B164">
        <v>736.51000999999997</v>
      </c>
      <c r="C164">
        <v>736.51000999999997</v>
      </c>
      <c r="D164">
        <v>699.25</v>
      </c>
      <c r="E164">
        <v>700.55999799999995</v>
      </c>
      <c r="F164">
        <v>700.55999799999995</v>
      </c>
      <c r="G164">
        <v>0</v>
      </c>
      <c r="H164">
        <f t="shared" si="2"/>
        <v>-5.0653634125576413E-2</v>
      </c>
    </row>
    <row r="165" spans="1:8" x14ac:dyDescent="0.2">
      <c r="A165" s="1">
        <v>42352</v>
      </c>
      <c r="B165">
        <v>700.61999500000002</v>
      </c>
      <c r="C165">
        <v>718.65997300000004</v>
      </c>
      <c r="D165">
        <v>689.97997999999995</v>
      </c>
      <c r="E165">
        <v>698.84002699999996</v>
      </c>
      <c r="F165">
        <v>698.84002699999996</v>
      </c>
      <c r="G165">
        <v>0</v>
      </c>
      <c r="H165">
        <f t="shared" si="2"/>
        <v>-2.4581561174139761E-3</v>
      </c>
    </row>
    <row r="166" spans="1:8" x14ac:dyDescent="0.2">
      <c r="A166" s="1">
        <v>42359</v>
      </c>
      <c r="B166">
        <v>701.34002699999996</v>
      </c>
      <c r="C166">
        <v>721.09997599999997</v>
      </c>
      <c r="D166">
        <v>698.97997999999995</v>
      </c>
      <c r="E166">
        <v>717.84002699999996</v>
      </c>
      <c r="F166">
        <v>717.84002699999996</v>
      </c>
      <c r="G166">
        <v>0</v>
      </c>
      <c r="H166">
        <f t="shared" si="2"/>
        <v>2.6824884360944049E-2</v>
      </c>
    </row>
    <row r="167" spans="1:8" x14ac:dyDescent="0.2">
      <c r="A167" s="1">
        <v>42366</v>
      </c>
      <c r="B167">
        <v>716.22997999999995</v>
      </c>
      <c r="C167">
        <v>723.34997599999997</v>
      </c>
      <c r="D167">
        <v>707.14001499999995</v>
      </c>
      <c r="E167">
        <v>707.35998500000005</v>
      </c>
      <c r="F167">
        <v>707.35998500000005</v>
      </c>
      <c r="G167">
        <v>0</v>
      </c>
      <c r="H167">
        <f t="shared" si="2"/>
        <v>-1.4707031730316645E-2</v>
      </c>
    </row>
    <row r="168" spans="1:8" x14ac:dyDescent="0.2">
      <c r="A168" s="1">
        <v>42373</v>
      </c>
      <c r="B168">
        <v>705.63000499999998</v>
      </c>
      <c r="C168">
        <v>705.63000499999998</v>
      </c>
      <c r="D168">
        <v>644.51000999999997</v>
      </c>
      <c r="E168">
        <v>645.20001200000002</v>
      </c>
      <c r="F168">
        <v>645.20001200000002</v>
      </c>
      <c r="G168">
        <v>0</v>
      </c>
      <c r="H168">
        <f t="shared" si="2"/>
        <v>-9.1979344022385584E-2</v>
      </c>
    </row>
    <row r="169" spans="1:8" x14ac:dyDescent="0.2">
      <c r="A169" s="1">
        <v>42380</v>
      </c>
      <c r="B169">
        <v>646.27002000000005</v>
      </c>
      <c r="C169">
        <v>653.34997599999997</v>
      </c>
      <c r="D169">
        <v>605.97997999999995</v>
      </c>
      <c r="E169">
        <v>621.90997300000004</v>
      </c>
      <c r="F169">
        <v>621.90997300000004</v>
      </c>
      <c r="G169">
        <v>0</v>
      </c>
      <c r="H169">
        <f t="shared" si="2"/>
        <v>-3.6765020528427193E-2</v>
      </c>
    </row>
    <row r="170" spans="1:8" x14ac:dyDescent="0.2">
      <c r="A170" s="1">
        <v>42387</v>
      </c>
      <c r="B170">
        <v>625.39001499999995</v>
      </c>
      <c r="C170">
        <v>632.32000700000003</v>
      </c>
      <c r="D170">
        <v>590.330017</v>
      </c>
      <c r="E170">
        <v>631.36999500000002</v>
      </c>
      <c r="F170">
        <v>631.36999500000002</v>
      </c>
      <c r="G170">
        <v>0</v>
      </c>
      <c r="H170">
        <f t="shared" si="2"/>
        <v>1.5096709292146291E-2</v>
      </c>
    </row>
    <row r="171" spans="1:8" x14ac:dyDescent="0.2">
      <c r="A171" s="1">
        <v>42394</v>
      </c>
      <c r="B171">
        <v>629.95001200000002</v>
      </c>
      <c r="C171">
        <v>630.45001200000002</v>
      </c>
      <c r="D171">
        <v>608.5</v>
      </c>
      <c r="E171">
        <v>630.45001200000002</v>
      </c>
      <c r="F171">
        <v>630.45001200000002</v>
      </c>
      <c r="G171">
        <v>0</v>
      </c>
      <c r="H171">
        <f t="shared" si="2"/>
        <v>-1.4581844603981883E-3</v>
      </c>
    </row>
    <row r="172" spans="1:8" x14ac:dyDescent="0.2">
      <c r="A172" s="1">
        <v>42401</v>
      </c>
      <c r="B172">
        <v>627.67999299999997</v>
      </c>
      <c r="C172">
        <v>633.78002900000001</v>
      </c>
      <c r="D172">
        <v>593.45001200000002</v>
      </c>
      <c r="E172">
        <v>593.45001200000002</v>
      </c>
      <c r="F172">
        <v>593.45001200000002</v>
      </c>
      <c r="G172">
        <v>0</v>
      </c>
      <c r="H172">
        <f t="shared" si="2"/>
        <v>-6.0480884430001373E-2</v>
      </c>
    </row>
    <row r="173" spans="1:8" x14ac:dyDescent="0.2">
      <c r="A173" s="1">
        <v>42408</v>
      </c>
      <c r="B173">
        <v>589.53997800000002</v>
      </c>
      <c r="C173">
        <v>589.97997999999995</v>
      </c>
      <c r="D173">
        <v>565.52002000000005</v>
      </c>
      <c r="E173">
        <v>583.75</v>
      </c>
      <c r="F173">
        <v>583.75</v>
      </c>
      <c r="G173">
        <v>0</v>
      </c>
      <c r="H173">
        <f t="shared" si="2"/>
        <v>-1.6480175740150125E-2</v>
      </c>
    </row>
    <row r="174" spans="1:8" x14ac:dyDescent="0.2">
      <c r="A174" s="1">
        <v>42415</v>
      </c>
      <c r="B174">
        <v>584.080017</v>
      </c>
      <c r="C174">
        <v>614.09997599999997</v>
      </c>
      <c r="D174">
        <v>584.080017</v>
      </c>
      <c r="E174">
        <v>610.580017</v>
      </c>
      <c r="F174">
        <v>610.580017</v>
      </c>
      <c r="G174">
        <v>0</v>
      </c>
      <c r="H174">
        <f t="shared" si="2"/>
        <v>4.493654395606337E-2</v>
      </c>
    </row>
    <row r="175" spans="1:8" x14ac:dyDescent="0.2">
      <c r="A175" s="1">
        <v>42422</v>
      </c>
      <c r="B175">
        <v>611.61999500000002</v>
      </c>
      <c r="C175">
        <v>629.61999500000002</v>
      </c>
      <c r="D175">
        <v>601.53997800000002</v>
      </c>
      <c r="E175">
        <v>628.92999299999997</v>
      </c>
      <c r="F175">
        <v>628.92999299999997</v>
      </c>
      <c r="G175">
        <v>0</v>
      </c>
      <c r="H175">
        <f t="shared" si="2"/>
        <v>2.9610598679966793E-2</v>
      </c>
    </row>
    <row r="176" spans="1:8" x14ac:dyDescent="0.2">
      <c r="A176" s="1">
        <v>42429</v>
      </c>
      <c r="B176">
        <v>628.580017</v>
      </c>
      <c r="C176">
        <v>657.85998500000005</v>
      </c>
      <c r="D176">
        <v>625.40002400000003</v>
      </c>
      <c r="E176">
        <v>653.02002000000005</v>
      </c>
      <c r="F176">
        <v>653.02002000000005</v>
      </c>
      <c r="G176">
        <v>0</v>
      </c>
      <c r="H176">
        <f t="shared" si="2"/>
        <v>3.7587835686565998E-2</v>
      </c>
    </row>
    <row r="177" spans="1:8" x14ac:dyDescent="0.2">
      <c r="A177" s="1">
        <v>42436</v>
      </c>
      <c r="B177">
        <v>652.21002199999998</v>
      </c>
      <c r="C177">
        <v>660.89001499999995</v>
      </c>
      <c r="D177">
        <v>633.15002400000003</v>
      </c>
      <c r="E177">
        <v>653.46002199999998</v>
      </c>
      <c r="F177">
        <v>653.46002199999998</v>
      </c>
      <c r="G177">
        <v>0</v>
      </c>
      <c r="H177">
        <f t="shared" si="2"/>
        <v>6.7356867688827247E-4</v>
      </c>
    </row>
    <row r="178" spans="1:8" x14ac:dyDescent="0.2">
      <c r="A178" s="1">
        <v>42443</v>
      </c>
      <c r="B178">
        <v>652.76000999999997</v>
      </c>
      <c r="C178">
        <v>661.22997999999995</v>
      </c>
      <c r="D178">
        <v>637.53997800000002</v>
      </c>
      <c r="E178">
        <v>660.20001200000002</v>
      </c>
      <c r="F178">
        <v>660.20001200000002</v>
      </c>
      <c r="G178">
        <v>0</v>
      </c>
      <c r="H178">
        <f t="shared" si="2"/>
        <v>1.0261481612811027E-2</v>
      </c>
    </row>
    <row r="179" spans="1:8" x14ac:dyDescent="0.2">
      <c r="A179" s="1">
        <v>42450</v>
      </c>
      <c r="B179">
        <v>659.63000499999998</v>
      </c>
      <c r="C179">
        <v>662.44000200000005</v>
      </c>
      <c r="D179">
        <v>639.27002000000005</v>
      </c>
      <c r="E179">
        <v>647.78997800000002</v>
      </c>
      <c r="F179">
        <v>647.78997800000002</v>
      </c>
      <c r="G179">
        <v>0</v>
      </c>
      <c r="H179">
        <f t="shared" si="2"/>
        <v>-1.8976301802176705E-2</v>
      </c>
    </row>
    <row r="180" spans="1:8" x14ac:dyDescent="0.2">
      <c r="A180" s="1">
        <v>42457</v>
      </c>
      <c r="B180">
        <v>649.38000499999998</v>
      </c>
      <c r="C180">
        <v>677.52002000000005</v>
      </c>
      <c r="D180">
        <v>643.78997800000002</v>
      </c>
      <c r="E180">
        <v>677.09002699999996</v>
      </c>
      <c r="F180">
        <v>677.09002699999996</v>
      </c>
      <c r="G180">
        <v>0</v>
      </c>
      <c r="H180">
        <f t="shared" si="2"/>
        <v>4.423770759861452E-2</v>
      </c>
    </row>
    <row r="181" spans="1:8" x14ac:dyDescent="0.2">
      <c r="A181" s="1">
        <v>42464</v>
      </c>
      <c r="B181">
        <v>677.669983</v>
      </c>
      <c r="C181">
        <v>679.40002400000003</v>
      </c>
      <c r="D181">
        <v>664.86999500000002</v>
      </c>
      <c r="E181">
        <v>667.96002199999998</v>
      </c>
      <c r="F181">
        <v>667.96002199999998</v>
      </c>
      <c r="G181">
        <v>0</v>
      </c>
      <c r="H181">
        <f t="shared" si="2"/>
        <v>-1.3575918951505573E-2</v>
      </c>
    </row>
    <row r="182" spans="1:8" x14ac:dyDescent="0.2">
      <c r="A182" s="1">
        <v>42471</v>
      </c>
      <c r="B182">
        <v>669.32000700000003</v>
      </c>
      <c r="C182">
        <v>686.30999799999995</v>
      </c>
      <c r="D182">
        <v>659.55999799999995</v>
      </c>
      <c r="E182">
        <v>685.60998500000005</v>
      </c>
      <c r="F182">
        <v>685.60998500000005</v>
      </c>
      <c r="G182">
        <v>0</v>
      </c>
      <c r="H182">
        <f t="shared" si="2"/>
        <v>2.6080606622830221E-2</v>
      </c>
    </row>
    <row r="183" spans="1:8" x14ac:dyDescent="0.2">
      <c r="A183" s="1">
        <v>42478</v>
      </c>
      <c r="B183">
        <v>683.88000499999998</v>
      </c>
      <c r="C183">
        <v>696.42999299999997</v>
      </c>
      <c r="D183">
        <v>682.40002400000003</v>
      </c>
      <c r="E183">
        <v>696.25</v>
      </c>
      <c r="F183">
        <v>696.25</v>
      </c>
      <c r="G183">
        <v>0</v>
      </c>
      <c r="H183">
        <f t="shared" si="2"/>
        <v>1.5399860178328378E-2</v>
      </c>
    </row>
    <row r="184" spans="1:8" x14ac:dyDescent="0.2">
      <c r="A184" s="1">
        <v>42485</v>
      </c>
      <c r="B184">
        <v>695.32000700000003</v>
      </c>
      <c r="C184">
        <v>698.59997599999997</v>
      </c>
      <c r="D184">
        <v>675.46002199999998</v>
      </c>
      <c r="E184">
        <v>679.20001200000002</v>
      </c>
      <c r="F184">
        <v>679.20001200000002</v>
      </c>
      <c r="G184">
        <v>0</v>
      </c>
      <c r="H184">
        <f t="shared" si="2"/>
        <v>-2.4793138576511841E-2</v>
      </c>
    </row>
    <row r="185" spans="1:8" x14ac:dyDescent="0.2">
      <c r="A185" s="1">
        <v>42492</v>
      </c>
      <c r="B185">
        <v>680.95001200000002</v>
      </c>
      <c r="C185">
        <v>685.79998799999998</v>
      </c>
      <c r="D185">
        <v>655.73999000000003</v>
      </c>
      <c r="E185">
        <v>664.39001499999995</v>
      </c>
      <c r="F185">
        <v>664.39001499999995</v>
      </c>
      <c r="G185">
        <v>0</v>
      </c>
      <c r="H185">
        <f t="shared" si="2"/>
        <v>-2.2046303636003291E-2</v>
      </c>
    </row>
    <row r="186" spans="1:8" x14ac:dyDescent="0.2">
      <c r="A186" s="1">
        <v>42499</v>
      </c>
      <c r="B186">
        <v>664.330017</v>
      </c>
      <c r="C186">
        <v>675.53002900000001</v>
      </c>
      <c r="D186">
        <v>655</v>
      </c>
      <c r="E186">
        <v>657.78997800000002</v>
      </c>
      <c r="F186">
        <v>657.78997800000002</v>
      </c>
      <c r="G186">
        <v>0</v>
      </c>
      <c r="H186">
        <f t="shared" si="2"/>
        <v>-9.9836510240167101E-3</v>
      </c>
    </row>
    <row r="187" spans="1:8" x14ac:dyDescent="0.2">
      <c r="A187" s="1">
        <v>42506</v>
      </c>
      <c r="B187">
        <v>658.65002400000003</v>
      </c>
      <c r="C187">
        <v>669.20001200000002</v>
      </c>
      <c r="D187">
        <v>649.669983</v>
      </c>
      <c r="E187">
        <v>666.98999000000003</v>
      </c>
      <c r="F187">
        <v>666.98999000000003</v>
      </c>
      <c r="G187">
        <v>0</v>
      </c>
      <c r="H187">
        <f t="shared" si="2"/>
        <v>1.3889340301796393E-2</v>
      </c>
    </row>
    <row r="188" spans="1:8" x14ac:dyDescent="0.2">
      <c r="A188" s="1">
        <v>42513</v>
      </c>
      <c r="B188">
        <v>667.40997300000004</v>
      </c>
      <c r="C188">
        <v>693.53002900000001</v>
      </c>
      <c r="D188">
        <v>667.10998500000005</v>
      </c>
      <c r="E188">
        <v>693.53002900000001</v>
      </c>
      <c r="F188">
        <v>693.53002900000001</v>
      </c>
      <c r="G188">
        <v>0</v>
      </c>
      <c r="H188">
        <f t="shared" si="2"/>
        <v>3.9019501159564422E-2</v>
      </c>
    </row>
    <row r="189" spans="1:8" x14ac:dyDescent="0.2">
      <c r="A189" s="1">
        <v>42520</v>
      </c>
      <c r="B189">
        <v>694.63000499999998</v>
      </c>
      <c r="C189">
        <v>710.02002000000005</v>
      </c>
      <c r="D189">
        <v>694.09997599999997</v>
      </c>
      <c r="E189">
        <v>704.84002699999996</v>
      </c>
      <c r="F189">
        <v>704.84002699999996</v>
      </c>
      <c r="G189">
        <v>0</v>
      </c>
      <c r="H189">
        <f t="shared" si="2"/>
        <v>1.61763255407723E-2</v>
      </c>
    </row>
    <row r="190" spans="1:8" x14ac:dyDescent="0.2">
      <c r="A190" s="1">
        <v>42527</v>
      </c>
      <c r="B190">
        <v>705.40997300000004</v>
      </c>
      <c r="C190">
        <v>720.44000200000005</v>
      </c>
      <c r="D190">
        <v>699.82000700000003</v>
      </c>
      <c r="E190">
        <v>701.60998500000005</v>
      </c>
      <c r="F190">
        <v>701.60998500000005</v>
      </c>
      <c r="G190">
        <v>0</v>
      </c>
      <c r="H190">
        <f t="shared" si="2"/>
        <v>-4.5931922944059027E-3</v>
      </c>
    </row>
    <row r="191" spans="1:8" x14ac:dyDescent="0.2">
      <c r="A191" s="1">
        <v>42534</v>
      </c>
      <c r="B191">
        <v>700.20001200000002</v>
      </c>
      <c r="C191">
        <v>702.21997099999999</v>
      </c>
      <c r="D191">
        <v>683.55999799999995</v>
      </c>
      <c r="E191">
        <v>687.96997099999999</v>
      </c>
      <c r="F191">
        <v>687.96997099999999</v>
      </c>
      <c r="G191">
        <v>0</v>
      </c>
      <c r="H191">
        <f t="shared" si="2"/>
        <v>-1.9632482534220487E-2</v>
      </c>
    </row>
    <row r="192" spans="1:8" x14ac:dyDescent="0.2">
      <c r="A192" s="1">
        <v>42541</v>
      </c>
      <c r="B192">
        <v>691.60998500000005</v>
      </c>
      <c r="C192">
        <v>704.70001200000002</v>
      </c>
      <c r="D192">
        <v>674.59997599999997</v>
      </c>
      <c r="E192">
        <v>677.01000999999997</v>
      </c>
      <c r="F192">
        <v>677.01000999999997</v>
      </c>
      <c r="G192">
        <v>0</v>
      </c>
      <c r="H192">
        <f t="shared" si="2"/>
        <v>-1.6059131555709628E-2</v>
      </c>
    </row>
    <row r="193" spans="1:8" x14ac:dyDescent="0.2">
      <c r="A193" s="1">
        <v>42548</v>
      </c>
      <c r="B193">
        <v>674.17999299999997</v>
      </c>
      <c r="C193">
        <v>699.15997300000004</v>
      </c>
      <c r="D193">
        <v>652.09002699999996</v>
      </c>
      <c r="E193">
        <v>696.39001499999995</v>
      </c>
      <c r="F193">
        <v>696.39001499999995</v>
      </c>
      <c r="G193">
        <v>0</v>
      </c>
      <c r="H193">
        <f t="shared" si="2"/>
        <v>2.8223811144360407E-2</v>
      </c>
    </row>
    <row r="194" spans="1:8" x14ac:dyDescent="0.2">
      <c r="A194" s="1">
        <v>42555</v>
      </c>
      <c r="B194">
        <v>694.40997300000004</v>
      </c>
      <c r="C194">
        <v>712.86999500000002</v>
      </c>
      <c r="D194">
        <v>683.69000200000005</v>
      </c>
      <c r="E194">
        <v>712.32000700000003</v>
      </c>
      <c r="F194">
        <v>712.32000700000003</v>
      </c>
      <c r="G194">
        <v>0</v>
      </c>
      <c r="H194">
        <f t="shared" si="2"/>
        <v>2.2617388707049876E-2</v>
      </c>
    </row>
    <row r="195" spans="1:8" x14ac:dyDescent="0.2">
      <c r="A195" s="1">
        <v>42562</v>
      </c>
      <c r="B195">
        <v>713.72997999999995</v>
      </c>
      <c r="C195">
        <v>730.65002400000003</v>
      </c>
      <c r="D195">
        <v>713.72997999999995</v>
      </c>
      <c r="E195">
        <v>724.45001200000002</v>
      </c>
      <c r="F195">
        <v>724.45001200000002</v>
      </c>
      <c r="G195">
        <v>0</v>
      </c>
      <c r="H195">
        <f t="shared" si="2"/>
        <v>1.6885504356851991E-2</v>
      </c>
    </row>
    <row r="196" spans="1:8" x14ac:dyDescent="0.2">
      <c r="A196" s="1">
        <v>42569</v>
      </c>
      <c r="B196">
        <v>724.419983</v>
      </c>
      <c r="C196">
        <v>732.330017</v>
      </c>
      <c r="D196">
        <v>720.03997800000002</v>
      </c>
      <c r="E196">
        <v>731.48999000000003</v>
      </c>
      <c r="F196">
        <v>731.48999000000003</v>
      </c>
      <c r="G196">
        <v>0</v>
      </c>
      <c r="H196">
        <f t="shared" ref="H196:H259" si="3">LN(F196/F195)</f>
        <v>9.6707733250016876E-3</v>
      </c>
    </row>
    <row r="197" spans="1:8" x14ac:dyDescent="0.2">
      <c r="A197" s="1">
        <v>42576</v>
      </c>
      <c r="B197">
        <v>731.44000200000005</v>
      </c>
      <c r="C197">
        <v>741.22997999999995</v>
      </c>
      <c r="D197">
        <v>728.34997599999997</v>
      </c>
      <c r="E197">
        <v>738.15997300000004</v>
      </c>
      <c r="F197">
        <v>738.15997300000004</v>
      </c>
      <c r="G197">
        <v>0</v>
      </c>
      <c r="H197">
        <f t="shared" si="3"/>
        <v>9.0770305368408459E-3</v>
      </c>
    </row>
    <row r="198" spans="1:8" x14ac:dyDescent="0.2">
      <c r="A198" s="1">
        <v>42583</v>
      </c>
      <c r="B198">
        <v>738.44000200000005</v>
      </c>
      <c r="C198">
        <v>744.89001499999995</v>
      </c>
      <c r="D198">
        <v>726.26000999999997</v>
      </c>
      <c r="E198">
        <v>743.82000700000003</v>
      </c>
      <c r="F198">
        <v>743.82000700000003</v>
      </c>
      <c r="G198">
        <v>0</v>
      </c>
      <c r="H198">
        <f t="shared" si="3"/>
        <v>7.6385127961254269E-3</v>
      </c>
    </row>
    <row r="199" spans="1:8" x14ac:dyDescent="0.2">
      <c r="A199" s="1">
        <v>42590</v>
      </c>
      <c r="B199">
        <v>744.28997800000002</v>
      </c>
      <c r="C199">
        <v>746.34002699999996</v>
      </c>
      <c r="D199">
        <v>736.20001200000002</v>
      </c>
      <c r="E199">
        <v>743.71997099999999</v>
      </c>
      <c r="F199">
        <v>743.71997099999999</v>
      </c>
      <c r="G199">
        <v>0</v>
      </c>
      <c r="H199">
        <f t="shared" si="3"/>
        <v>-1.3449857029776315E-4</v>
      </c>
    </row>
    <row r="200" spans="1:8" x14ac:dyDescent="0.2">
      <c r="A200" s="1">
        <v>42597</v>
      </c>
      <c r="B200">
        <v>744.580017</v>
      </c>
      <c r="C200">
        <v>752.05999799999995</v>
      </c>
      <c r="D200">
        <v>736.580017</v>
      </c>
      <c r="E200">
        <v>745.15997300000004</v>
      </c>
      <c r="F200">
        <v>745.15997300000004</v>
      </c>
      <c r="G200">
        <v>0</v>
      </c>
      <c r="H200">
        <f t="shared" si="3"/>
        <v>1.9343432689864336E-3</v>
      </c>
    </row>
    <row r="201" spans="1:8" x14ac:dyDescent="0.2">
      <c r="A201" s="1">
        <v>42604</v>
      </c>
      <c r="B201">
        <v>744.53002900000001</v>
      </c>
      <c r="C201">
        <v>754.96002199999998</v>
      </c>
      <c r="D201">
        <v>741.10998500000005</v>
      </c>
      <c r="E201">
        <v>745.54998799999998</v>
      </c>
      <c r="F201">
        <v>745.54998799999998</v>
      </c>
      <c r="G201">
        <v>0</v>
      </c>
      <c r="H201">
        <f t="shared" si="3"/>
        <v>5.2326075373809895E-4</v>
      </c>
    </row>
    <row r="202" spans="1:8" x14ac:dyDescent="0.2">
      <c r="A202" s="1">
        <v>42611</v>
      </c>
      <c r="B202">
        <v>746.15002400000003</v>
      </c>
      <c r="C202">
        <v>754.04998799999998</v>
      </c>
      <c r="D202">
        <v>740.44000200000005</v>
      </c>
      <c r="E202">
        <v>754.04998799999998</v>
      </c>
      <c r="F202">
        <v>754.04998799999998</v>
      </c>
      <c r="G202">
        <v>0</v>
      </c>
      <c r="H202">
        <f t="shared" si="3"/>
        <v>1.1336477951213481E-2</v>
      </c>
    </row>
    <row r="203" spans="1:8" x14ac:dyDescent="0.2">
      <c r="A203" s="1">
        <v>42618</v>
      </c>
      <c r="B203">
        <v>754.78997800000002</v>
      </c>
      <c r="C203">
        <v>760.419983</v>
      </c>
      <c r="D203">
        <v>733.80999799999995</v>
      </c>
      <c r="E203">
        <v>733.82000700000003</v>
      </c>
      <c r="F203">
        <v>733.82000700000003</v>
      </c>
      <c r="G203">
        <v>0</v>
      </c>
      <c r="H203">
        <f t="shared" si="3"/>
        <v>-2.7194886420807092E-2</v>
      </c>
    </row>
    <row r="204" spans="1:8" x14ac:dyDescent="0.2">
      <c r="A204" s="1">
        <v>42625</v>
      </c>
      <c r="B204">
        <v>732.09002699999996</v>
      </c>
      <c r="C204">
        <v>745.39001499999995</v>
      </c>
      <c r="D204">
        <v>727.84002699999996</v>
      </c>
      <c r="E204">
        <v>743.04998799999998</v>
      </c>
      <c r="F204">
        <v>743.04998799999998</v>
      </c>
      <c r="G204">
        <v>0</v>
      </c>
      <c r="H204">
        <f t="shared" si="3"/>
        <v>1.2499544583102191E-2</v>
      </c>
    </row>
    <row r="205" spans="1:8" x14ac:dyDescent="0.2">
      <c r="A205" s="1">
        <v>42632</v>
      </c>
      <c r="B205">
        <v>744.89001499999995</v>
      </c>
      <c r="C205">
        <v>765.77002000000005</v>
      </c>
      <c r="D205">
        <v>744.25</v>
      </c>
      <c r="E205">
        <v>759.78002900000001</v>
      </c>
      <c r="F205">
        <v>759.78002900000001</v>
      </c>
      <c r="G205">
        <v>0</v>
      </c>
      <c r="H205">
        <f t="shared" si="3"/>
        <v>2.2265634804590258E-2</v>
      </c>
    </row>
    <row r="206" spans="1:8" x14ac:dyDescent="0.2">
      <c r="A206" s="1">
        <v>42639</v>
      </c>
      <c r="B206">
        <v>757.63000499999998</v>
      </c>
      <c r="C206">
        <v>760.39001499999995</v>
      </c>
      <c r="D206">
        <v>746.97997999999995</v>
      </c>
      <c r="E206">
        <v>755.54998799999998</v>
      </c>
      <c r="F206">
        <v>755.54998799999998</v>
      </c>
      <c r="G206">
        <v>0</v>
      </c>
      <c r="H206">
        <f t="shared" si="3"/>
        <v>-5.5830108822157156E-3</v>
      </c>
    </row>
    <row r="207" spans="1:8" x14ac:dyDescent="0.2">
      <c r="A207" s="1">
        <v>42646</v>
      </c>
      <c r="B207">
        <v>754.59002699999996</v>
      </c>
      <c r="C207">
        <v>757.78002900000001</v>
      </c>
      <c r="D207">
        <v>742.88000499999998</v>
      </c>
      <c r="E207">
        <v>746.53002900000001</v>
      </c>
      <c r="F207">
        <v>746.53002900000001</v>
      </c>
      <c r="G207">
        <v>0</v>
      </c>
      <c r="H207">
        <f t="shared" si="3"/>
        <v>-1.2010102417294659E-2</v>
      </c>
    </row>
    <row r="208" spans="1:8" x14ac:dyDescent="0.2">
      <c r="A208" s="1">
        <v>42653</v>
      </c>
      <c r="B208">
        <v>748.77002000000005</v>
      </c>
      <c r="C208">
        <v>757.13000499999998</v>
      </c>
      <c r="D208">
        <v>725.97997999999995</v>
      </c>
      <c r="E208">
        <v>727.09997599999997</v>
      </c>
      <c r="F208">
        <v>727.09997599999997</v>
      </c>
      <c r="G208">
        <v>0</v>
      </c>
      <c r="H208">
        <f t="shared" si="3"/>
        <v>-2.6371855911833542E-2</v>
      </c>
    </row>
    <row r="209" spans="1:8" x14ac:dyDescent="0.2">
      <c r="A209" s="1">
        <v>42660</v>
      </c>
      <c r="B209">
        <v>726.96002199999998</v>
      </c>
      <c r="C209">
        <v>732.88000499999998</v>
      </c>
      <c r="D209">
        <v>722.84002699999996</v>
      </c>
      <c r="E209">
        <v>728.71997099999999</v>
      </c>
      <c r="F209">
        <v>728.71997099999999</v>
      </c>
      <c r="G209">
        <v>0</v>
      </c>
      <c r="H209">
        <f t="shared" si="3"/>
        <v>2.2255439925760448E-3</v>
      </c>
    </row>
    <row r="210" spans="1:8" x14ac:dyDescent="0.2">
      <c r="A210" s="1">
        <v>42667</v>
      </c>
      <c r="B210">
        <v>730.69000200000005</v>
      </c>
      <c r="C210">
        <v>736.67999299999997</v>
      </c>
      <c r="D210">
        <v>704.5</v>
      </c>
      <c r="E210">
        <v>706.47997999999995</v>
      </c>
      <c r="F210">
        <v>706.47997999999995</v>
      </c>
      <c r="G210">
        <v>0</v>
      </c>
      <c r="H210">
        <f t="shared" si="3"/>
        <v>-3.0994665789565688E-2</v>
      </c>
    </row>
    <row r="211" spans="1:8" x14ac:dyDescent="0.2">
      <c r="A211" s="1">
        <v>42674</v>
      </c>
      <c r="B211">
        <v>707.13000499999998</v>
      </c>
      <c r="C211">
        <v>710.34002699999996</v>
      </c>
      <c r="D211">
        <v>684.84997599999997</v>
      </c>
      <c r="E211">
        <v>690.34002699999996</v>
      </c>
      <c r="F211">
        <v>690.34002699999996</v>
      </c>
      <c r="G211">
        <v>0</v>
      </c>
      <c r="H211">
        <f t="shared" si="3"/>
        <v>-2.3110595888726382E-2</v>
      </c>
    </row>
    <row r="212" spans="1:8" x14ac:dyDescent="0.2">
      <c r="A212" s="1">
        <v>42681</v>
      </c>
      <c r="B212">
        <v>694.61999500000002</v>
      </c>
      <c r="C212">
        <v>758.71997099999999</v>
      </c>
      <c r="D212">
        <v>694.61999500000002</v>
      </c>
      <c r="E212">
        <v>758.25</v>
      </c>
      <c r="F212">
        <v>758.25</v>
      </c>
      <c r="G212">
        <v>0</v>
      </c>
      <c r="H212">
        <f t="shared" si="3"/>
        <v>9.38288776062354E-2</v>
      </c>
    </row>
    <row r="213" spans="1:8" x14ac:dyDescent="0.2">
      <c r="A213" s="1">
        <v>42688</v>
      </c>
      <c r="B213">
        <v>760.36999500000002</v>
      </c>
      <c r="C213">
        <v>775.53997800000002</v>
      </c>
      <c r="D213">
        <v>760.36999500000002</v>
      </c>
      <c r="E213">
        <v>775.02002000000005</v>
      </c>
      <c r="F213">
        <v>775.02002000000005</v>
      </c>
      <c r="G213">
        <v>0</v>
      </c>
      <c r="H213">
        <f t="shared" si="3"/>
        <v>2.1875714709073981E-2</v>
      </c>
    </row>
    <row r="214" spans="1:8" x14ac:dyDescent="0.2">
      <c r="A214" s="1">
        <v>42695</v>
      </c>
      <c r="B214">
        <v>776.21002199999998</v>
      </c>
      <c r="C214">
        <v>791.67999299999997</v>
      </c>
      <c r="D214">
        <v>773.32000700000003</v>
      </c>
      <c r="E214">
        <v>791.67999299999997</v>
      </c>
      <c r="F214">
        <v>791.67999299999997</v>
      </c>
      <c r="G214">
        <v>0</v>
      </c>
      <c r="H214">
        <f t="shared" si="3"/>
        <v>2.1268399644347496E-2</v>
      </c>
    </row>
    <row r="215" spans="1:8" x14ac:dyDescent="0.2">
      <c r="A215" s="1">
        <v>42702</v>
      </c>
      <c r="B215">
        <v>790.67999299999997</v>
      </c>
      <c r="C215">
        <v>790.67999299999997</v>
      </c>
      <c r="D215">
        <v>758.05999799999995</v>
      </c>
      <c r="E215">
        <v>761.71997099999999</v>
      </c>
      <c r="F215">
        <v>761.71997099999999</v>
      </c>
      <c r="G215">
        <v>0</v>
      </c>
      <c r="H215">
        <f t="shared" si="3"/>
        <v>-3.8578264903229145E-2</v>
      </c>
    </row>
    <row r="216" spans="1:8" x14ac:dyDescent="0.2">
      <c r="A216" s="1">
        <v>42709</v>
      </c>
      <c r="B216">
        <v>764.15002400000003</v>
      </c>
      <c r="C216">
        <v>805.669983</v>
      </c>
      <c r="D216">
        <v>764.15002400000003</v>
      </c>
      <c r="E216">
        <v>800.169983</v>
      </c>
      <c r="F216">
        <v>800.169983</v>
      </c>
      <c r="G216">
        <v>0</v>
      </c>
      <c r="H216">
        <f t="shared" si="3"/>
        <v>4.9245187828631964E-2</v>
      </c>
    </row>
    <row r="217" spans="1:8" x14ac:dyDescent="0.2">
      <c r="A217" s="1">
        <v>42716</v>
      </c>
      <c r="B217">
        <v>799.29998799999998</v>
      </c>
      <c r="C217">
        <v>799.29998799999998</v>
      </c>
      <c r="D217">
        <v>781.88000499999998</v>
      </c>
      <c r="E217">
        <v>788.04998799999998</v>
      </c>
      <c r="F217">
        <v>788.04998799999998</v>
      </c>
      <c r="G217">
        <v>0</v>
      </c>
      <c r="H217">
        <f t="shared" si="3"/>
        <v>-1.5262659453425071E-2</v>
      </c>
    </row>
    <row r="218" spans="1:8" x14ac:dyDescent="0.2">
      <c r="A218" s="1">
        <v>42723</v>
      </c>
      <c r="B218">
        <v>788.80999799999995</v>
      </c>
      <c r="C218">
        <v>797.97997999999995</v>
      </c>
      <c r="D218">
        <v>781.85998500000005</v>
      </c>
      <c r="E218">
        <v>789.63000499999998</v>
      </c>
      <c r="F218">
        <v>789.63000499999998</v>
      </c>
      <c r="G218">
        <v>0</v>
      </c>
      <c r="H218">
        <f t="shared" si="3"/>
        <v>2.0029632564834616E-3</v>
      </c>
    </row>
    <row r="219" spans="1:8" x14ac:dyDescent="0.2">
      <c r="A219" s="1">
        <v>42730</v>
      </c>
      <c r="B219">
        <v>789.98999000000003</v>
      </c>
      <c r="C219">
        <v>796.419983</v>
      </c>
      <c r="D219">
        <v>778.53997800000002</v>
      </c>
      <c r="E219">
        <v>780.71002199999998</v>
      </c>
      <c r="F219">
        <v>780.71002199999998</v>
      </c>
      <c r="G219">
        <v>0</v>
      </c>
      <c r="H219">
        <f t="shared" si="3"/>
        <v>-1.1360697409337176E-2</v>
      </c>
    </row>
    <row r="220" spans="1:8" x14ac:dyDescent="0.2">
      <c r="A220" s="1">
        <v>42737</v>
      </c>
      <c r="B220">
        <v>783.46997099999999</v>
      </c>
      <c r="C220">
        <v>799.21002199999998</v>
      </c>
      <c r="D220">
        <v>779.15002400000003</v>
      </c>
      <c r="E220">
        <v>789.72997999999995</v>
      </c>
      <c r="F220">
        <v>789.72997999999995</v>
      </c>
      <c r="G220">
        <v>0</v>
      </c>
      <c r="H220">
        <f t="shared" si="3"/>
        <v>1.148729932540828E-2</v>
      </c>
    </row>
    <row r="221" spans="1:8" x14ac:dyDescent="0.2">
      <c r="A221" s="1">
        <v>42744</v>
      </c>
      <c r="B221">
        <v>789.830017</v>
      </c>
      <c r="C221">
        <v>800.65997300000004</v>
      </c>
      <c r="D221">
        <v>781.51000999999997</v>
      </c>
      <c r="E221">
        <v>798.32000700000003</v>
      </c>
      <c r="F221">
        <v>798.32000700000003</v>
      </c>
      <c r="G221">
        <v>0</v>
      </c>
      <c r="H221">
        <f t="shared" si="3"/>
        <v>1.081843877782647E-2</v>
      </c>
    </row>
    <row r="222" spans="1:8" x14ac:dyDescent="0.2">
      <c r="A222" s="1">
        <v>42751</v>
      </c>
      <c r="B222">
        <v>797.419983</v>
      </c>
      <c r="C222">
        <v>797.419983</v>
      </c>
      <c r="D222">
        <v>780.46002199999998</v>
      </c>
      <c r="E222">
        <v>785.04998799999998</v>
      </c>
      <c r="F222">
        <v>785.04998799999998</v>
      </c>
      <c r="G222">
        <v>0</v>
      </c>
      <c r="H222">
        <f t="shared" si="3"/>
        <v>-1.6762133608590874E-2</v>
      </c>
    </row>
    <row r="223" spans="1:8" x14ac:dyDescent="0.2">
      <c r="A223" s="1">
        <v>42758</v>
      </c>
      <c r="B223">
        <v>784.40002400000003</v>
      </c>
      <c r="C223">
        <v>802.57000700000003</v>
      </c>
      <c r="D223">
        <v>779.169983</v>
      </c>
      <c r="E223">
        <v>794.96002199999998</v>
      </c>
      <c r="F223">
        <v>794.96002199999998</v>
      </c>
      <c r="G223">
        <v>0</v>
      </c>
      <c r="H223">
        <f t="shared" si="3"/>
        <v>1.2544431861575991E-2</v>
      </c>
    </row>
    <row r="224" spans="1:8" x14ac:dyDescent="0.2">
      <c r="A224" s="1">
        <v>42765</v>
      </c>
      <c r="B224">
        <v>792.64001499999995</v>
      </c>
      <c r="C224">
        <v>801.88000499999998</v>
      </c>
      <c r="D224">
        <v>779.61999500000002</v>
      </c>
      <c r="E224">
        <v>801.830017</v>
      </c>
      <c r="F224">
        <v>801.830017</v>
      </c>
      <c r="G224">
        <v>0</v>
      </c>
      <c r="H224">
        <f t="shared" si="3"/>
        <v>8.6048099269154937E-3</v>
      </c>
    </row>
    <row r="225" spans="1:8" x14ac:dyDescent="0.2">
      <c r="A225" s="1">
        <v>42772</v>
      </c>
      <c r="B225">
        <v>801.04998799999998</v>
      </c>
      <c r="C225">
        <v>813.580017</v>
      </c>
      <c r="D225">
        <v>787.580017</v>
      </c>
      <c r="E225">
        <v>811.63000499999998</v>
      </c>
      <c r="F225">
        <v>811.63000499999998</v>
      </c>
      <c r="G225">
        <v>0</v>
      </c>
      <c r="H225">
        <f t="shared" si="3"/>
        <v>1.2147940926263836E-2</v>
      </c>
    </row>
    <row r="226" spans="1:8" x14ac:dyDescent="0.2">
      <c r="A226" s="1">
        <v>42779</v>
      </c>
      <c r="B226">
        <v>813.53002900000001</v>
      </c>
      <c r="C226">
        <v>820.669983</v>
      </c>
      <c r="D226">
        <v>808.90997300000004</v>
      </c>
      <c r="E226">
        <v>818.86999500000002</v>
      </c>
      <c r="F226">
        <v>818.86999500000002</v>
      </c>
      <c r="G226">
        <v>0</v>
      </c>
      <c r="H226">
        <f t="shared" si="3"/>
        <v>8.8807575387638994E-3</v>
      </c>
    </row>
    <row r="227" spans="1:8" x14ac:dyDescent="0.2">
      <c r="A227" s="1">
        <v>42786</v>
      </c>
      <c r="B227">
        <v>819.55999799999995</v>
      </c>
      <c r="C227">
        <v>824.76000999999997</v>
      </c>
      <c r="D227">
        <v>806.13000499999998</v>
      </c>
      <c r="E227">
        <v>814.96997099999999</v>
      </c>
      <c r="F227">
        <v>814.96997099999999</v>
      </c>
      <c r="G227">
        <v>0</v>
      </c>
      <c r="H227">
        <f t="shared" si="3"/>
        <v>-4.7740678261177765E-3</v>
      </c>
    </row>
    <row r="228" spans="1:8" x14ac:dyDescent="0.2">
      <c r="A228" s="1">
        <v>42793</v>
      </c>
      <c r="B228">
        <v>814.90002400000003</v>
      </c>
      <c r="C228">
        <v>828.080017</v>
      </c>
      <c r="D228">
        <v>811.78997800000002</v>
      </c>
      <c r="E228">
        <v>819.09002699999996</v>
      </c>
      <c r="F228">
        <v>819.09002699999996</v>
      </c>
      <c r="G228">
        <v>0</v>
      </c>
      <c r="H228">
        <f t="shared" si="3"/>
        <v>5.0427337256123642E-3</v>
      </c>
    </row>
    <row r="229" spans="1:8" x14ac:dyDescent="0.2">
      <c r="A229" s="1">
        <v>42800</v>
      </c>
      <c r="B229">
        <v>816.98999000000003</v>
      </c>
      <c r="C229">
        <v>816.98999000000003</v>
      </c>
      <c r="D229">
        <v>800.84997599999997</v>
      </c>
      <c r="E229">
        <v>808.29998799999998</v>
      </c>
      <c r="F229">
        <v>808.29998799999998</v>
      </c>
      <c r="G229">
        <v>0</v>
      </c>
      <c r="H229">
        <f t="shared" si="3"/>
        <v>-1.3260738995068213E-2</v>
      </c>
    </row>
    <row r="230" spans="1:8" x14ac:dyDescent="0.2">
      <c r="A230" s="1">
        <v>42807</v>
      </c>
      <c r="B230">
        <v>808.27002000000005</v>
      </c>
      <c r="C230">
        <v>823.30999799999995</v>
      </c>
      <c r="D230">
        <v>801.48999000000003</v>
      </c>
      <c r="E230">
        <v>822.04998799999998</v>
      </c>
      <c r="F230">
        <v>822.04998799999998</v>
      </c>
      <c r="G230">
        <v>0</v>
      </c>
      <c r="H230">
        <f t="shared" si="3"/>
        <v>1.6867943965408111E-2</v>
      </c>
    </row>
    <row r="231" spans="1:8" x14ac:dyDescent="0.2">
      <c r="A231" s="1">
        <v>42814</v>
      </c>
      <c r="B231">
        <v>822.30999799999995</v>
      </c>
      <c r="C231">
        <v>823.46997099999999</v>
      </c>
      <c r="D231">
        <v>793.65997300000004</v>
      </c>
      <c r="E231">
        <v>804.89001499999995</v>
      </c>
      <c r="F231">
        <v>804.89001499999995</v>
      </c>
      <c r="G231">
        <v>0</v>
      </c>
      <c r="H231">
        <f t="shared" si="3"/>
        <v>-2.1095565104226707E-2</v>
      </c>
    </row>
    <row r="232" spans="1:8" x14ac:dyDescent="0.2">
      <c r="A232" s="1">
        <v>42821</v>
      </c>
      <c r="B232">
        <v>800.86999500000002</v>
      </c>
      <c r="C232">
        <v>823.14001499999995</v>
      </c>
      <c r="D232">
        <v>793.78997800000002</v>
      </c>
      <c r="E232">
        <v>820.78997800000002</v>
      </c>
      <c r="F232">
        <v>820.78997800000002</v>
      </c>
      <c r="G232">
        <v>0</v>
      </c>
      <c r="H232">
        <f t="shared" si="3"/>
        <v>1.9561623547968726E-2</v>
      </c>
    </row>
    <row r="233" spans="1:8" x14ac:dyDescent="0.2">
      <c r="A233" s="1">
        <v>42828</v>
      </c>
      <c r="B233">
        <v>821.96997099999999</v>
      </c>
      <c r="C233">
        <v>823.03002900000001</v>
      </c>
      <c r="D233">
        <v>797.61999500000002</v>
      </c>
      <c r="E233">
        <v>807.13000499999998</v>
      </c>
      <c r="F233">
        <v>807.13000499999998</v>
      </c>
      <c r="G233">
        <v>0</v>
      </c>
      <c r="H233">
        <f t="shared" si="3"/>
        <v>-1.6782512353424334E-2</v>
      </c>
    </row>
    <row r="234" spans="1:8" x14ac:dyDescent="0.2">
      <c r="A234" s="1">
        <v>42835</v>
      </c>
      <c r="B234">
        <v>807.28002900000001</v>
      </c>
      <c r="C234">
        <v>814.60998500000005</v>
      </c>
      <c r="D234">
        <v>798.09997599999997</v>
      </c>
      <c r="E234">
        <v>798.09997599999997</v>
      </c>
      <c r="F234">
        <v>798.09997599999997</v>
      </c>
      <c r="G234">
        <v>0</v>
      </c>
      <c r="H234">
        <f t="shared" si="3"/>
        <v>-1.1250879139008158E-2</v>
      </c>
    </row>
    <row r="235" spans="1:8" x14ac:dyDescent="0.2">
      <c r="A235" s="1">
        <v>42842</v>
      </c>
      <c r="B235">
        <v>799.77002000000005</v>
      </c>
      <c r="C235">
        <v>822.90002400000003</v>
      </c>
      <c r="D235">
        <v>799.419983</v>
      </c>
      <c r="E235">
        <v>818.72997999999995</v>
      </c>
      <c r="F235">
        <v>818.72997999999995</v>
      </c>
      <c r="G235">
        <v>0</v>
      </c>
      <c r="H235">
        <f t="shared" si="3"/>
        <v>2.5520461931568716E-2</v>
      </c>
    </row>
    <row r="236" spans="1:8" x14ac:dyDescent="0.2">
      <c r="A236" s="1">
        <v>42849</v>
      </c>
      <c r="B236">
        <v>822.85998500000005</v>
      </c>
      <c r="C236">
        <v>845.54998799999998</v>
      </c>
      <c r="D236">
        <v>822.85998500000005</v>
      </c>
      <c r="E236">
        <v>835.669983</v>
      </c>
      <c r="F236">
        <v>835.669983</v>
      </c>
      <c r="G236">
        <v>0</v>
      </c>
      <c r="H236">
        <f t="shared" si="3"/>
        <v>2.0479443228430406E-2</v>
      </c>
    </row>
    <row r="237" spans="1:8" x14ac:dyDescent="0.2">
      <c r="A237" s="1">
        <v>42856</v>
      </c>
      <c r="B237">
        <v>837.01000999999997</v>
      </c>
      <c r="C237">
        <v>842.03997800000002</v>
      </c>
      <c r="D237">
        <v>825.20001200000002</v>
      </c>
      <c r="E237">
        <v>835.84997599999997</v>
      </c>
      <c r="F237">
        <v>835.84997599999997</v>
      </c>
      <c r="G237">
        <v>0</v>
      </c>
      <c r="H237">
        <f t="shared" si="3"/>
        <v>2.1536446481120196E-4</v>
      </c>
    </row>
    <row r="238" spans="1:8" x14ac:dyDescent="0.2">
      <c r="A238" s="1">
        <v>42863</v>
      </c>
      <c r="B238">
        <v>834.71002199999998</v>
      </c>
      <c r="C238">
        <v>839.75</v>
      </c>
      <c r="D238">
        <v>827.22997999999995</v>
      </c>
      <c r="E238">
        <v>831.54998799999998</v>
      </c>
      <c r="F238">
        <v>831.54998799999998</v>
      </c>
      <c r="G238">
        <v>0</v>
      </c>
      <c r="H238">
        <f t="shared" si="3"/>
        <v>-5.1577277500867236E-3</v>
      </c>
    </row>
    <row r="239" spans="1:8" x14ac:dyDescent="0.2">
      <c r="A239" s="1">
        <v>42870</v>
      </c>
      <c r="B239">
        <v>832.71997099999999</v>
      </c>
      <c r="C239">
        <v>840.919983</v>
      </c>
      <c r="D239">
        <v>812.17999299999997</v>
      </c>
      <c r="E239">
        <v>822.20001200000002</v>
      </c>
      <c r="F239">
        <v>822.20001200000002</v>
      </c>
      <c r="G239">
        <v>0</v>
      </c>
      <c r="H239">
        <f t="shared" si="3"/>
        <v>-1.1307725626499683E-2</v>
      </c>
    </row>
    <row r="240" spans="1:8" x14ac:dyDescent="0.2">
      <c r="A240" s="1">
        <v>42877</v>
      </c>
      <c r="B240">
        <v>823.29998799999998</v>
      </c>
      <c r="C240">
        <v>837.46997099999999</v>
      </c>
      <c r="D240">
        <v>823.29998799999998</v>
      </c>
      <c r="E240">
        <v>833.10998500000005</v>
      </c>
      <c r="F240">
        <v>833.10998500000005</v>
      </c>
      <c r="G240">
        <v>0</v>
      </c>
      <c r="H240">
        <f t="shared" si="3"/>
        <v>1.3181979206172355E-2</v>
      </c>
    </row>
    <row r="241" spans="1:8" x14ac:dyDescent="0.2">
      <c r="A241" s="1">
        <v>42884</v>
      </c>
      <c r="B241">
        <v>832.36999500000002</v>
      </c>
      <c r="C241">
        <v>855.65997300000004</v>
      </c>
      <c r="D241">
        <v>818.23999000000003</v>
      </c>
      <c r="E241">
        <v>851.45001200000002</v>
      </c>
      <c r="F241">
        <v>851.45001200000002</v>
      </c>
      <c r="G241">
        <v>0</v>
      </c>
      <c r="H241">
        <f t="shared" si="3"/>
        <v>2.177512430127922E-2</v>
      </c>
    </row>
    <row r="242" spans="1:8" x14ac:dyDescent="0.2">
      <c r="A242" s="1">
        <v>42891</v>
      </c>
      <c r="B242">
        <v>851.20001200000002</v>
      </c>
      <c r="C242">
        <v>864.27002000000005</v>
      </c>
      <c r="D242">
        <v>840.10998500000005</v>
      </c>
      <c r="E242">
        <v>851.90997300000004</v>
      </c>
      <c r="F242">
        <v>851.90997300000004</v>
      </c>
      <c r="G242">
        <v>0</v>
      </c>
      <c r="H242">
        <f t="shared" si="3"/>
        <v>5.4006318714790278E-4</v>
      </c>
    </row>
    <row r="243" spans="1:8" x14ac:dyDescent="0.2">
      <c r="A243" s="1">
        <v>42898</v>
      </c>
      <c r="B243">
        <v>850.02002000000005</v>
      </c>
      <c r="C243">
        <v>855.78002900000001</v>
      </c>
      <c r="D243">
        <v>839.53002900000001</v>
      </c>
      <c r="E243">
        <v>845.03002900000001</v>
      </c>
      <c r="F243">
        <v>845.03002900000001</v>
      </c>
      <c r="G243">
        <v>0</v>
      </c>
      <c r="H243">
        <f t="shared" si="3"/>
        <v>-8.1086917495202318E-3</v>
      </c>
    </row>
    <row r="244" spans="1:8" x14ac:dyDescent="0.2">
      <c r="A244" s="1">
        <v>42905</v>
      </c>
      <c r="B244">
        <v>846.88000499999998</v>
      </c>
      <c r="C244">
        <v>862.51000999999997</v>
      </c>
      <c r="D244">
        <v>846.88000499999998</v>
      </c>
      <c r="E244">
        <v>861.80999799999995</v>
      </c>
      <c r="F244">
        <v>861.80999799999995</v>
      </c>
      <c r="G244">
        <v>0</v>
      </c>
      <c r="H244">
        <f t="shared" si="3"/>
        <v>1.9662662410202161E-2</v>
      </c>
    </row>
    <row r="245" spans="1:8" x14ac:dyDescent="0.2">
      <c r="A245" s="1">
        <v>42912</v>
      </c>
      <c r="B245">
        <v>863.30999799999995</v>
      </c>
      <c r="C245">
        <v>865.15997300000004</v>
      </c>
      <c r="D245">
        <v>846.29998799999998</v>
      </c>
      <c r="E245">
        <v>855.21002199999998</v>
      </c>
      <c r="F245">
        <v>855.21002199999998</v>
      </c>
      <c r="G245">
        <v>0</v>
      </c>
      <c r="H245">
        <f t="shared" si="3"/>
        <v>-7.6877478757141175E-3</v>
      </c>
    </row>
    <row r="246" spans="1:8" x14ac:dyDescent="0.2">
      <c r="A246" s="1">
        <v>42919</v>
      </c>
      <c r="B246">
        <v>858.05999799999995</v>
      </c>
      <c r="C246">
        <v>859.419983</v>
      </c>
      <c r="D246">
        <v>844.48999000000003</v>
      </c>
      <c r="E246">
        <v>856.92999299999997</v>
      </c>
      <c r="F246">
        <v>856.92999299999997</v>
      </c>
      <c r="G246">
        <v>0</v>
      </c>
      <c r="H246">
        <f t="shared" si="3"/>
        <v>2.0091482746877505E-3</v>
      </c>
    </row>
    <row r="247" spans="1:8" x14ac:dyDescent="0.2">
      <c r="A247" s="1">
        <v>42926</v>
      </c>
      <c r="B247">
        <v>856.15002400000003</v>
      </c>
      <c r="C247">
        <v>870.46997099999999</v>
      </c>
      <c r="D247">
        <v>850.17999299999997</v>
      </c>
      <c r="E247">
        <v>868.02002000000005</v>
      </c>
      <c r="F247">
        <v>868.02002000000005</v>
      </c>
      <c r="G247">
        <v>0</v>
      </c>
      <c r="H247">
        <f t="shared" si="3"/>
        <v>1.28585520974752E-2</v>
      </c>
    </row>
    <row r="248" spans="1:8" x14ac:dyDescent="0.2">
      <c r="A248" s="1">
        <v>42933</v>
      </c>
      <c r="B248">
        <v>868.14001499999995</v>
      </c>
      <c r="C248">
        <v>880.64001499999995</v>
      </c>
      <c r="D248">
        <v>863.65002400000003</v>
      </c>
      <c r="E248">
        <v>872.36999500000002</v>
      </c>
      <c r="F248">
        <v>872.36999500000002</v>
      </c>
      <c r="G248">
        <v>0</v>
      </c>
      <c r="H248">
        <f t="shared" si="3"/>
        <v>4.9988611987254704E-3</v>
      </c>
    </row>
    <row r="249" spans="1:8" x14ac:dyDescent="0.2">
      <c r="A249" s="1">
        <v>42940</v>
      </c>
      <c r="B249">
        <v>872.80999799999995</v>
      </c>
      <c r="C249">
        <v>882.02002000000005</v>
      </c>
      <c r="D249">
        <v>863.78002900000001</v>
      </c>
      <c r="E249">
        <v>866.65002400000003</v>
      </c>
      <c r="F249">
        <v>866.65002400000003</v>
      </c>
      <c r="G249">
        <v>0</v>
      </c>
      <c r="H249">
        <f t="shared" si="3"/>
        <v>-6.5784080290636916E-3</v>
      </c>
    </row>
    <row r="250" spans="1:8" x14ac:dyDescent="0.2">
      <c r="A250" s="1">
        <v>42947</v>
      </c>
      <c r="B250">
        <v>867.22997999999995</v>
      </c>
      <c r="C250">
        <v>868.51000999999997</v>
      </c>
      <c r="D250">
        <v>848.14001499999995</v>
      </c>
      <c r="E250">
        <v>852.84997599999997</v>
      </c>
      <c r="F250">
        <v>852.84997599999997</v>
      </c>
      <c r="G250">
        <v>0</v>
      </c>
      <c r="H250">
        <f t="shared" si="3"/>
        <v>-1.6051578134216895E-2</v>
      </c>
    </row>
    <row r="251" spans="1:8" x14ac:dyDescent="0.2">
      <c r="A251" s="1">
        <v>42954</v>
      </c>
      <c r="B251">
        <v>853.38000499999998</v>
      </c>
      <c r="C251">
        <v>863.78997800000002</v>
      </c>
      <c r="D251">
        <v>829.17999299999997</v>
      </c>
      <c r="E251">
        <v>835.22997999999995</v>
      </c>
      <c r="F251">
        <v>835.22997999999995</v>
      </c>
      <c r="G251">
        <v>0</v>
      </c>
      <c r="H251">
        <f t="shared" si="3"/>
        <v>-2.0876541867929765E-2</v>
      </c>
    </row>
    <row r="252" spans="1:8" x14ac:dyDescent="0.2">
      <c r="A252" s="1">
        <v>42961</v>
      </c>
      <c r="B252">
        <v>838.09002699999996</v>
      </c>
      <c r="C252">
        <v>848.59997599999997</v>
      </c>
      <c r="D252">
        <v>822.28002900000001</v>
      </c>
      <c r="E252">
        <v>826.90002400000003</v>
      </c>
      <c r="F252">
        <v>826.90002400000003</v>
      </c>
      <c r="G252">
        <v>0</v>
      </c>
      <c r="H252">
        <f t="shared" si="3"/>
        <v>-1.0023314325826135E-2</v>
      </c>
    </row>
    <row r="253" spans="1:8" x14ac:dyDescent="0.2">
      <c r="A253" s="1">
        <v>42968</v>
      </c>
      <c r="B253">
        <v>826.72997999999995</v>
      </c>
      <c r="C253">
        <v>839.59002699999996</v>
      </c>
      <c r="D253">
        <v>822.22997999999995</v>
      </c>
      <c r="E253">
        <v>836</v>
      </c>
      <c r="F253">
        <v>836</v>
      </c>
      <c r="G253">
        <v>0</v>
      </c>
      <c r="H253">
        <f t="shared" si="3"/>
        <v>1.0944815332515217E-2</v>
      </c>
    </row>
    <row r="254" spans="1:8" x14ac:dyDescent="0.2">
      <c r="A254" s="1">
        <v>42975</v>
      </c>
      <c r="B254">
        <v>837.39001499999995</v>
      </c>
      <c r="C254">
        <v>865.55999799999995</v>
      </c>
      <c r="D254">
        <v>835.73999000000003</v>
      </c>
      <c r="E254">
        <v>865.30999799999995</v>
      </c>
      <c r="F254">
        <v>865.30999799999995</v>
      </c>
      <c r="G254">
        <v>0</v>
      </c>
      <c r="H254">
        <f t="shared" si="3"/>
        <v>3.4459208835445565E-2</v>
      </c>
    </row>
    <row r="255" spans="1:8" x14ac:dyDescent="0.2">
      <c r="A255" s="1">
        <v>42982</v>
      </c>
      <c r="B255">
        <v>864.54998799999998</v>
      </c>
      <c r="C255">
        <v>867.09997599999997</v>
      </c>
      <c r="D255">
        <v>854.65002400000003</v>
      </c>
      <c r="E255">
        <v>859.21002199999998</v>
      </c>
      <c r="F255">
        <v>859.21002199999998</v>
      </c>
      <c r="G255">
        <v>0</v>
      </c>
      <c r="H255">
        <f t="shared" si="3"/>
        <v>-7.0744338946549766E-3</v>
      </c>
    </row>
    <row r="256" spans="1:8" x14ac:dyDescent="0.2">
      <c r="A256" s="1">
        <v>42989</v>
      </c>
      <c r="B256">
        <v>862.02002000000005</v>
      </c>
      <c r="C256">
        <v>874.13000499999998</v>
      </c>
      <c r="D256">
        <v>862.02002000000005</v>
      </c>
      <c r="E256">
        <v>873.97997999999995</v>
      </c>
      <c r="F256">
        <v>873.97997999999995</v>
      </c>
      <c r="G256">
        <v>0</v>
      </c>
      <c r="H256">
        <f t="shared" si="3"/>
        <v>1.7044081189202861E-2</v>
      </c>
    </row>
    <row r="257" spans="1:8" x14ac:dyDescent="0.2">
      <c r="A257" s="1">
        <v>42996</v>
      </c>
      <c r="B257">
        <v>874.34002699999996</v>
      </c>
      <c r="C257">
        <v>884.60998500000005</v>
      </c>
      <c r="D257">
        <v>874.34002699999996</v>
      </c>
      <c r="E257">
        <v>883.90002400000003</v>
      </c>
      <c r="F257">
        <v>883.90002400000003</v>
      </c>
      <c r="G257">
        <v>0</v>
      </c>
      <c r="H257">
        <f t="shared" si="3"/>
        <v>1.1286492004599512E-2</v>
      </c>
    </row>
    <row r="258" spans="1:8" x14ac:dyDescent="0.2">
      <c r="A258" s="1">
        <v>43003</v>
      </c>
      <c r="B258">
        <v>883.46002199999998</v>
      </c>
      <c r="C258">
        <v>907.67999299999997</v>
      </c>
      <c r="D258">
        <v>877.080017</v>
      </c>
      <c r="E258">
        <v>906.830017</v>
      </c>
      <c r="F258">
        <v>906.830017</v>
      </c>
      <c r="G258">
        <v>0</v>
      </c>
      <c r="H258">
        <f t="shared" si="3"/>
        <v>2.5611058983551902E-2</v>
      </c>
    </row>
    <row r="259" spans="1:8" x14ac:dyDescent="0.2">
      <c r="A259" s="1">
        <v>43010</v>
      </c>
      <c r="B259">
        <v>907.29998799999998</v>
      </c>
      <c r="C259">
        <v>923.35998500000005</v>
      </c>
      <c r="D259">
        <v>907.29998799999998</v>
      </c>
      <c r="E259">
        <v>922</v>
      </c>
      <c r="F259">
        <v>922</v>
      </c>
      <c r="G259">
        <v>0</v>
      </c>
      <c r="H259">
        <f t="shared" si="3"/>
        <v>1.6590203353747304E-2</v>
      </c>
    </row>
    <row r="260" spans="1:8" x14ac:dyDescent="0.2">
      <c r="A260" s="1">
        <v>43017</v>
      </c>
      <c r="B260">
        <v>922.46002199999998</v>
      </c>
      <c r="C260">
        <v>923.21002199999998</v>
      </c>
      <c r="D260">
        <v>914.21002199999998</v>
      </c>
      <c r="E260">
        <v>914.57000700000003</v>
      </c>
      <c r="F260">
        <v>914.57000700000003</v>
      </c>
      <c r="G260">
        <v>0</v>
      </c>
      <c r="H260">
        <f t="shared" ref="H260:H323" si="4">LN(F260/F259)</f>
        <v>-8.0912064413198748E-3</v>
      </c>
    </row>
    <row r="261" spans="1:8" x14ac:dyDescent="0.2">
      <c r="A261" s="1">
        <v>43024</v>
      </c>
      <c r="B261">
        <v>914.67999299999997</v>
      </c>
      <c r="C261">
        <v>921.32000700000003</v>
      </c>
      <c r="D261">
        <v>906.65002400000003</v>
      </c>
      <c r="E261">
        <v>919.46997099999999</v>
      </c>
      <c r="F261">
        <v>919.46997099999999</v>
      </c>
      <c r="G261">
        <v>0</v>
      </c>
      <c r="H261">
        <f t="shared" si="4"/>
        <v>5.3433684295328349E-3</v>
      </c>
    </row>
    <row r="262" spans="1:8" x14ac:dyDescent="0.2">
      <c r="A262" s="1">
        <v>43031</v>
      </c>
      <c r="B262">
        <v>920.15997300000004</v>
      </c>
      <c r="C262">
        <v>921.28997800000002</v>
      </c>
      <c r="D262">
        <v>903.67999299999997</v>
      </c>
      <c r="E262">
        <v>920.46997099999999</v>
      </c>
      <c r="F262">
        <v>920.46997099999999</v>
      </c>
      <c r="G262">
        <v>0</v>
      </c>
      <c r="H262">
        <f t="shared" si="4"/>
        <v>1.0869921084223654E-3</v>
      </c>
    </row>
    <row r="263" spans="1:8" x14ac:dyDescent="0.2">
      <c r="A263" s="1">
        <v>43038</v>
      </c>
      <c r="B263">
        <v>919.65002400000003</v>
      </c>
      <c r="C263">
        <v>926.02002000000005</v>
      </c>
      <c r="D263">
        <v>907.02002000000005</v>
      </c>
      <c r="E263">
        <v>916.10998500000005</v>
      </c>
      <c r="F263">
        <v>916.10998500000005</v>
      </c>
      <c r="G263">
        <v>0</v>
      </c>
      <c r="H263">
        <f t="shared" si="4"/>
        <v>-4.7479492263410063E-3</v>
      </c>
    </row>
    <row r="264" spans="1:8" x14ac:dyDescent="0.2">
      <c r="A264" s="1">
        <v>43045</v>
      </c>
      <c r="B264">
        <v>916.13000499999998</v>
      </c>
      <c r="C264">
        <v>919.23999000000003</v>
      </c>
      <c r="D264">
        <v>897.53997800000002</v>
      </c>
      <c r="E264">
        <v>905.65997300000004</v>
      </c>
      <c r="F264">
        <v>905.65997300000004</v>
      </c>
      <c r="G264">
        <v>0</v>
      </c>
      <c r="H264">
        <f t="shared" si="4"/>
        <v>-1.1472498568248286E-2</v>
      </c>
    </row>
    <row r="265" spans="1:8" x14ac:dyDescent="0.2">
      <c r="A265" s="1">
        <v>43052</v>
      </c>
      <c r="B265">
        <v>903.89001499999995</v>
      </c>
      <c r="C265">
        <v>919.47997999999995</v>
      </c>
      <c r="D265">
        <v>891.34002699999996</v>
      </c>
      <c r="E265">
        <v>916.67999299999997</v>
      </c>
      <c r="F265">
        <v>916.67999299999997</v>
      </c>
      <c r="G265">
        <v>0</v>
      </c>
      <c r="H265">
        <f t="shared" si="4"/>
        <v>1.2094509846376254E-2</v>
      </c>
    </row>
    <row r="266" spans="1:8" x14ac:dyDescent="0.2">
      <c r="A266" s="1">
        <v>43059</v>
      </c>
      <c r="B266">
        <v>917.169983</v>
      </c>
      <c r="C266">
        <v>936.38000499999998</v>
      </c>
      <c r="D266">
        <v>917.169983</v>
      </c>
      <c r="E266">
        <v>936.09997599999997</v>
      </c>
      <c r="F266">
        <v>936.09997599999997</v>
      </c>
      <c r="G266">
        <v>0</v>
      </c>
      <c r="H266">
        <f t="shared" si="4"/>
        <v>2.0963843034396159E-2</v>
      </c>
    </row>
    <row r="267" spans="1:8" x14ac:dyDescent="0.2">
      <c r="A267" s="1">
        <v>43066</v>
      </c>
      <c r="B267">
        <v>936.09997599999997</v>
      </c>
      <c r="C267">
        <v>948.48999000000003</v>
      </c>
      <c r="D267">
        <v>915.75</v>
      </c>
      <c r="E267">
        <v>940.21997099999999</v>
      </c>
      <c r="F267">
        <v>940.21997099999999</v>
      </c>
      <c r="G267">
        <v>0</v>
      </c>
      <c r="H267">
        <f t="shared" si="4"/>
        <v>4.3915768502975671E-3</v>
      </c>
    </row>
    <row r="268" spans="1:8" x14ac:dyDescent="0.2">
      <c r="A268" s="1">
        <v>43073</v>
      </c>
      <c r="B268">
        <v>944.44000200000005</v>
      </c>
      <c r="C268">
        <v>953.46002199999998</v>
      </c>
      <c r="D268">
        <v>919.96997099999999</v>
      </c>
      <c r="E268">
        <v>933.42999299999997</v>
      </c>
      <c r="F268">
        <v>933.42999299999997</v>
      </c>
      <c r="G268">
        <v>0</v>
      </c>
      <c r="H268">
        <f t="shared" si="4"/>
        <v>-7.2478935283261121E-3</v>
      </c>
    </row>
    <row r="269" spans="1:8" x14ac:dyDescent="0.2">
      <c r="A269" s="1">
        <v>43080</v>
      </c>
      <c r="B269">
        <v>934.17999299999997</v>
      </c>
      <c r="C269">
        <v>944.59997599999997</v>
      </c>
      <c r="D269">
        <v>925.10998500000005</v>
      </c>
      <c r="E269">
        <v>940.34997599999997</v>
      </c>
      <c r="F269">
        <v>940.34997599999997</v>
      </c>
      <c r="G269">
        <v>0</v>
      </c>
      <c r="H269">
        <f t="shared" si="4"/>
        <v>7.3861548042913304E-3</v>
      </c>
    </row>
    <row r="270" spans="1:8" x14ac:dyDescent="0.2">
      <c r="A270" s="1">
        <v>43087</v>
      </c>
      <c r="B270">
        <v>942.80999799999995</v>
      </c>
      <c r="C270">
        <v>953.89001499999995</v>
      </c>
      <c r="D270">
        <v>942.80999799999995</v>
      </c>
      <c r="E270">
        <v>949.98999000000003</v>
      </c>
      <c r="F270">
        <v>949.98999000000003</v>
      </c>
      <c r="G270">
        <v>0</v>
      </c>
      <c r="H270">
        <f t="shared" si="4"/>
        <v>1.0199326831293319E-2</v>
      </c>
    </row>
    <row r="271" spans="1:8" x14ac:dyDescent="0.2">
      <c r="A271" s="1">
        <v>43094</v>
      </c>
      <c r="B271">
        <v>949.03997800000002</v>
      </c>
      <c r="C271">
        <v>956.73999000000003</v>
      </c>
      <c r="D271">
        <v>946.65997300000004</v>
      </c>
      <c r="E271">
        <v>946.65997300000004</v>
      </c>
      <c r="F271">
        <v>946.65997300000004</v>
      </c>
      <c r="G271">
        <v>0</v>
      </c>
      <c r="H271">
        <f t="shared" si="4"/>
        <v>-3.5114760094722775E-3</v>
      </c>
    </row>
    <row r="272" spans="1:8" x14ac:dyDescent="0.2">
      <c r="A272" s="1">
        <v>43101</v>
      </c>
      <c r="B272">
        <v>947.82000700000003</v>
      </c>
      <c r="C272">
        <v>965.84002699999996</v>
      </c>
      <c r="D272">
        <v>947.82000700000003</v>
      </c>
      <c r="E272">
        <v>965.46002199999998</v>
      </c>
      <c r="F272">
        <v>965.46002199999998</v>
      </c>
      <c r="G272">
        <v>0</v>
      </c>
      <c r="H272">
        <f t="shared" si="4"/>
        <v>1.9664722798682581E-2</v>
      </c>
    </row>
    <row r="273" spans="1:8" x14ac:dyDescent="0.2">
      <c r="A273" s="1">
        <v>43108</v>
      </c>
      <c r="B273">
        <v>965.46002199999998</v>
      </c>
      <c r="C273">
        <v>987.05999799999995</v>
      </c>
      <c r="D273">
        <v>955.78997800000002</v>
      </c>
      <c r="E273">
        <v>983.34997599999997</v>
      </c>
      <c r="F273">
        <v>983.34997599999997</v>
      </c>
      <c r="G273">
        <v>0</v>
      </c>
      <c r="H273">
        <f t="shared" si="4"/>
        <v>1.8360390782117753E-2</v>
      </c>
    </row>
    <row r="274" spans="1:8" x14ac:dyDescent="0.2">
      <c r="A274" s="1">
        <v>43115</v>
      </c>
      <c r="B274">
        <v>984.65997300000004</v>
      </c>
      <c r="C274">
        <v>991.63000499999998</v>
      </c>
      <c r="D274">
        <v>969.54998799999998</v>
      </c>
      <c r="E274">
        <v>988.86999500000002</v>
      </c>
      <c r="F274">
        <v>988.86999500000002</v>
      </c>
      <c r="G274">
        <v>0</v>
      </c>
      <c r="H274">
        <f t="shared" si="4"/>
        <v>5.5977867534146688E-3</v>
      </c>
    </row>
    <row r="275" spans="1:8" x14ac:dyDescent="0.2">
      <c r="A275" s="1">
        <v>43122</v>
      </c>
      <c r="B275">
        <v>989.28002900000001</v>
      </c>
      <c r="C275">
        <v>1003</v>
      </c>
      <c r="D275">
        <v>988.26000999999997</v>
      </c>
      <c r="E275">
        <v>1002.960022</v>
      </c>
      <c r="F275">
        <v>1002.960022</v>
      </c>
      <c r="G275">
        <v>0</v>
      </c>
      <c r="H275">
        <f t="shared" si="4"/>
        <v>1.4148056721130389E-2</v>
      </c>
    </row>
    <row r="276" spans="1:8" x14ac:dyDescent="0.2">
      <c r="A276" s="1">
        <v>43129</v>
      </c>
      <c r="B276">
        <v>1002.570007</v>
      </c>
      <c r="C276">
        <v>1004.919983</v>
      </c>
      <c r="D276">
        <v>965.54998799999998</v>
      </c>
      <c r="E276">
        <v>965.669983</v>
      </c>
      <c r="F276">
        <v>965.669983</v>
      </c>
      <c r="G276">
        <v>0</v>
      </c>
      <c r="H276">
        <f t="shared" si="4"/>
        <v>-3.7888785405178205E-2</v>
      </c>
    </row>
    <row r="277" spans="1:8" x14ac:dyDescent="0.2">
      <c r="A277" s="1">
        <v>43136</v>
      </c>
      <c r="B277">
        <v>963.28997800000002</v>
      </c>
      <c r="C277">
        <v>966.15002400000003</v>
      </c>
      <c r="D277">
        <v>891.71002199999998</v>
      </c>
      <c r="E277">
        <v>920.01000999999997</v>
      </c>
      <c r="F277">
        <v>920.01000999999997</v>
      </c>
      <c r="G277">
        <v>0</v>
      </c>
      <c r="H277">
        <f t="shared" si="4"/>
        <v>-4.8437592918986257E-2</v>
      </c>
    </row>
    <row r="278" spans="1:8" x14ac:dyDescent="0.2">
      <c r="A278" s="1">
        <v>43143</v>
      </c>
      <c r="B278">
        <v>920.46997099999999</v>
      </c>
      <c r="C278">
        <v>971.09997599999997</v>
      </c>
      <c r="D278">
        <v>914.21002199999998</v>
      </c>
      <c r="E278">
        <v>965.70001200000002</v>
      </c>
      <c r="F278">
        <v>965.70001200000002</v>
      </c>
      <c r="G278">
        <v>0</v>
      </c>
      <c r="H278">
        <f t="shared" si="4"/>
        <v>4.8468688980414398E-2</v>
      </c>
    </row>
    <row r="279" spans="1:8" x14ac:dyDescent="0.2">
      <c r="A279" s="1">
        <v>43150</v>
      </c>
      <c r="B279">
        <v>964.95001200000002</v>
      </c>
      <c r="C279">
        <v>976.669983</v>
      </c>
      <c r="D279">
        <v>958.63000499999998</v>
      </c>
      <c r="E279">
        <v>972.86999500000002</v>
      </c>
      <c r="F279">
        <v>972.86999500000002</v>
      </c>
      <c r="G279">
        <v>0</v>
      </c>
      <c r="H279">
        <f t="shared" si="4"/>
        <v>7.3972213214225412E-3</v>
      </c>
    </row>
    <row r="280" spans="1:8" x14ac:dyDescent="0.2">
      <c r="A280" s="1">
        <v>43157</v>
      </c>
      <c r="B280">
        <v>974.77002000000005</v>
      </c>
      <c r="C280">
        <v>983.830017</v>
      </c>
      <c r="D280">
        <v>939.48999000000003</v>
      </c>
      <c r="E280">
        <v>968.85998500000005</v>
      </c>
      <c r="F280">
        <v>968.85998500000005</v>
      </c>
      <c r="G280">
        <v>0</v>
      </c>
      <c r="H280">
        <f t="shared" si="4"/>
        <v>-4.1303535941037773E-3</v>
      </c>
    </row>
    <row r="281" spans="1:8" x14ac:dyDescent="0.2">
      <c r="A281" s="1">
        <v>43164</v>
      </c>
      <c r="B281">
        <v>966.89001499999995</v>
      </c>
      <c r="C281">
        <v>1014.080017</v>
      </c>
      <c r="D281">
        <v>963.20001200000002</v>
      </c>
      <c r="E281">
        <v>1013.8900149999999</v>
      </c>
      <c r="F281">
        <v>1013.8900149999999</v>
      </c>
      <c r="G281">
        <v>0</v>
      </c>
      <c r="H281">
        <f t="shared" si="4"/>
        <v>4.5429604672377104E-2</v>
      </c>
    </row>
    <row r="282" spans="1:8" x14ac:dyDescent="0.2">
      <c r="A282" s="1">
        <v>43171</v>
      </c>
      <c r="B282">
        <v>1014.960022</v>
      </c>
      <c r="C282">
        <v>1021.409973</v>
      </c>
      <c r="D282">
        <v>997.79998799999998</v>
      </c>
      <c r="E282">
        <v>1004.650024</v>
      </c>
      <c r="F282">
        <v>1004.650024</v>
      </c>
      <c r="G282">
        <v>0</v>
      </c>
      <c r="H282">
        <f t="shared" si="4"/>
        <v>-9.1551867793091303E-3</v>
      </c>
    </row>
    <row r="283" spans="1:8" x14ac:dyDescent="0.2">
      <c r="A283" s="1">
        <v>43178</v>
      </c>
      <c r="B283">
        <v>1002.960022</v>
      </c>
      <c r="C283">
        <v>1008.070007</v>
      </c>
      <c r="D283">
        <v>958.34002699999996</v>
      </c>
      <c r="E283">
        <v>958.34002699999996</v>
      </c>
      <c r="F283">
        <v>958.34002699999996</v>
      </c>
      <c r="G283">
        <v>0</v>
      </c>
      <c r="H283">
        <f t="shared" si="4"/>
        <v>-4.7191875784877969E-2</v>
      </c>
    </row>
    <row r="284" spans="1:8" x14ac:dyDescent="0.2">
      <c r="A284" s="1">
        <v>43185</v>
      </c>
      <c r="B284">
        <v>958.80999799999995</v>
      </c>
      <c r="C284">
        <v>983.40002400000003</v>
      </c>
      <c r="D284">
        <v>949.09997599999997</v>
      </c>
      <c r="E284">
        <v>966.69000200000005</v>
      </c>
      <c r="F284">
        <v>966.69000200000005</v>
      </c>
      <c r="G284">
        <v>0</v>
      </c>
      <c r="H284">
        <f t="shared" si="4"/>
        <v>8.6752177804902044E-3</v>
      </c>
    </row>
    <row r="285" spans="1:8" x14ac:dyDescent="0.2">
      <c r="A285" s="1">
        <v>43192</v>
      </c>
      <c r="B285">
        <v>965.05999799999995</v>
      </c>
      <c r="C285">
        <v>975.419983</v>
      </c>
      <c r="D285">
        <v>934.97997999999995</v>
      </c>
      <c r="E285">
        <v>952.38000499999998</v>
      </c>
      <c r="F285">
        <v>952.38000499999998</v>
      </c>
      <c r="G285">
        <v>0</v>
      </c>
      <c r="H285">
        <f t="shared" si="4"/>
        <v>-1.4913746952880327E-2</v>
      </c>
    </row>
    <row r="286" spans="1:8" x14ac:dyDescent="0.2">
      <c r="A286" s="1">
        <v>43199</v>
      </c>
      <c r="B286">
        <v>954.77002000000005</v>
      </c>
      <c r="C286">
        <v>989.669983</v>
      </c>
      <c r="D286">
        <v>954.77002000000005</v>
      </c>
      <c r="E286">
        <v>979.330017</v>
      </c>
      <c r="F286">
        <v>979.330017</v>
      </c>
      <c r="G286">
        <v>0</v>
      </c>
      <c r="H286">
        <f t="shared" si="4"/>
        <v>2.7904561680546513E-2</v>
      </c>
    </row>
    <row r="287" spans="1:8" x14ac:dyDescent="0.2">
      <c r="A287" s="1">
        <v>43206</v>
      </c>
      <c r="B287">
        <v>981.89001499999995</v>
      </c>
      <c r="C287">
        <v>1008.679993</v>
      </c>
      <c r="D287">
        <v>978.52002000000005</v>
      </c>
      <c r="E287">
        <v>986.97997999999995</v>
      </c>
      <c r="F287">
        <v>986.97997999999995</v>
      </c>
      <c r="G287">
        <v>0</v>
      </c>
      <c r="H287">
        <f t="shared" si="4"/>
        <v>7.781073797064675E-3</v>
      </c>
    </row>
    <row r="288" spans="1:8" x14ac:dyDescent="0.2">
      <c r="A288" s="1">
        <v>43213</v>
      </c>
      <c r="B288">
        <v>988.29998799999998</v>
      </c>
      <c r="C288">
        <v>991.59997599999997</v>
      </c>
      <c r="D288">
        <v>962.5</v>
      </c>
      <c r="E288">
        <v>976.29998799999998</v>
      </c>
      <c r="F288">
        <v>976.29998799999998</v>
      </c>
      <c r="G288">
        <v>0</v>
      </c>
      <c r="H288">
        <f t="shared" si="4"/>
        <v>-1.0879851599499743E-2</v>
      </c>
    </row>
    <row r="289" spans="1:8" x14ac:dyDescent="0.2">
      <c r="A289" s="1">
        <v>43220</v>
      </c>
      <c r="B289">
        <v>976.97997999999995</v>
      </c>
      <c r="C289">
        <v>988.15997300000004</v>
      </c>
      <c r="D289">
        <v>959.75</v>
      </c>
      <c r="E289">
        <v>983.77002000000005</v>
      </c>
      <c r="F289">
        <v>983.77002000000005</v>
      </c>
      <c r="G289">
        <v>0</v>
      </c>
      <c r="H289">
        <f t="shared" si="4"/>
        <v>7.6222462830750253E-3</v>
      </c>
    </row>
    <row r="290" spans="1:8" x14ac:dyDescent="0.2">
      <c r="A290" s="1">
        <v>43227</v>
      </c>
      <c r="B290">
        <v>984.72997999999995</v>
      </c>
      <c r="C290">
        <v>1014.97998</v>
      </c>
      <c r="D290">
        <v>984.72997999999995</v>
      </c>
      <c r="E290">
        <v>1012.950012</v>
      </c>
      <c r="F290">
        <v>1012.950012</v>
      </c>
      <c r="G290">
        <v>0</v>
      </c>
      <c r="H290">
        <f t="shared" si="4"/>
        <v>2.9230006312150458E-2</v>
      </c>
    </row>
    <row r="291" spans="1:8" x14ac:dyDescent="0.2">
      <c r="A291" s="1">
        <v>43234</v>
      </c>
      <c r="B291">
        <v>1013.75</v>
      </c>
      <c r="C291">
        <v>1027.1800539999999</v>
      </c>
      <c r="D291">
        <v>1002.369995</v>
      </c>
      <c r="E291">
        <v>1024.6099850000001</v>
      </c>
      <c r="F291">
        <v>1024.6099850000001</v>
      </c>
      <c r="G291">
        <v>0</v>
      </c>
      <c r="H291">
        <f t="shared" si="4"/>
        <v>1.1445160188515383E-2</v>
      </c>
    </row>
    <row r="292" spans="1:8" x14ac:dyDescent="0.2">
      <c r="A292" s="1">
        <v>43241</v>
      </c>
      <c r="B292">
        <v>1025.25</v>
      </c>
      <c r="C292">
        <v>1032.0500489999999</v>
      </c>
      <c r="D292">
        <v>1013.380005</v>
      </c>
      <c r="E292">
        <v>1021.349976</v>
      </c>
      <c r="F292">
        <v>1021.349976</v>
      </c>
      <c r="G292">
        <v>0</v>
      </c>
      <c r="H292">
        <f t="shared" si="4"/>
        <v>-3.1867796252886362E-3</v>
      </c>
    </row>
    <row r="293" spans="1:8" x14ac:dyDescent="0.2">
      <c r="A293" s="1">
        <v>43248</v>
      </c>
      <c r="B293">
        <v>1020.219971</v>
      </c>
      <c r="C293">
        <v>1039.6899410000001</v>
      </c>
      <c r="D293">
        <v>1011.900024</v>
      </c>
      <c r="E293">
        <v>1038.119995</v>
      </c>
      <c r="F293">
        <v>1038.119995</v>
      </c>
      <c r="G293">
        <v>0</v>
      </c>
      <c r="H293">
        <f t="shared" si="4"/>
        <v>1.6286122065110487E-2</v>
      </c>
    </row>
    <row r="294" spans="1:8" x14ac:dyDescent="0.2">
      <c r="A294" s="1">
        <v>43255</v>
      </c>
      <c r="B294">
        <v>1039.48999</v>
      </c>
      <c r="C294">
        <v>1059.839966</v>
      </c>
      <c r="D294">
        <v>1030.459961</v>
      </c>
      <c r="E294">
        <v>1052.790039</v>
      </c>
      <c r="F294">
        <v>1052.790039</v>
      </c>
      <c r="G294">
        <v>0</v>
      </c>
      <c r="H294">
        <f t="shared" si="4"/>
        <v>1.4032439926238474E-2</v>
      </c>
    </row>
    <row r="295" spans="1:8" x14ac:dyDescent="0.2">
      <c r="A295" s="1">
        <v>43262</v>
      </c>
      <c r="B295">
        <v>1052.709961</v>
      </c>
      <c r="C295">
        <v>1072.3900149999999</v>
      </c>
      <c r="D295">
        <v>1052.5600589999999</v>
      </c>
      <c r="E295">
        <v>1072.3100589999999</v>
      </c>
      <c r="F295">
        <v>1072.3100589999999</v>
      </c>
      <c r="G295">
        <v>0</v>
      </c>
      <c r="H295">
        <f t="shared" si="4"/>
        <v>1.8371434862284767E-2</v>
      </c>
    </row>
    <row r="296" spans="1:8" x14ac:dyDescent="0.2">
      <c r="A296" s="1">
        <v>43269</v>
      </c>
      <c r="B296">
        <v>1070.420044</v>
      </c>
      <c r="C296">
        <v>1087.219971</v>
      </c>
      <c r="D296">
        <v>1061.8100589999999</v>
      </c>
      <c r="E296">
        <v>1064.8900149999999</v>
      </c>
      <c r="F296">
        <v>1064.8900149999999</v>
      </c>
      <c r="G296">
        <v>0</v>
      </c>
      <c r="H296">
        <f t="shared" si="4"/>
        <v>-6.9437334423027375E-3</v>
      </c>
    </row>
    <row r="297" spans="1:8" x14ac:dyDescent="0.2">
      <c r="A297" s="1">
        <v>43276</v>
      </c>
      <c r="B297">
        <v>1062.719971</v>
      </c>
      <c r="C297">
        <v>1062.719971</v>
      </c>
      <c r="D297">
        <v>1021.650024</v>
      </c>
      <c r="E297">
        <v>1035.01001</v>
      </c>
      <c r="F297">
        <v>1035.01001</v>
      </c>
      <c r="G297">
        <v>0</v>
      </c>
      <c r="H297">
        <f t="shared" si="4"/>
        <v>-2.8460423359819419E-2</v>
      </c>
    </row>
    <row r="298" spans="1:8" x14ac:dyDescent="0.2">
      <c r="A298" s="1">
        <v>43283</v>
      </c>
      <c r="B298">
        <v>1034.26001</v>
      </c>
      <c r="C298">
        <v>1071.589966</v>
      </c>
      <c r="D298">
        <v>1027.290039</v>
      </c>
      <c r="E298">
        <v>1071.040039</v>
      </c>
      <c r="F298">
        <v>1071.040039</v>
      </c>
      <c r="G298">
        <v>0</v>
      </c>
      <c r="H298">
        <f t="shared" si="4"/>
        <v>3.4219077285881729E-2</v>
      </c>
    </row>
    <row r="299" spans="1:8" x14ac:dyDescent="0.2">
      <c r="A299" s="1">
        <v>43290</v>
      </c>
      <c r="B299">
        <v>1072.48999</v>
      </c>
      <c r="C299">
        <v>1079.030029</v>
      </c>
      <c r="D299">
        <v>1062.48999</v>
      </c>
      <c r="E299">
        <v>1070.790039</v>
      </c>
      <c r="F299">
        <v>1070.790039</v>
      </c>
      <c r="G299">
        <v>0</v>
      </c>
      <c r="H299">
        <f t="shared" si="4"/>
        <v>-2.3344522397297931E-4</v>
      </c>
    </row>
    <row r="300" spans="1:8" x14ac:dyDescent="0.2">
      <c r="A300" s="1">
        <v>43297</v>
      </c>
      <c r="B300">
        <v>1071.119995</v>
      </c>
      <c r="C300">
        <v>1084.040039</v>
      </c>
      <c r="D300">
        <v>1060.2700199999999</v>
      </c>
      <c r="E300">
        <v>1079.1400149999999</v>
      </c>
      <c r="F300">
        <v>1079.1400149999999</v>
      </c>
      <c r="G300">
        <v>0</v>
      </c>
      <c r="H300">
        <f t="shared" si="4"/>
        <v>7.767711297428672E-3</v>
      </c>
    </row>
    <row r="301" spans="1:8" x14ac:dyDescent="0.2">
      <c r="A301" s="1">
        <v>43304</v>
      </c>
      <c r="B301">
        <v>1078.3900149999999</v>
      </c>
      <c r="C301">
        <v>1086.3199460000001</v>
      </c>
      <c r="D301">
        <v>1047.6400149999999</v>
      </c>
      <c r="E301">
        <v>1051.030029</v>
      </c>
      <c r="F301">
        <v>1051.030029</v>
      </c>
      <c r="G301">
        <v>0</v>
      </c>
      <c r="H301">
        <f t="shared" si="4"/>
        <v>-2.6393778204492419E-2</v>
      </c>
    </row>
    <row r="302" spans="1:8" x14ac:dyDescent="0.2">
      <c r="A302" s="1">
        <v>43311</v>
      </c>
      <c r="B302">
        <v>1051.1899410000001</v>
      </c>
      <c r="C302">
        <v>1067.1400149999999</v>
      </c>
      <c r="D302">
        <v>1037.579956</v>
      </c>
      <c r="E302">
        <v>1055.790039</v>
      </c>
      <c r="F302">
        <v>1055.790039</v>
      </c>
      <c r="G302">
        <v>0</v>
      </c>
      <c r="H302">
        <f t="shared" si="4"/>
        <v>4.5186754878813228E-3</v>
      </c>
    </row>
    <row r="303" spans="1:8" x14ac:dyDescent="0.2">
      <c r="A303" s="1">
        <v>43318</v>
      </c>
      <c r="B303">
        <v>1055.8000489999999</v>
      </c>
      <c r="C303">
        <v>1076.3000489999999</v>
      </c>
      <c r="D303">
        <v>1054.969971</v>
      </c>
      <c r="E303">
        <v>1069.709961</v>
      </c>
      <c r="F303">
        <v>1069.709961</v>
      </c>
      <c r="G303">
        <v>0</v>
      </c>
      <c r="H303">
        <f t="shared" si="4"/>
        <v>1.3098208432340891E-2</v>
      </c>
    </row>
    <row r="304" spans="1:8" x14ac:dyDescent="0.2">
      <c r="A304" s="1">
        <v>43325</v>
      </c>
      <c r="B304">
        <v>1069.880005</v>
      </c>
      <c r="C304">
        <v>1074.619995</v>
      </c>
      <c r="D304">
        <v>1051.599976</v>
      </c>
      <c r="E304">
        <v>1070.5500489999999</v>
      </c>
      <c r="F304">
        <v>1070.5500489999999</v>
      </c>
      <c r="G304">
        <v>0</v>
      </c>
      <c r="H304">
        <f t="shared" si="4"/>
        <v>7.8503363069785438E-4</v>
      </c>
    </row>
    <row r="305" spans="1:8" x14ac:dyDescent="0.2">
      <c r="A305" s="1">
        <v>43332</v>
      </c>
      <c r="B305">
        <v>1071.8000489999999</v>
      </c>
      <c r="C305">
        <v>1098.8000489999999</v>
      </c>
      <c r="D305">
        <v>1067.6800539999999</v>
      </c>
      <c r="E305">
        <v>1097.9499510000001</v>
      </c>
      <c r="F305">
        <v>1097.9499510000001</v>
      </c>
      <c r="G305">
        <v>0</v>
      </c>
      <c r="H305">
        <f t="shared" si="4"/>
        <v>2.5272179207323074E-2</v>
      </c>
    </row>
    <row r="306" spans="1:8" x14ac:dyDescent="0.2">
      <c r="A306" s="1">
        <v>43339</v>
      </c>
      <c r="B306">
        <v>1100.9499510000001</v>
      </c>
      <c r="C306">
        <v>1118.219971</v>
      </c>
      <c r="D306">
        <v>1098.9399410000001</v>
      </c>
      <c r="E306">
        <v>1117.1800539999999</v>
      </c>
      <c r="F306">
        <v>1117.1800539999999</v>
      </c>
      <c r="G306">
        <v>0</v>
      </c>
      <c r="H306">
        <f t="shared" si="4"/>
        <v>1.7362941285793933E-2</v>
      </c>
    </row>
    <row r="307" spans="1:8" x14ac:dyDescent="0.2">
      <c r="A307" s="1">
        <v>43346</v>
      </c>
      <c r="B307">
        <v>1116.880005</v>
      </c>
      <c r="C307">
        <v>1116.880005</v>
      </c>
      <c r="D307">
        <v>1091.380005</v>
      </c>
      <c r="E307">
        <v>1098.0600589999999</v>
      </c>
      <c r="F307">
        <v>1098.0600589999999</v>
      </c>
      <c r="G307">
        <v>0</v>
      </c>
      <c r="H307">
        <f t="shared" si="4"/>
        <v>-1.7262661232797009E-2</v>
      </c>
    </row>
    <row r="308" spans="1:8" x14ac:dyDescent="0.2">
      <c r="A308" s="1">
        <v>43353</v>
      </c>
      <c r="B308">
        <v>1100.9499510000001</v>
      </c>
      <c r="C308">
        <v>1110.670044</v>
      </c>
      <c r="D308">
        <v>1092.599976</v>
      </c>
      <c r="E308">
        <v>1107.4300539999999</v>
      </c>
      <c r="F308">
        <v>1107.4300539999999</v>
      </c>
      <c r="G308">
        <v>0</v>
      </c>
      <c r="H308">
        <f t="shared" si="4"/>
        <v>8.497024149312412E-3</v>
      </c>
    </row>
    <row r="309" spans="1:8" x14ac:dyDescent="0.2">
      <c r="A309" s="1">
        <v>43360</v>
      </c>
      <c r="B309">
        <v>1106.9300539999999</v>
      </c>
      <c r="C309">
        <v>1107.6999510000001</v>
      </c>
      <c r="D309">
        <v>1087.030029</v>
      </c>
      <c r="E309">
        <v>1093.25</v>
      </c>
      <c r="F309">
        <v>1093.25</v>
      </c>
      <c r="G309">
        <v>0</v>
      </c>
      <c r="H309">
        <f t="shared" si="4"/>
        <v>-1.2887152972652699E-2</v>
      </c>
    </row>
    <row r="310" spans="1:8" x14ac:dyDescent="0.2">
      <c r="A310" s="1">
        <v>43367</v>
      </c>
      <c r="B310">
        <v>1092.3199460000001</v>
      </c>
      <c r="C310">
        <v>1100.079956</v>
      </c>
      <c r="D310">
        <v>1085.079956</v>
      </c>
      <c r="E310">
        <v>1090.459961</v>
      </c>
      <c r="F310">
        <v>1090.459961</v>
      </c>
      <c r="G310">
        <v>0</v>
      </c>
      <c r="H310">
        <f t="shared" si="4"/>
        <v>-2.5553215106379978E-3</v>
      </c>
    </row>
    <row r="311" spans="1:8" x14ac:dyDescent="0.2">
      <c r="A311" s="1">
        <v>43374</v>
      </c>
      <c r="B311">
        <v>1092.8599850000001</v>
      </c>
      <c r="C311">
        <v>1095.839966</v>
      </c>
      <c r="D311">
        <v>1023.599976</v>
      </c>
      <c r="E311">
        <v>1035.400024</v>
      </c>
      <c r="F311">
        <v>1035.400024</v>
      </c>
      <c r="G311">
        <v>0</v>
      </c>
      <c r="H311">
        <f t="shared" si="4"/>
        <v>-5.1811741135143738E-2</v>
      </c>
    </row>
    <row r="312" spans="1:8" x14ac:dyDescent="0.2">
      <c r="A312" s="1">
        <v>43381</v>
      </c>
      <c r="B312">
        <v>1033.790039</v>
      </c>
      <c r="C312">
        <v>1035.8199460000001</v>
      </c>
      <c r="D312">
        <v>966.02002000000005</v>
      </c>
      <c r="E312">
        <v>976.40002400000003</v>
      </c>
      <c r="F312">
        <v>976.40002400000003</v>
      </c>
      <c r="G312">
        <v>0</v>
      </c>
      <c r="H312">
        <f t="shared" si="4"/>
        <v>-5.8670764548353425E-2</v>
      </c>
    </row>
    <row r="313" spans="1:8" x14ac:dyDescent="0.2">
      <c r="A313" s="1">
        <v>43388</v>
      </c>
      <c r="B313">
        <v>976.21002199999998</v>
      </c>
      <c r="C313">
        <v>1012.820007</v>
      </c>
      <c r="D313">
        <v>966.95001200000002</v>
      </c>
      <c r="E313">
        <v>971.5</v>
      </c>
      <c r="F313">
        <v>971.5</v>
      </c>
      <c r="G313">
        <v>0</v>
      </c>
      <c r="H313">
        <f t="shared" si="4"/>
        <v>-5.0310942814000845E-3</v>
      </c>
    </row>
    <row r="314" spans="1:8" x14ac:dyDescent="0.2">
      <c r="A314" s="1">
        <v>43395</v>
      </c>
      <c r="B314">
        <v>971.5</v>
      </c>
      <c r="C314">
        <v>978.21002199999998</v>
      </c>
      <c r="D314">
        <v>915.96002199999998</v>
      </c>
      <c r="E314">
        <v>933.57000700000003</v>
      </c>
      <c r="F314">
        <v>933.57000700000003</v>
      </c>
      <c r="G314">
        <v>0</v>
      </c>
      <c r="H314">
        <f t="shared" si="4"/>
        <v>-3.9825314539440063E-2</v>
      </c>
    </row>
    <row r="315" spans="1:8" x14ac:dyDescent="0.2">
      <c r="A315" s="1">
        <v>43402</v>
      </c>
      <c r="B315">
        <v>940.28002900000001</v>
      </c>
      <c r="C315">
        <v>988.76000999999997</v>
      </c>
      <c r="D315">
        <v>912.04998799999998</v>
      </c>
      <c r="E315">
        <v>980.38000499999998</v>
      </c>
      <c r="F315">
        <v>980.38000499999998</v>
      </c>
      <c r="G315">
        <v>0</v>
      </c>
      <c r="H315">
        <f t="shared" si="4"/>
        <v>4.8924302431085136E-2</v>
      </c>
    </row>
    <row r="316" spans="1:8" x14ac:dyDescent="0.2">
      <c r="A316" s="1">
        <v>43409</v>
      </c>
      <c r="B316">
        <v>980.90997300000004</v>
      </c>
      <c r="C316">
        <v>1005.119995</v>
      </c>
      <c r="D316">
        <v>965.61999500000002</v>
      </c>
      <c r="E316">
        <v>975.96997099999999</v>
      </c>
      <c r="F316">
        <v>975.96997099999999</v>
      </c>
      <c r="G316">
        <v>0</v>
      </c>
      <c r="H316">
        <f t="shared" si="4"/>
        <v>-4.508438187406965E-3</v>
      </c>
    </row>
    <row r="317" spans="1:8" x14ac:dyDescent="0.2">
      <c r="A317" s="1">
        <v>43416</v>
      </c>
      <c r="B317">
        <v>975.72997999999995</v>
      </c>
      <c r="C317">
        <v>975.72997999999995</v>
      </c>
      <c r="D317">
        <v>932.65997300000004</v>
      </c>
      <c r="E317">
        <v>958.94000200000005</v>
      </c>
      <c r="F317">
        <v>958.94000200000005</v>
      </c>
      <c r="G317">
        <v>0</v>
      </c>
      <c r="H317">
        <f t="shared" si="4"/>
        <v>-1.7603308681994698E-2</v>
      </c>
    </row>
    <row r="318" spans="1:8" x14ac:dyDescent="0.2">
      <c r="A318" s="1">
        <v>43423</v>
      </c>
      <c r="B318">
        <v>958.63000499999998</v>
      </c>
      <c r="C318">
        <v>958.63000499999998</v>
      </c>
      <c r="D318">
        <v>907.28997800000002</v>
      </c>
      <c r="E318">
        <v>930.25</v>
      </c>
      <c r="F318">
        <v>930.25</v>
      </c>
      <c r="G318">
        <v>0</v>
      </c>
      <c r="H318">
        <f t="shared" si="4"/>
        <v>-3.0375142613006355E-2</v>
      </c>
    </row>
    <row r="319" spans="1:8" x14ac:dyDescent="0.2">
      <c r="A319" s="1">
        <v>43430</v>
      </c>
      <c r="B319">
        <v>932.669983</v>
      </c>
      <c r="C319">
        <v>967.419983</v>
      </c>
      <c r="D319">
        <v>932.580017</v>
      </c>
      <c r="E319">
        <v>966.23999000000003</v>
      </c>
      <c r="F319">
        <v>966.23999000000003</v>
      </c>
      <c r="G319">
        <v>0</v>
      </c>
      <c r="H319">
        <f t="shared" si="4"/>
        <v>3.7958872983463454E-2</v>
      </c>
    </row>
    <row r="320" spans="1:8" x14ac:dyDescent="0.2">
      <c r="A320" s="1">
        <v>43437</v>
      </c>
      <c r="B320">
        <v>971.03002900000001</v>
      </c>
      <c r="C320">
        <v>981.65997300000004</v>
      </c>
      <c r="D320">
        <v>903.03002900000001</v>
      </c>
      <c r="E320">
        <v>907.830017</v>
      </c>
      <c r="F320">
        <v>907.830017</v>
      </c>
      <c r="G320">
        <v>0</v>
      </c>
      <c r="H320">
        <f t="shared" si="4"/>
        <v>-6.2355085081259247E-2</v>
      </c>
    </row>
    <row r="321" spans="1:8" x14ac:dyDescent="0.2">
      <c r="A321" s="1">
        <v>43444</v>
      </c>
      <c r="B321">
        <v>907.97997999999995</v>
      </c>
      <c r="C321">
        <v>930.5</v>
      </c>
      <c r="D321">
        <v>886.40002400000003</v>
      </c>
      <c r="E321">
        <v>888.94000200000005</v>
      </c>
      <c r="F321">
        <v>888.94000200000005</v>
      </c>
      <c r="G321">
        <v>0</v>
      </c>
      <c r="H321">
        <f t="shared" si="4"/>
        <v>-2.1027411206373556E-2</v>
      </c>
    </row>
    <row r="322" spans="1:8" x14ac:dyDescent="0.2">
      <c r="A322" s="1">
        <v>43451</v>
      </c>
      <c r="B322">
        <v>888.03997800000002</v>
      </c>
      <c r="C322">
        <v>891.5</v>
      </c>
      <c r="D322">
        <v>802.84002699999996</v>
      </c>
      <c r="E322">
        <v>804.72997999999995</v>
      </c>
      <c r="F322">
        <v>804.72997999999995</v>
      </c>
      <c r="G322">
        <v>0</v>
      </c>
      <c r="H322">
        <f t="shared" si="4"/>
        <v>-9.9522951344174257E-2</v>
      </c>
    </row>
    <row r="323" spans="1:8" x14ac:dyDescent="0.2">
      <c r="A323" s="1">
        <v>43458</v>
      </c>
      <c r="B323">
        <v>801.59997599999997</v>
      </c>
      <c r="C323">
        <v>856.04998799999998</v>
      </c>
      <c r="D323">
        <v>792.75</v>
      </c>
      <c r="E323">
        <v>843.53997800000002</v>
      </c>
      <c r="F323">
        <v>843.53997800000002</v>
      </c>
      <c r="G323">
        <v>0</v>
      </c>
      <c r="H323">
        <f t="shared" si="4"/>
        <v>4.710050366091717E-2</v>
      </c>
    </row>
    <row r="324" spans="1:8" x14ac:dyDescent="0.2">
      <c r="A324" s="1">
        <v>43465</v>
      </c>
      <c r="B324">
        <v>846.580017</v>
      </c>
      <c r="C324">
        <v>870.52002000000005</v>
      </c>
      <c r="D324">
        <v>833.05999799999995</v>
      </c>
      <c r="E324">
        <v>868.15002400000003</v>
      </c>
      <c r="F324">
        <v>868.15002400000003</v>
      </c>
      <c r="G324">
        <v>0</v>
      </c>
      <c r="H324">
        <f t="shared" ref="H324:H387" si="5">LN(F324/F323)</f>
        <v>2.8757242195833154E-2</v>
      </c>
    </row>
    <row r="325" spans="1:8" x14ac:dyDescent="0.2">
      <c r="A325" s="1">
        <v>43472</v>
      </c>
      <c r="B325">
        <v>868.84997599999997</v>
      </c>
      <c r="C325">
        <v>917.65997300000004</v>
      </c>
      <c r="D325">
        <v>868.84997599999997</v>
      </c>
      <c r="E325">
        <v>916.78002900000001</v>
      </c>
      <c r="F325">
        <v>916.78002900000001</v>
      </c>
      <c r="G325">
        <v>0</v>
      </c>
      <c r="H325">
        <f t="shared" si="5"/>
        <v>5.4503023911111885E-2</v>
      </c>
    </row>
    <row r="326" spans="1:8" x14ac:dyDescent="0.2">
      <c r="A326" s="1">
        <v>43479</v>
      </c>
      <c r="B326">
        <v>916.15997300000004</v>
      </c>
      <c r="C326">
        <v>943.05999799999995</v>
      </c>
      <c r="D326">
        <v>904.84002699999996</v>
      </c>
      <c r="E326">
        <v>940.25</v>
      </c>
      <c r="F326">
        <v>940.25</v>
      </c>
      <c r="G326">
        <v>0</v>
      </c>
      <c r="H326">
        <f t="shared" si="5"/>
        <v>2.5278235004195192E-2</v>
      </c>
    </row>
    <row r="327" spans="1:8" x14ac:dyDescent="0.2">
      <c r="A327" s="1">
        <v>43486</v>
      </c>
      <c r="B327">
        <v>938.44000200000005</v>
      </c>
      <c r="C327">
        <v>940.51000999999997</v>
      </c>
      <c r="D327">
        <v>912.07000700000003</v>
      </c>
      <c r="E327">
        <v>939.40997300000004</v>
      </c>
      <c r="F327">
        <v>939.40997300000004</v>
      </c>
      <c r="G327">
        <v>0</v>
      </c>
      <c r="H327">
        <f t="shared" si="5"/>
        <v>-8.9380746304176524E-4</v>
      </c>
    </row>
    <row r="328" spans="1:8" x14ac:dyDescent="0.2">
      <c r="A328" s="1">
        <v>43493</v>
      </c>
      <c r="B328">
        <v>936.95001200000002</v>
      </c>
      <c r="C328">
        <v>954.85998500000005</v>
      </c>
      <c r="D328">
        <v>926</v>
      </c>
      <c r="E328">
        <v>952.63000499999998</v>
      </c>
      <c r="F328">
        <v>952.63000499999998</v>
      </c>
      <c r="G328">
        <v>0</v>
      </c>
      <c r="H328">
        <f t="shared" si="5"/>
        <v>1.3974595988763105E-2</v>
      </c>
    </row>
    <row r="329" spans="1:8" x14ac:dyDescent="0.2">
      <c r="A329" s="1">
        <v>43500</v>
      </c>
      <c r="B329">
        <v>952.73999000000003</v>
      </c>
      <c r="C329">
        <v>970.15002400000003</v>
      </c>
      <c r="D329">
        <v>946.25</v>
      </c>
      <c r="E329">
        <v>956.48999000000003</v>
      </c>
      <c r="F329">
        <v>956.48999000000003</v>
      </c>
      <c r="G329">
        <v>0</v>
      </c>
      <c r="H329">
        <f t="shared" si="5"/>
        <v>4.0437377115333161E-3</v>
      </c>
    </row>
    <row r="330" spans="1:8" x14ac:dyDescent="0.2">
      <c r="A330" s="1">
        <v>43507</v>
      </c>
      <c r="B330">
        <v>957.15002400000003</v>
      </c>
      <c r="C330">
        <v>1002.809998</v>
      </c>
      <c r="D330">
        <v>956.32000700000003</v>
      </c>
      <c r="E330">
        <v>1002.570007</v>
      </c>
      <c r="F330">
        <v>1002.570007</v>
      </c>
      <c r="G330">
        <v>0</v>
      </c>
      <c r="H330">
        <f t="shared" si="5"/>
        <v>4.7051665573806668E-2</v>
      </c>
    </row>
    <row r="331" spans="1:8" x14ac:dyDescent="0.2">
      <c r="A331" s="1">
        <v>43514</v>
      </c>
      <c r="B331">
        <v>1001.940002</v>
      </c>
      <c r="C331">
        <v>1014.369995</v>
      </c>
      <c r="D331">
        <v>998.95001200000002</v>
      </c>
      <c r="E331">
        <v>1014.340027</v>
      </c>
      <c r="F331">
        <v>1014.340027</v>
      </c>
      <c r="G331">
        <v>0</v>
      </c>
      <c r="H331">
        <f t="shared" si="5"/>
        <v>1.1671471125435876E-2</v>
      </c>
    </row>
    <row r="332" spans="1:8" x14ac:dyDescent="0.2">
      <c r="A332" s="1">
        <v>43521</v>
      </c>
      <c r="B332">
        <v>1017.330017</v>
      </c>
      <c r="C332">
        <v>1025.400024</v>
      </c>
      <c r="D332">
        <v>1005.52002</v>
      </c>
      <c r="E332">
        <v>1023.8599850000001</v>
      </c>
      <c r="F332">
        <v>1023.8599850000001</v>
      </c>
      <c r="G332">
        <v>0</v>
      </c>
      <c r="H332">
        <f t="shared" si="5"/>
        <v>9.3416025652093872E-3</v>
      </c>
    </row>
    <row r="333" spans="1:8" x14ac:dyDescent="0.2">
      <c r="A333" s="1">
        <v>43528</v>
      </c>
      <c r="B333">
        <v>1024.3100589999999</v>
      </c>
      <c r="C333">
        <v>1027.420044</v>
      </c>
      <c r="D333">
        <v>969.53997800000002</v>
      </c>
      <c r="E333">
        <v>978.65002400000003</v>
      </c>
      <c r="F333">
        <v>978.65002400000003</v>
      </c>
      <c r="G333">
        <v>0</v>
      </c>
      <c r="H333">
        <f t="shared" si="5"/>
        <v>-4.5160967380041384E-2</v>
      </c>
    </row>
    <row r="334" spans="1:8" x14ac:dyDescent="0.2">
      <c r="A334" s="1">
        <v>43535</v>
      </c>
      <c r="B334">
        <v>979.51000999999997</v>
      </c>
      <c r="C334">
        <v>1008.530029</v>
      </c>
      <c r="D334">
        <v>979.51000999999997</v>
      </c>
      <c r="E334">
        <v>1002.150024</v>
      </c>
      <c r="F334">
        <v>1002.150024</v>
      </c>
      <c r="G334">
        <v>0</v>
      </c>
      <c r="H334">
        <f t="shared" si="5"/>
        <v>2.3728899515995466E-2</v>
      </c>
    </row>
    <row r="335" spans="1:8" x14ac:dyDescent="0.2">
      <c r="A335" s="1">
        <v>43542</v>
      </c>
      <c r="B335">
        <v>1002.77002</v>
      </c>
      <c r="C335">
        <v>1018.450012</v>
      </c>
      <c r="D335">
        <v>975.35998500000005</v>
      </c>
      <c r="E335">
        <v>975.39001499999995</v>
      </c>
      <c r="F335">
        <v>975.39001499999995</v>
      </c>
      <c r="G335">
        <v>0</v>
      </c>
      <c r="H335">
        <f t="shared" si="5"/>
        <v>-2.706558859046853E-2</v>
      </c>
    </row>
    <row r="336" spans="1:8" x14ac:dyDescent="0.2">
      <c r="A336" s="1">
        <v>43549</v>
      </c>
      <c r="B336">
        <v>975.169983</v>
      </c>
      <c r="C336">
        <v>999.82000700000003</v>
      </c>
      <c r="D336">
        <v>967.51000999999997</v>
      </c>
      <c r="E336">
        <v>997.03997800000002</v>
      </c>
      <c r="F336">
        <v>997.03997800000002</v>
      </c>
      <c r="G336">
        <v>0</v>
      </c>
      <c r="H336">
        <f t="shared" si="5"/>
        <v>2.1953461055169911E-2</v>
      </c>
    </row>
    <row r="337" spans="1:8" x14ac:dyDescent="0.2">
      <c r="A337" s="1">
        <v>43556</v>
      </c>
      <c r="B337">
        <v>999.29998799999998</v>
      </c>
      <c r="C337">
        <v>1021.900024</v>
      </c>
      <c r="D337">
        <v>998.72997999999995</v>
      </c>
      <c r="E337">
        <v>1021.880005</v>
      </c>
      <c r="F337">
        <v>1021.880005</v>
      </c>
      <c r="G337">
        <v>0</v>
      </c>
      <c r="H337">
        <f t="shared" si="5"/>
        <v>2.4608484480143043E-2</v>
      </c>
    </row>
    <row r="338" spans="1:8" x14ac:dyDescent="0.2">
      <c r="A338" s="1">
        <v>43563</v>
      </c>
      <c r="B338">
        <v>1020.8900149999999</v>
      </c>
      <c r="C338">
        <v>1025.8100589999999</v>
      </c>
      <c r="D338">
        <v>1007.460022</v>
      </c>
      <c r="E338">
        <v>1020.47998</v>
      </c>
      <c r="F338">
        <v>1020.47998</v>
      </c>
      <c r="G338">
        <v>0</v>
      </c>
      <c r="H338">
        <f t="shared" si="5"/>
        <v>-1.3709877098785966E-3</v>
      </c>
    </row>
    <row r="339" spans="1:8" x14ac:dyDescent="0.2">
      <c r="A339" s="1">
        <v>43570</v>
      </c>
      <c r="B339">
        <v>1020.559998</v>
      </c>
      <c r="C339">
        <v>1023.429993</v>
      </c>
      <c r="D339">
        <v>993.67999299999997</v>
      </c>
      <c r="E339">
        <v>1004.150024</v>
      </c>
      <c r="F339">
        <v>1004.150024</v>
      </c>
      <c r="G339">
        <v>0</v>
      </c>
      <c r="H339">
        <f t="shared" si="5"/>
        <v>-1.6131648839573885E-2</v>
      </c>
    </row>
    <row r="340" spans="1:8" x14ac:dyDescent="0.2">
      <c r="A340" s="1">
        <v>43577</v>
      </c>
      <c r="B340">
        <v>1003.76001</v>
      </c>
      <c r="C340">
        <v>1029.329956</v>
      </c>
      <c r="D340">
        <v>1000.539978</v>
      </c>
      <c r="E340">
        <v>1028.329956</v>
      </c>
      <c r="F340">
        <v>1028.329956</v>
      </c>
      <c r="G340">
        <v>0</v>
      </c>
      <c r="H340">
        <f t="shared" si="5"/>
        <v>2.3794648003718572E-2</v>
      </c>
    </row>
    <row r="341" spans="1:8" x14ac:dyDescent="0.2">
      <c r="A341" s="1">
        <v>43584</v>
      </c>
      <c r="B341">
        <v>1029.6400149999999</v>
      </c>
      <c r="C341">
        <v>1042.7299800000001</v>
      </c>
      <c r="D341">
        <v>1008.929993</v>
      </c>
      <c r="E341">
        <v>1042.7299800000001</v>
      </c>
      <c r="F341">
        <v>1042.7299800000001</v>
      </c>
      <c r="G341">
        <v>0</v>
      </c>
      <c r="H341">
        <f t="shared" si="5"/>
        <v>1.3906170272732103E-2</v>
      </c>
    </row>
    <row r="342" spans="1:8" x14ac:dyDescent="0.2">
      <c r="A342" s="1">
        <v>43591</v>
      </c>
      <c r="B342">
        <v>1040.8100589999999</v>
      </c>
      <c r="C342">
        <v>1046.3000489999999</v>
      </c>
      <c r="D342">
        <v>994.71002199999998</v>
      </c>
      <c r="E342">
        <v>1013.179993</v>
      </c>
      <c r="F342">
        <v>1013.179993</v>
      </c>
      <c r="G342">
        <v>0</v>
      </c>
      <c r="H342">
        <f t="shared" si="5"/>
        <v>-2.8748362075594464E-2</v>
      </c>
    </row>
    <row r="343" spans="1:8" x14ac:dyDescent="0.2">
      <c r="A343" s="1">
        <v>43598</v>
      </c>
      <c r="B343">
        <v>1013.070007</v>
      </c>
      <c r="C343">
        <v>1013.070007</v>
      </c>
      <c r="D343">
        <v>975.90002400000003</v>
      </c>
      <c r="E343">
        <v>989.53002900000001</v>
      </c>
      <c r="F343">
        <v>989.53002900000001</v>
      </c>
      <c r="G343">
        <v>0</v>
      </c>
      <c r="H343">
        <f t="shared" si="5"/>
        <v>-2.3619059351886445E-2</v>
      </c>
    </row>
    <row r="344" spans="1:8" x14ac:dyDescent="0.2">
      <c r="A344" s="1">
        <v>43605</v>
      </c>
      <c r="B344">
        <v>985.25</v>
      </c>
      <c r="C344">
        <v>997.53002900000001</v>
      </c>
      <c r="D344">
        <v>964.84997599999997</v>
      </c>
      <c r="E344">
        <v>979.59997599999997</v>
      </c>
      <c r="F344">
        <v>979.59997599999997</v>
      </c>
      <c r="G344">
        <v>0</v>
      </c>
      <c r="H344">
        <f t="shared" si="5"/>
        <v>-1.0085811654251745E-2</v>
      </c>
    </row>
    <row r="345" spans="1:8" x14ac:dyDescent="0.2">
      <c r="A345" s="1">
        <v>43612</v>
      </c>
      <c r="B345">
        <v>980.45001200000002</v>
      </c>
      <c r="C345">
        <v>985.54998799999998</v>
      </c>
      <c r="D345">
        <v>947.21002199999998</v>
      </c>
      <c r="E345">
        <v>950.19000200000005</v>
      </c>
      <c r="F345">
        <v>950.19000200000005</v>
      </c>
      <c r="G345">
        <v>0</v>
      </c>
      <c r="H345">
        <f t="shared" si="5"/>
        <v>-3.0482333876121488E-2</v>
      </c>
    </row>
    <row r="346" spans="1:8" x14ac:dyDescent="0.2">
      <c r="A346" s="1">
        <v>43619</v>
      </c>
      <c r="B346">
        <v>950.44000200000005</v>
      </c>
      <c r="C346">
        <v>986.29998799999998</v>
      </c>
      <c r="D346">
        <v>944.35998500000005</v>
      </c>
      <c r="E346">
        <v>983.919983</v>
      </c>
      <c r="F346">
        <v>983.919983</v>
      </c>
      <c r="G346">
        <v>0</v>
      </c>
      <c r="H346">
        <f t="shared" si="5"/>
        <v>3.4882608954232341E-2</v>
      </c>
    </row>
    <row r="347" spans="1:8" x14ac:dyDescent="0.2">
      <c r="A347" s="1">
        <v>43626</v>
      </c>
      <c r="B347">
        <v>985.05999799999995</v>
      </c>
      <c r="C347">
        <v>1000.700012</v>
      </c>
      <c r="D347">
        <v>980.75</v>
      </c>
      <c r="E347">
        <v>989.82000700000003</v>
      </c>
      <c r="F347">
        <v>989.82000700000003</v>
      </c>
      <c r="G347">
        <v>0</v>
      </c>
      <c r="H347">
        <f t="shared" si="5"/>
        <v>5.9785398315534725E-3</v>
      </c>
    </row>
    <row r="348" spans="1:8" x14ac:dyDescent="0.2">
      <c r="A348" s="1">
        <v>43633</v>
      </c>
      <c r="B348">
        <v>990.60998500000005</v>
      </c>
      <c r="C348">
        <v>1029.849976</v>
      </c>
      <c r="D348">
        <v>990.60998500000005</v>
      </c>
      <c r="E348">
        <v>1014.059998</v>
      </c>
      <c r="F348">
        <v>1014.059998</v>
      </c>
      <c r="G348">
        <v>0</v>
      </c>
      <c r="H348">
        <f t="shared" si="5"/>
        <v>2.4194236538040894E-2</v>
      </c>
    </row>
    <row r="349" spans="1:8" x14ac:dyDescent="0.2">
      <c r="A349" s="1">
        <v>43640</v>
      </c>
      <c r="B349">
        <v>1014.3599850000001</v>
      </c>
      <c r="C349">
        <v>1024.880005</v>
      </c>
      <c r="D349">
        <v>989.40002400000003</v>
      </c>
      <c r="E349">
        <v>1022.700012</v>
      </c>
      <c r="F349">
        <v>1022.700012</v>
      </c>
      <c r="G349">
        <v>0</v>
      </c>
      <c r="H349">
        <f t="shared" si="5"/>
        <v>8.4841275196915391E-3</v>
      </c>
    </row>
    <row r="350" spans="1:8" x14ac:dyDescent="0.2">
      <c r="A350" s="1">
        <v>43647</v>
      </c>
      <c r="B350">
        <v>1028.579956</v>
      </c>
      <c r="C350">
        <v>1036.719971</v>
      </c>
      <c r="D350">
        <v>1015.51001</v>
      </c>
      <c r="E350">
        <v>1028.6099850000001</v>
      </c>
      <c r="F350">
        <v>1028.6099850000001</v>
      </c>
      <c r="G350">
        <v>0</v>
      </c>
      <c r="H350">
        <f t="shared" si="5"/>
        <v>5.7621611173261965E-3</v>
      </c>
    </row>
    <row r="351" spans="1:8" x14ac:dyDescent="0.2">
      <c r="A351" s="1">
        <v>43654</v>
      </c>
      <c r="B351">
        <v>1027.75</v>
      </c>
      <c r="C351">
        <v>1030.420044</v>
      </c>
      <c r="D351">
        <v>1014.679993</v>
      </c>
      <c r="E351">
        <v>1027.780029</v>
      </c>
      <c r="F351">
        <v>1027.780029</v>
      </c>
      <c r="G351">
        <v>0</v>
      </c>
      <c r="H351">
        <f t="shared" si="5"/>
        <v>-8.0719711670841155E-4</v>
      </c>
    </row>
    <row r="352" spans="1:8" x14ac:dyDescent="0.2">
      <c r="A352" s="1">
        <v>43661</v>
      </c>
      <c r="B352">
        <v>1028.2700199999999</v>
      </c>
      <c r="C352">
        <v>1030.8100589999999</v>
      </c>
      <c r="D352">
        <v>1016.72998</v>
      </c>
      <c r="E352">
        <v>1017.039978</v>
      </c>
      <c r="F352">
        <v>1017.039978</v>
      </c>
      <c r="G352">
        <v>0</v>
      </c>
      <c r="H352">
        <f t="shared" si="5"/>
        <v>-1.0504738535765138E-2</v>
      </c>
    </row>
    <row r="353" spans="1:8" x14ac:dyDescent="0.2">
      <c r="A353" s="1">
        <v>43668</v>
      </c>
      <c r="B353">
        <v>1018.700012</v>
      </c>
      <c r="C353">
        <v>1037.969971</v>
      </c>
      <c r="D353">
        <v>1014.590027</v>
      </c>
      <c r="E353">
        <v>1036.420044</v>
      </c>
      <c r="F353">
        <v>1036.420044</v>
      </c>
      <c r="G353">
        <v>0</v>
      </c>
      <c r="H353">
        <f t="shared" si="5"/>
        <v>1.8876083513630276E-2</v>
      </c>
    </row>
    <row r="354" spans="1:8" x14ac:dyDescent="0.2">
      <c r="A354" s="1">
        <v>43675</v>
      </c>
      <c r="B354">
        <v>1036.3900149999999</v>
      </c>
      <c r="C354">
        <v>1049.4300539999999</v>
      </c>
      <c r="D354">
        <v>1002.130005</v>
      </c>
      <c r="E354">
        <v>1009.950012</v>
      </c>
      <c r="F354">
        <v>1009.950012</v>
      </c>
      <c r="G354">
        <v>0</v>
      </c>
      <c r="H354">
        <f t="shared" si="5"/>
        <v>-2.5871672982920254E-2</v>
      </c>
    </row>
    <row r="355" spans="1:8" x14ac:dyDescent="0.2">
      <c r="A355" s="1">
        <v>43682</v>
      </c>
      <c r="B355">
        <v>1009.570007</v>
      </c>
      <c r="C355">
        <v>1012.6400149999999</v>
      </c>
      <c r="D355">
        <v>968.59002699999996</v>
      </c>
      <c r="E355">
        <v>998.65997300000004</v>
      </c>
      <c r="F355">
        <v>998.65997300000004</v>
      </c>
      <c r="G355">
        <v>0</v>
      </c>
      <c r="H355">
        <f t="shared" si="5"/>
        <v>-1.1241762198109228E-2</v>
      </c>
    </row>
    <row r="356" spans="1:8" x14ac:dyDescent="0.2">
      <c r="A356" s="1">
        <v>43689</v>
      </c>
      <c r="B356">
        <v>998.47997999999995</v>
      </c>
      <c r="C356">
        <v>1004.349976</v>
      </c>
      <c r="D356">
        <v>963.96997099999999</v>
      </c>
      <c r="E356">
        <v>987.71997099999999</v>
      </c>
      <c r="F356">
        <v>987.71997099999999</v>
      </c>
      <c r="G356">
        <v>0</v>
      </c>
      <c r="H356">
        <f t="shared" si="5"/>
        <v>-1.1015125931061602E-2</v>
      </c>
    </row>
    <row r="357" spans="1:8" x14ac:dyDescent="0.2">
      <c r="A357" s="1">
        <v>43696</v>
      </c>
      <c r="B357">
        <v>989.78002900000001</v>
      </c>
      <c r="C357">
        <v>1001.820007</v>
      </c>
      <c r="D357">
        <v>962.65997300000004</v>
      </c>
      <c r="E357">
        <v>964.61999500000002</v>
      </c>
      <c r="F357">
        <v>964.61999500000002</v>
      </c>
      <c r="G357">
        <v>0</v>
      </c>
      <c r="H357">
        <f t="shared" si="5"/>
        <v>-2.3664991192469686E-2</v>
      </c>
    </row>
    <row r="358" spans="1:8" x14ac:dyDescent="0.2">
      <c r="A358" s="1">
        <v>43703</v>
      </c>
      <c r="B358">
        <v>966.03997800000002</v>
      </c>
      <c r="C358">
        <v>994.01000999999997</v>
      </c>
      <c r="D358">
        <v>958.76000999999997</v>
      </c>
      <c r="E358">
        <v>987.05999799999995</v>
      </c>
      <c r="F358">
        <v>987.05999799999995</v>
      </c>
      <c r="G358">
        <v>0</v>
      </c>
      <c r="H358">
        <f t="shared" si="5"/>
        <v>2.2996589613629367E-2</v>
      </c>
    </row>
    <row r="359" spans="1:8" x14ac:dyDescent="0.2">
      <c r="A359" s="1">
        <v>43710</v>
      </c>
      <c r="B359">
        <v>986.32000700000003</v>
      </c>
      <c r="C359">
        <v>998.669983</v>
      </c>
      <c r="D359">
        <v>966.53002900000001</v>
      </c>
      <c r="E359">
        <v>986.71002199999998</v>
      </c>
      <c r="F359">
        <v>986.71002199999998</v>
      </c>
      <c r="G359">
        <v>0</v>
      </c>
      <c r="H359">
        <f t="shared" si="5"/>
        <v>-3.546269323390826E-4</v>
      </c>
    </row>
    <row r="360" spans="1:8" x14ac:dyDescent="0.2">
      <c r="A360" s="1">
        <v>43717</v>
      </c>
      <c r="B360">
        <v>987.90002400000003</v>
      </c>
      <c r="C360">
        <v>1026.910034</v>
      </c>
      <c r="D360">
        <v>979.21997099999999</v>
      </c>
      <c r="E360">
        <v>1020.619995</v>
      </c>
      <c r="F360">
        <v>1020.619995</v>
      </c>
      <c r="G360">
        <v>0</v>
      </c>
      <c r="H360">
        <f t="shared" si="5"/>
        <v>3.378936095394975E-2</v>
      </c>
    </row>
    <row r="361" spans="1:8" x14ac:dyDescent="0.2">
      <c r="A361" s="1">
        <v>43724</v>
      </c>
      <c r="B361">
        <v>1018.400024</v>
      </c>
      <c r="C361">
        <v>1027.2299800000001</v>
      </c>
      <c r="D361">
        <v>1007.47998</v>
      </c>
      <c r="E361">
        <v>1012.030029</v>
      </c>
      <c r="F361">
        <v>1012.030029</v>
      </c>
      <c r="G361">
        <v>0</v>
      </c>
      <c r="H361">
        <f t="shared" si="5"/>
        <v>-8.452037522695955E-3</v>
      </c>
    </row>
    <row r="362" spans="1:8" x14ac:dyDescent="0.2">
      <c r="A362" s="1">
        <v>43731</v>
      </c>
      <c r="B362">
        <v>1010.559998</v>
      </c>
      <c r="C362">
        <v>1012.059998</v>
      </c>
      <c r="D362">
        <v>983.59997599999997</v>
      </c>
      <c r="E362">
        <v>985.53997800000002</v>
      </c>
      <c r="F362">
        <v>985.53997800000002</v>
      </c>
      <c r="G362">
        <v>0</v>
      </c>
      <c r="H362">
        <f t="shared" si="5"/>
        <v>-2.6523830352045367E-2</v>
      </c>
    </row>
    <row r="363" spans="1:8" x14ac:dyDescent="0.2">
      <c r="A363" s="1">
        <v>43738</v>
      </c>
      <c r="B363">
        <v>974.90997300000004</v>
      </c>
      <c r="C363">
        <v>988.57000700000003</v>
      </c>
      <c r="D363">
        <v>939.04998799999998</v>
      </c>
      <c r="E363">
        <v>966.46002199999998</v>
      </c>
      <c r="F363">
        <v>966.46002199999998</v>
      </c>
      <c r="G363">
        <v>0</v>
      </c>
      <c r="H363">
        <f t="shared" si="5"/>
        <v>-1.954975787054301E-2</v>
      </c>
    </row>
    <row r="364" spans="1:8" x14ac:dyDescent="0.2">
      <c r="A364" s="1">
        <v>43745</v>
      </c>
      <c r="B364">
        <v>965.26000999999997</v>
      </c>
      <c r="C364">
        <v>981.59002699999996</v>
      </c>
      <c r="D364">
        <v>945.96997099999999</v>
      </c>
      <c r="E364">
        <v>972.669983</v>
      </c>
      <c r="F364">
        <v>972.669983</v>
      </c>
      <c r="G364">
        <v>0</v>
      </c>
      <c r="H364">
        <f t="shared" si="5"/>
        <v>6.4049158263909675E-3</v>
      </c>
    </row>
    <row r="365" spans="1:8" x14ac:dyDescent="0.2">
      <c r="A365" s="1">
        <v>43752</v>
      </c>
      <c r="B365">
        <v>970.15002400000003</v>
      </c>
      <c r="C365">
        <v>994.69000200000005</v>
      </c>
      <c r="D365">
        <v>965.830017</v>
      </c>
      <c r="E365">
        <v>987.40997300000004</v>
      </c>
      <c r="F365">
        <v>987.40997300000004</v>
      </c>
      <c r="G365">
        <v>0</v>
      </c>
      <c r="H365">
        <f t="shared" si="5"/>
        <v>1.5040476101190775E-2</v>
      </c>
    </row>
    <row r="366" spans="1:8" x14ac:dyDescent="0.2">
      <c r="A366" s="1">
        <v>43759</v>
      </c>
      <c r="B366">
        <v>991.32000700000003</v>
      </c>
      <c r="C366">
        <v>1002.219971</v>
      </c>
      <c r="D366">
        <v>989.63000499999998</v>
      </c>
      <c r="E366">
        <v>1000.469971</v>
      </c>
      <c r="F366">
        <v>1000.469971</v>
      </c>
      <c r="G366">
        <v>0</v>
      </c>
      <c r="H366">
        <f t="shared" si="5"/>
        <v>1.3139813543282679E-2</v>
      </c>
    </row>
    <row r="367" spans="1:8" x14ac:dyDescent="0.2">
      <c r="A367" s="1">
        <v>43766</v>
      </c>
      <c r="B367">
        <v>1002.549988</v>
      </c>
      <c r="C367">
        <v>1024.099976</v>
      </c>
      <c r="D367">
        <v>999.09997599999997</v>
      </c>
      <c r="E367">
        <v>1023.679993</v>
      </c>
      <c r="F367">
        <v>1023.679993</v>
      </c>
      <c r="G367">
        <v>0</v>
      </c>
      <c r="H367">
        <f t="shared" si="5"/>
        <v>2.2934110342723125E-2</v>
      </c>
    </row>
    <row r="368" spans="1:8" x14ac:dyDescent="0.2">
      <c r="A368" s="1">
        <v>43773</v>
      </c>
      <c r="B368">
        <v>1028.3199460000001</v>
      </c>
      <c r="C368">
        <v>1032.0699460000001</v>
      </c>
      <c r="D368">
        <v>1018.47998</v>
      </c>
      <c r="E368">
        <v>1028.209961</v>
      </c>
      <c r="F368">
        <v>1028.209961</v>
      </c>
      <c r="G368">
        <v>0</v>
      </c>
      <c r="H368">
        <f t="shared" si="5"/>
        <v>4.415417455328286E-3</v>
      </c>
    </row>
    <row r="369" spans="1:8" x14ac:dyDescent="0.2">
      <c r="A369" s="1">
        <v>43780</v>
      </c>
      <c r="B369">
        <v>1024.380005</v>
      </c>
      <c r="C369">
        <v>1033.7299800000001</v>
      </c>
      <c r="D369">
        <v>1019.539978</v>
      </c>
      <c r="E369">
        <v>1033.099976</v>
      </c>
      <c r="F369">
        <v>1033.099976</v>
      </c>
      <c r="G369">
        <v>0</v>
      </c>
      <c r="H369">
        <f t="shared" si="5"/>
        <v>4.7445792459401351E-3</v>
      </c>
    </row>
    <row r="370" spans="1:8" x14ac:dyDescent="0.2">
      <c r="A370" s="1">
        <v>43787</v>
      </c>
      <c r="B370">
        <v>1031.6800539999999</v>
      </c>
      <c r="C370">
        <v>1043.420044</v>
      </c>
      <c r="D370">
        <v>1028.280029</v>
      </c>
      <c r="E370">
        <v>1034.040039</v>
      </c>
      <c r="F370">
        <v>1034.040039</v>
      </c>
      <c r="G370">
        <v>0</v>
      </c>
      <c r="H370">
        <f t="shared" si="5"/>
        <v>9.0953013147029003E-4</v>
      </c>
    </row>
    <row r="371" spans="1:8" x14ac:dyDescent="0.2">
      <c r="A371" s="1">
        <v>43794</v>
      </c>
      <c r="B371">
        <v>1038.48999</v>
      </c>
      <c r="C371">
        <v>1070.5200199999999</v>
      </c>
      <c r="D371">
        <v>1038.48999</v>
      </c>
      <c r="E371">
        <v>1063.969971</v>
      </c>
      <c r="F371">
        <v>1063.969971</v>
      </c>
      <c r="G371">
        <v>0</v>
      </c>
      <c r="H371">
        <f t="shared" si="5"/>
        <v>2.8533670003142081E-2</v>
      </c>
    </row>
    <row r="372" spans="1:8" x14ac:dyDescent="0.2">
      <c r="A372" s="1">
        <v>43801</v>
      </c>
      <c r="B372">
        <v>1065.1800539999999</v>
      </c>
      <c r="C372">
        <v>1071.1999510000001</v>
      </c>
      <c r="D372">
        <v>1039.1999510000001</v>
      </c>
      <c r="E372">
        <v>1068.8199460000001</v>
      </c>
      <c r="F372">
        <v>1068.8199460000001</v>
      </c>
      <c r="G372">
        <v>0</v>
      </c>
      <c r="H372">
        <f t="shared" si="5"/>
        <v>4.5480179001859636E-3</v>
      </c>
    </row>
    <row r="373" spans="1:8" x14ac:dyDescent="0.2">
      <c r="A373" s="1">
        <v>43808</v>
      </c>
      <c r="B373">
        <v>1067.6800539999999</v>
      </c>
      <c r="C373">
        <v>1078.3100589999999</v>
      </c>
      <c r="D373">
        <v>1061.3100589999999</v>
      </c>
      <c r="E373">
        <v>1068.219971</v>
      </c>
      <c r="F373">
        <v>1068.219971</v>
      </c>
      <c r="G373">
        <v>0</v>
      </c>
      <c r="H373">
        <f t="shared" si="5"/>
        <v>-5.615009911520884E-4</v>
      </c>
    </row>
    <row r="374" spans="1:8" x14ac:dyDescent="0.2">
      <c r="A374" s="1">
        <v>43815</v>
      </c>
      <c r="B374">
        <v>1074.73999</v>
      </c>
      <c r="C374">
        <v>1090.6800539999999</v>
      </c>
      <c r="D374">
        <v>1073.6800539999999</v>
      </c>
      <c r="E374">
        <v>1089.920044</v>
      </c>
      <c r="F374">
        <v>1089.920044</v>
      </c>
      <c r="G374">
        <v>0</v>
      </c>
      <c r="H374">
        <f t="shared" si="5"/>
        <v>2.0110654736209779E-2</v>
      </c>
    </row>
    <row r="375" spans="1:8" x14ac:dyDescent="0.2">
      <c r="A375" s="1">
        <v>43822</v>
      </c>
      <c r="B375">
        <v>1091.530029</v>
      </c>
      <c r="C375">
        <v>1099.380005</v>
      </c>
      <c r="D375">
        <v>1085.900024</v>
      </c>
      <c r="E375">
        <v>1089.9300539999999</v>
      </c>
      <c r="F375">
        <v>1089.9300539999999</v>
      </c>
      <c r="G375">
        <v>0</v>
      </c>
      <c r="H375">
        <f t="shared" si="5"/>
        <v>9.1841177604223805E-6</v>
      </c>
    </row>
    <row r="376" spans="1:8" x14ac:dyDescent="0.2">
      <c r="A376" s="1">
        <v>43829</v>
      </c>
      <c r="B376">
        <v>1090.4799800000001</v>
      </c>
      <c r="C376">
        <v>1094.089966</v>
      </c>
      <c r="D376">
        <v>1074.099976</v>
      </c>
      <c r="E376">
        <v>1083.2700199999999</v>
      </c>
      <c r="F376">
        <v>1083.2700199999999</v>
      </c>
      <c r="G376">
        <v>0</v>
      </c>
      <c r="H376">
        <f t="shared" si="5"/>
        <v>-6.1292606510765912E-3</v>
      </c>
    </row>
    <row r="377" spans="1:8" x14ac:dyDescent="0.2">
      <c r="A377" s="1">
        <v>43836</v>
      </c>
      <c r="B377">
        <v>1076.369995</v>
      </c>
      <c r="C377">
        <v>1100.599976</v>
      </c>
      <c r="D377">
        <v>1072.589966</v>
      </c>
      <c r="E377">
        <v>1092.5600589999999</v>
      </c>
      <c r="F377">
        <v>1092.5600589999999</v>
      </c>
      <c r="G377">
        <v>0</v>
      </c>
      <c r="H377">
        <f t="shared" si="5"/>
        <v>8.5393575008913206E-3</v>
      </c>
    </row>
    <row r="378" spans="1:8" x14ac:dyDescent="0.2">
      <c r="A378" s="1">
        <v>43843</v>
      </c>
      <c r="B378">
        <v>1093.8000489999999</v>
      </c>
      <c r="C378">
        <v>1135.660034</v>
      </c>
      <c r="D378">
        <v>1088.650024</v>
      </c>
      <c r="E378">
        <v>1125.119995</v>
      </c>
      <c r="F378">
        <v>1125.119995</v>
      </c>
      <c r="G378">
        <v>0</v>
      </c>
      <c r="H378">
        <f t="shared" si="5"/>
        <v>2.9366071800953856E-2</v>
      </c>
    </row>
    <row r="379" spans="1:8" x14ac:dyDescent="0.2">
      <c r="A379" s="1">
        <v>43850</v>
      </c>
      <c r="B379">
        <v>1122.5</v>
      </c>
      <c r="C379">
        <v>1125.599976</v>
      </c>
      <c r="D379">
        <v>1097.1099850000001</v>
      </c>
      <c r="E379">
        <v>1103.25</v>
      </c>
      <c r="F379">
        <v>1103.25</v>
      </c>
      <c r="G379">
        <v>0</v>
      </c>
      <c r="H379">
        <f t="shared" si="5"/>
        <v>-1.9629323023075785E-2</v>
      </c>
    </row>
    <row r="380" spans="1:8" x14ac:dyDescent="0.2">
      <c r="A380" s="1">
        <v>43857</v>
      </c>
      <c r="B380">
        <v>1102.079956</v>
      </c>
      <c r="C380">
        <v>1108.48999</v>
      </c>
      <c r="D380">
        <v>1072.6099850000001</v>
      </c>
      <c r="E380">
        <v>1075.1899410000001</v>
      </c>
      <c r="F380">
        <v>1075.1899410000001</v>
      </c>
      <c r="G380">
        <v>0</v>
      </c>
      <c r="H380">
        <f t="shared" si="5"/>
        <v>-2.5763033893284121E-2</v>
      </c>
    </row>
    <row r="381" spans="1:8" x14ac:dyDescent="0.2">
      <c r="A381" s="1">
        <v>43864</v>
      </c>
      <c r="B381">
        <v>1078.709961</v>
      </c>
      <c r="C381">
        <v>1127.0200199999999</v>
      </c>
      <c r="D381">
        <v>1078.709961</v>
      </c>
      <c r="E381">
        <v>1109.209961</v>
      </c>
      <c r="F381">
        <v>1109.209961</v>
      </c>
      <c r="G381">
        <v>0</v>
      </c>
      <c r="H381">
        <f t="shared" si="5"/>
        <v>3.1150679791122959E-2</v>
      </c>
    </row>
    <row r="382" spans="1:8" x14ac:dyDescent="0.2">
      <c r="A382" s="1">
        <v>43871</v>
      </c>
      <c r="B382">
        <v>1108.089966</v>
      </c>
      <c r="C382">
        <v>1140.339966</v>
      </c>
      <c r="D382">
        <v>1107.349976</v>
      </c>
      <c r="E382">
        <v>1134.9499510000001</v>
      </c>
      <c r="F382">
        <v>1134.9499510000001</v>
      </c>
      <c r="G382">
        <v>0</v>
      </c>
      <c r="H382">
        <f t="shared" si="5"/>
        <v>2.2940538860506628E-2</v>
      </c>
    </row>
    <row r="383" spans="1:8" x14ac:dyDescent="0.2">
      <c r="A383" s="1">
        <v>43878</v>
      </c>
      <c r="B383">
        <v>1134.040039</v>
      </c>
      <c r="C383">
        <v>1146.369995</v>
      </c>
      <c r="D383">
        <v>1124.0500489999999</v>
      </c>
      <c r="E383">
        <v>1127.530029</v>
      </c>
      <c r="F383">
        <v>1127.530029</v>
      </c>
      <c r="G383">
        <v>0</v>
      </c>
      <c r="H383">
        <f t="shared" si="5"/>
        <v>-6.5591286264040788E-3</v>
      </c>
    </row>
    <row r="384" spans="1:8" x14ac:dyDescent="0.2">
      <c r="A384" s="1">
        <v>43885</v>
      </c>
      <c r="B384">
        <v>1126.290039</v>
      </c>
      <c r="C384">
        <v>1126.290039</v>
      </c>
      <c r="D384">
        <v>976.60998500000005</v>
      </c>
      <c r="E384">
        <v>996.95001200000002</v>
      </c>
      <c r="F384">
        <v>996.95001200000002</v>
      </c>
      <c r="G384">
        <v>0</v>
      </c>
      <c r="H384">
        <f t="shared" si="5"/>
        <v>-0.12308407399197771</v>
      </c>
    </row>
    <row r="385" spans="1:8" x14ac:dyDescent="0.2">
      <c r="A385" s="1">
        <v>43892</v>
      </c>
      <c r="B385">
        <v>997.09002699999996</v>
      </c>
      <c r="C385">
        <v>1038.98999</v>
      </c>
      <c r="D385">
        <v>962.69000200000005</v>
      </c>
      <c r="E385">
        <v>985.02002000000005</v>
      </c>
      <c r="F385">
        <v>985.02002000000005</v>
      </c>
      <c r="G385">
        <v>0</v>
      </c>
      <c r="H385">
        <f t="shared" si="5"/>
        <v>-1.2038664450982268E-2</v>
      </c>
    </row>
    <row r="386" spans="1:8" x14ac:dyDescent="0.2">
      <c r="A386" s="1">
        <v>43899</v>
      </c>
      <c r="B386">
        <v>945.169983</v>
      </c>
      <c r="C386">
        <v>945.169983</v>
      </c>
      <c r="D386">
        <v>755.34002699999996</v>
      </c>
      <c r="E386">
        <v>824.21997099999999</v>
      </c>
      <c r="F386">
        <v>824.21997099999999</v>
      </c>
      <c r="G386">
        <v>0</v>
      </c>
      <c r="H386">
        <f t="shared" si="5"/>
        <v>-0.17822451645825058</v>
      </c>
    </row>
    <row r="387" spans="1:8" x14ac:dyDescent="0.2">
      <c r="A387" s="1">
        <v>43906</v>
      </c>
      <c r="B387">
        <v>794.96002199999998</v>
      </c>
      <c r="C387">
        <v>794.96002199999998</v>
      </c>
      <c r="D387">
        <v>657.55999799999995</v>
      </c>
      <c r="E387">
        <v>701.32000700000003</v>
      </c>
      <c r="F387">
        <v>701.32000700000003</v>
      </c>
      <c r="G387">
        <v>0</v>
      </c>
      <c r="H387">
        <f t="shared" si="5"/>
        <v>-0.16147316579728144</v>
      </c>
    </row>
    <row r="388" spans="1:8" x14ac:dyDescent="0.2">
      <c r="A388" s="1">
        <v>43913</v>
      </c>
      <c r="B388">
        <v>701.52002000000005</v>
      </c>
      <c r="C388">
        <v>821.94000200000005</v>
      </c>
      <c r="D388">
        <v>672.88000499999998</v>
      </c>
      <c r="E388">
        <v>787.76000999999997</v>
      </c>
      <c r="F388">
        <v>787.76000999999997</v>
      </c>
      <c r="G388">
        <v>0</v>
      </c>
      <c r="H388">
        <f t="shared" ref="H388:H451" si="6">LN(F388/F387)</f>
        <v>0.11622920405066207</v>
      </c>
    </row>
    <row r="389" spans="1:8" x14ac:dyDescent="0.2">
      <c r="A389" s="1">
        <v>43920</v>
      </c>
      <c r="B389">
        <v>789.67999299999997</v>
      </c>
      <c r="C389">
        <v>815.580017</v>
      </c>
      <c r="D389">
        <v>728.47997999999995</v>
      </c>
      <c r="E389">
        <v>739.98999000000003</v>
      </c>
      <c r="F389">
        <v>739.98999000000003</v>
      </c>
      <c r="G389">
        <v>0</v>
      </c>
      <c r="H389">
        <f t="shared" si="6"/>
        <v>-6.2556828554070673E-2</v>
      </c>
    </row>
    <row r="390" spans="1:8" x14ac:dyDescent="0.2">
      <c r="A390" s="1">
        <v>43927</v>
      </c>
      <c r="B390">
        <v>763.419983</v>
      </c>
      <c r="C390">
        <v>868.169983</v>
      </c>
      <c r="D390">
        <v>763.419983</v>
      </c>
      <c r="E390">
        <v>864.78997800000002</v>
      </c>
      <c r="F390">
        <v>864.78997800000002</v>
      </c>
      <c r="G390">
        <v>0</v>
      </c>
      <c r="H390">
        <f t="shared" si="6"/>
        <v>0.15585001837148998</v>
      </c>
    </row>
    <row r="391" spans="1:8" x14ac:dyDescent="0.2">
      <c r="A391" s="1">
        <v>43934</v>
      </c>
      <c r="B391">
        <v>860.59997599999997</v>
      </c>
      <c r="C391">
        <v>875.52002000000005</v>
      </c>
      <c r="D391">
        <v>821.69000200000005</v>
      </c>
      <c r="E391">
        <v>873.55999799999995</v>
      </c>
      <c r="F391">
        <v>873.55999799999995</v>
      </c>
      <c r="G391">
        <v>0</v>
      </c>
      <c r="H391">
        <f t="shared" si="6"/>
        <v>1.0090136655901864E-2</v>
      </c>
    </row>
    <row r="392" spans="1:8" x14ac:dyDescent="0.2">
      <c r="A392" s="1">
        <v>43941</v>
      </c>
      <c r="B392">
        <v>868.63000499999998</v>
      </c>
      <c r="C392">
        <v>887.97997999999995</v>
      </c>
      <c r="D392">
        <v>835.96997099999999</v>
      </c>
      <c r="E392">
        <v>884.55999799999995</v>
      </c>
      <c r="F392">
        <v>884.55999799999995</v>
      </c>
      <c r="G392">
        <v>0</v>
      </c>
      <c r="H392">
        <f t="shared" si="6"/>
        <v>1.2513529866045845E-2</v>
      </c>
    </row>
    <row r="393" spans="1:8" x14ac:dyDescent="0.2">
      <c r="A393" s="1">
        <v>43948</v>
      </c>
      <c r="B393">
        <v>892.67999299999997</v>
      </c>
      <c r="C393">
        <v>968.02002000000005</v>
      </c>
      <c r="D393">
        <v>879.32000700000003</v>
      </c>
      <c r="E393">
        <v>892.03997800000002</v>
      </c>
      <c r="F393">
        <v>892.03997800000002</v>
      </c>
      <c r="G393">
        <v>0</v>
      </c>
      <c r="H393">
        <f t="shared" si="6"/>
        <v>8.4206059882106221E-3</v>
      </c>
    </row>
    <row r="394" spans="1:8" x14ac:dyDescent="0.2">
      <c r="A394" s="1">
        <v>43955</v>
      </c>
      <c r="B394">
        <v>888.90002400000003</v>
      </c>
      <c r="C394">
        <v>958.67999299999997</v>
      </c>
      <c r="D394">
        <v>876.09002699999996</v>
      </c>
      <c r="E394">
        <v>958.34997599999997</v>
      </c>
      <c r="F394">
        <v>958.34997599999997</v>
      </c>
      <c r="G394">
        <v>0</v>
      </c>
      <c r="H394">
        <f t="shared" si="6"/>
        <v>7.1702080712073124E-2</v>
      </c>
    </row>
    <row r="395" spans="1:8" x14ac:dyDescent="0.2">
      <c r="A395" s="1">
        <v>43962</v>
      </c>
      <c r="B395">
        <v>953.5</v>
      </c>
      <c r="C395">
        <v>970.92999299999997</v>
      </c>
      <c r="D395">
        <v>874.65997300000004</v>
      </c>
      <c r="E395">
        <v>929.59997599999997</v>
      </c>
      <c r="F395">
        <v>929.59997599999997</v>
      </c>
      <c r="G395">
        <v>0</v>
      </c>
      <c r="H395">
        <f t="shared" si="6"/>
        <v>-3.0458670393328401E-2</v>
      </c>
    </row>
    <row r="396" spans="1:8" x14ac:dyDescent="0.2">
      <c r="A396" s="1">
        <v>43969</v>
      </c>
      <c r="B396">
        <v>951.10998500000005</v>
      </c>
      <c r="C396">
        <v>994.46997099999999</v>
      </c>
      <c r="D396">
        <v>951.10998500000005</v>
      </c>
      <c r="E396">
        <v>994.26000999999997</v>
      </c>
      <c r="F396">
        <v>994.26000999999997</v>
      </c>
      <c r="G396">
        <v>0</v>
      </c>
      <c r="H396">
        <f t="shared" si="6"/>
        <v>6.7244391647398191E-2</v>
      </c>
    </row>
    <row r="397" spans="1:8" x14ac:dyDescent="0.2">
      <c r="A397" s="1">
        <v>43976</v>
      </c>
      <c r="B397">
        <v>998.79998799999998</v>
      </c>
      <c r="C397">
        <v>1042.599976</v>
      </c>
      <c r="D397">
        <v>994.67999299999997</v>
      </c>
      <c r="E397">
        <v>1012.090027</v>
      </c>
      <c r="F397">
        <v>1012.090027</v>
      </c>
      <c r="G397">
        <v>0</v>
      </c>
      <c r="H397">
        <f t="shared" si="6"/>
        <v>1.7774053449427743E-2</v>
      </c>
    </row>
    <row r="398" spans="1:8" x14ac:dyDescent="0.2">
      <c r="A398" s="1">
        <v>43983</v>
      </c>
      <c r="B398">
        <v>1013.539978</v>
      </c>
      <c r="C398">
        <v>1081.4399410000001</v>
      </c>
      <c r="D398">
        <v>1012.710022</v>
      </c>
      <c r="E398">
        <v>1069.1899410000001</v>
      </c>
      <c r="F398">
        <v>1069.1899410000001</v>
      </c>
      <c r="G398">
        <v>0</v>
      </c>
      <c r="H398">
        <f t="shared" si="6"/>
        <v>5.4883770875017765E-2</v>
      </c>
    </row>
    <row r="399" spans="1:8" x14ac:dyDescent="0.2">
      <c r="A399" s="1">
        <v>43990</v>
      </c>
      <c r="B399">
        <v>1072.0200199999999</v>
      </c>
      <c r="C399">
        <v>1085.099976</v>
      </c>
      <c r="D399">
        <v>969.47997999999995</v>
      </c>
      <c r="E399">
        <v>996.59997599999997</v>
      </c>
      <c r="F399">
        <v>996.59997599999997</v>
      </c>
      <c r="G399">
        <v>0</v>
      </c>
      <c r="H399">
        <f t="shared" si="6"/>
        <v>-7.0307114486508754E-2</v>
      </c>
    </row>
    <row r="400" spans="1:8" x14ac:dyDescent="0.2">
      <c r="A400" s="1">
        <v>43997</v>
      </c>
      <c r="B400">
        <v>992.78997800000002</v>
      </c>
      <c r="C400">
        <v>1058.51001</v>
      </c>
      <c r="D400">
        <v>969.830017</v>
      </c>
      <c r="E400">
        <v>1033.030029</v>
      </c>
      <c r="F400">
        <v>1033.030029</v>
      </c>
      <c r="G400">
        <v>0</v>
      </c>
      <c r="H400">
        <f t="shared" si="6"/>
        <v>3.5902076631600728E-2</v>
      </c>
    </row>
    <row r="401" spans="1:8" x14ac:dyDescent="0.2">
      <c r="A401" s="1">
        <v>44004</v>
      </c>
      <c r="B401">
        <v>1032.5500489999999</v>
      </c>
      <c r="C401">
        <v>1063.6400149999999</v>
      </c>
      <c r="D401">
        <v>1010.51001</v>
      </c>
      <c r="E401">
        <v>1012.119995</v>
      </c>
      <c r="F401">
        <v>1012.119995</v>
      </c>
      <c r="G401">
        <v>0</v>
      </c>
      <c r="H401">
        <f t="shared" si="6"/>
        <v>-2.0449123444347846E-2</v>
      </c>
    </row>
    <row r="402" spans="1:8" x14ac:dyDescent="0.2">
      <c r="A402" s="1">
        <v>44011</v>
      </c>
      <c r="B402">
        <v>1014.200012</v>
      </c>
      <c r="C402">
        <v>1067.5200199999999</v>
      </c>
      <c r="D402">
        <v>1008.299988</v>
      </c>
      <c r="E402">
        <v>1055.1999510000001</v>
      </c>
      <c r="F402">
        <v>1055.1999510000001</v>
      </c>
      <c r="G402">
        <v>0</v>
      </c>
      <c r="H402">
        <f t="shared" si="6"/>
        <v>4.1683140013730975E-2</v>
      </c>
    </row>
    <row r="403" spans="1:8" x14ac:dyDescent="0.2">
      <c r="A403" s="1">
        <v>44018</v>
      </c>
      <c r="B403">
        <v>1058.1999510000001</v>
      </c>
      <c r="C403">
        <v>1073.579956</v>
      </c>
      <c r="D403">
        <v>1036.6899410000001</v>
      </c>
      <c r="E403">
        <v>1056.3100589999999</v>
      </c>
      <c r="F403">
        <v>1056.3100589999999</v>
      </c>
      <c r="G403">
        <v>0</v>
      </c>
      <c r="H403">
        <f t="shared" si="6"/>
        <v>1.0514826801880765E-3</v>
      </c>
    </row>
    <row r="404" spans="1:8" x14ac:dyDescent="0.2">
      <c r="A404" s="1">
        <v>44025</v>
      </c>
      <c r="B404">
        <v>1060.079956</v>
      </c>
      <c r="C404">
        <v>1091.599976</v>
      </c>
      <c r="D404">
        <v>1021.830017</v>
      </c>
      <c r="E404">
        <v>1086.6099850000001</v>
      </c>
      <c r="F404">
        <v>1086.6099850000001</v>
      </c>
      <c r="G404">
        <v>0</v>
      </c>
      <c r="H404">
        <f t="shared" si="6"/>
        <v>2.8280985642667119E-2</v>
      </c>
    </row>
    <row r="405" spans="1:8" x14ac:dyDescent="0.2">
      <c r="A405" s="1">
        <v>44032</v>
      </c>
      <c r="B405">
        <v>1086.5600589999999</v>
      </c>
      <c r="C405">
        <v>1109.1899410000001</v>
      </c>
      <c r="D405">
        <v>1068.5500489999999</v>
      </c>
      <c r="E405">
        <v>1071.380005</v>
      </c>
      <c r="F405">
        <v>1071.380005</v>
      </c>
      <c r="G405">
        <v>0</v>
      </c>
      <c r="H405">
        <f t="shared" si="6"/>
        <v>-1.4115202514217629E-2</v>
      </c>
    </row>
    <row r="406" spans="1:8" x14ac:dyDescent="0.2">
      <c r="A406" s="1">
        <v>44039</v>
      </c>
      <c r="B406">
        <v>1072.339966</v>
      </c>
      <c r="C406">
        <v>1097.880005</v>
      </c>
      <c r="D406">
        <v>1070.3900149999999</v>
      </c>
      <c r="E406">
        <v>1086.2299800000001</v>
      </c>
      <c r="F406">
        <v>1086.2299800000001</v>
      </c>
      <c r="G406">
        <v>0</v>
      </c>
      <c r="H406">
        <f t="shared" si="6"/>
        <v>1.3765425254966754E-2</v>
      </c>
    </row>
    <row r="407" spans="1:8" x14ac:dyDescent="0.2">
      <c r="A407" s="1">
        <v>44046</v>
      </c>
      <c r="B407">
        <v>1090.1999510000001</v>
      </c>
      <c r="C407">
        <v>1151.3100589999999</v>
      </c>
      <c r="D407">
        <v>1090.1999510000001</v>
      </c>
      <c r="E407">
        <v>1145.5200199999999</v>
      </c>
      <c r="F407">
        <v>1145.5200199999999</v>
      </c>
      <c r="G407">
        <v>0</v>
      </c>
      <c r="H407">
        <f t="shared" si="6"/>
        <v>5.3145732795056883E-2</v>
      </c>
    </row>
    <row r="408" spans="1:8" x14ac:dyDescent="0.2">
      <c r="A408" s="1">
        <v>44053</v>
      </c>
      <c r="B408">
        <v>1147.900024</v>
      </c>
      <c r="C408">
        <v>1154.5500489999999</v>
      </c>
      <c r="D408">
        <v>1129.969971</v>
      </c>
      <c r="E408">
        <v>1140.6400149999999</v>
      </c>
      <c r="F408">
        <v>1140.6400149999999</v>
      </c>
      <c r="G408">
        <v>0</v>
      </c>
      <c r="H408">
        <f t="shared" si="6"/>
        <v>-4.2691783052401476E-3</v>
      </c>
    </row>
    <row r="409" spans="1:8" x14ac:dyDescent="0.2">
      <c r="A409" s="1">
        <v>44060</v>
      </c>
      <c r="B409">
        <v>1142.349976</v>
      </c>
      <c r="C409">
        <v>1162.9300539999999</v>
      </c>
      <c r="D409">
        <v>1138.3900149999999</v>
      </c>
      <c r="E409">
        <v>1144.339966</v>
      </c>
      <c r="F409">
        <v>1144.339966</v>
      </c>
      <c r="G409">
        <v>0</v>
      </c>
      <c r="H409">
        <f t="shared" si="6"/>
        <v>3.2385003496632129E-3</v>
      </c>
    </row>
    <row r="410" spans="1:8" x14ac:dyDescent="0.2">
      <c r="A410" s="1">
        <v>44067</v>
      </c>
      <c r="B410">
        <v>1149.48999</v>
      </c>
      <c r="C410">
        <v>1154.51001</v>
      </c>
      <c r="D410">
        <v>1136.8000489999999</v>
      </c>
      <c r="E410">
        <v>1154.3900149999999</v>
      </c>
      <c r="F410">
        <v>1154.3900149999999</v>
      </c>
      <c r="G410">
        <v>0</v>
      </c>
      <c r="H410">
        <f t="shared" si="6"/>
        <v>8.7440570378607176E-3</v>
      </c>
    </row>
    <row r="411" spans="1:8" x14ac:dyDescent="0.2">
      <c r="A411" s="1">
        <v>44074</v>
      </c>
      <c r="B411">
        <v>1154.150024</v>
      </c>
      <c r="C411">
        <v>1173.9799800000001</v>
      </c>
      <c r="D411">
        <v>1077.73999</v>
      </c>
      <c r="E411">
        <v>1108.849976</v>
      </c>
      <c r="F411">
        <v>1108.849976</v>
      </c>
      <c r="G411">
        <v>0</v>
      </c>
      <c r="H411">
        <f t="shared" si="6"/>
        <v>-4.0248658337362159E-2</v>
      </c>
    </row>
    <row r="412" spans="1:8" x14ac:dyDescent="0.2">
      <c r="A412" s="1">
        <v>44081</v>
      </c>
      <c r="B412">
        <v>1107.9499510000001</v>
      </c>
      <c r="C412">
        <v>1130.670044</v>
      </c>
      <c r="D412">
        <v>1081.5699460000001</v>
      </c>
      <c r="E412">
        <v>1092.3900149999999</v>
      </c>
      <c r="F412">
        <v>1092.3900149999999</v>
      </c>
      <c r="G412">
        <v>0</v>
      </c>
      <c r="H412">
        <f t="shared" si="6"/>
        <v>-1.495545043696897E-2</v>
      </c>
    </row>
    <row r="413" spans="1:8" x14ac:dyDescent="0.2">
      <c r="A413" s="1">
        <v>44088</v>
      </c>
      <c r="B413">
        <v>1094.48999</v>
      </c>
      <c r="C413">
        <v>1152.869995</v>
      </c>
      <c r="D413">
        <v>1094.48999</v>
      </c>
      <c r="E413">
        <v>1128.579956</v>
      </c>
      <c r="F413">
        <v>1128.579956</v>
      </c>
      <c r="G413">
        <v>0</v>
      </c>
      <c r="H413">
        <f t="shared" si="6"/>
        <v>3.259219618759749E-2</v>
      </c>
    </row>
    <row r="414" spans="1:8" x14ac:dyDescent="0.2">
      <c r="A414" s="1">
        <v>44095</v>
      </c>
      <c r="B414">
        <v>1126.099976</v>
      </c>
      <c r="C414">
        <v>1126.099976</v>
      </c>
      <c r="D414">
        <v>1067.599976</v>
      </c>
      <c r="E414">
        <v>1100.780029</v>
      </c>
      <c r="F414">
        <v>1100.780029</v>
      </c>
      <c r="G414">
        <v>0</v>
      </c>
      <c r="H414">
        <f t="shared" si="6"/>
        <v>-2.4941120566288669E-2</v>
      </c>
    </row>
    <row r="415" spans="1:8" x14ac:dyDescent="0.2">
      <c r="A415" s="1">
        <v>44102</v>
      </c>
      <c r="B415">
        <v>1103.0200199999999</v>
      </c>
      <c r="C415">
        <v>1143.01001</v>
      </c>
      <c r="D415">
        <v>1103.0200199999999</v>
      </c>
      <c r="E415">
        <v>1136.5</v>
      </c>
      <c r="F415">
        <v>1136.5</v>
      </c>
      <c r="G415">
        <v>0</v>
      </c>
      <c r="H415">
        <f t="shared" si="6"/>
        <v>3.1934318538265796E-2</v>
      </c>
    </row>
    <row r="416" spans="1:8" x14ac:dyDescent="0.2">
      <c r="A416" s="1">
        <v>44109</v>
      </c>
      <c r="B416">
        <v>1138.030029</v>
      </c>
      <c r="C416">
        <v>1217.349976</v>
      </c>
      <c r="D416">
        <v>1138.030029</v>
      </c>
      <c r="E416">
        <v>1215.8900149999999</v>
      </c>
      <c r="F416">
        <v>1215.8900149999999</v>
      </c>
      <c r="G416">
        <v>0</v>
      </c>
      <c r="H416">
        <f t="shared" si="6"/>
        <v>6.7522966952040603E-2</v>
      </c>
    </row>
    <row r="417" spans="1:8" x14ac:dyDescent="0.2">
      <c r="A417" s="1">
        <v>44116</v>
      </c>
      <c r="B417">
        <v>1221.8900149999999</v>
      </c>
      <c r="C417">
        <v>1230.900024</v>
      </c>
      <c r="D417">
        <v>1190.6899410000001</v>
      </c>
      <c r="E417">
        <v>1214.1899410000001</v>
      </c>
      <c r="F417">
        <v>1214.1899410000001</v>
      </c>
      <c r="G417">
        <v>0</v>
      </c>
      <c r="H417">
        <f t="shared" si="6"/>
        <v>-1.3991920497600757E-3</v>
      </c>
    </row>
    <row r="418" spans="1:8" x14ac:dyDescent="0.2">
      <c r="A418" s="1">
        <v>44123</v>
      </c>
      <c r="B418">
        <v>1216.650024</v>
      </c>
      <c r="C418">
        <v>1224.23999</v>
      </c>
      <c r="D418">
        <v>1178.1800539999999</v>
      </c>
      <c r="E418">
        <v>1202.719971</v>
      </c>
      <c r="F418">
        <v>1202.719971</v>
      </c>
      <c r="G418">
        <v>0</v>
      </c>
      <c r="H418">
        <f t="shared" si="6"/>
        <v>-9.4915048777328027E-3</v>
      </c>
    </row>
    <row r="419" spans="1:8" x14ac:dyDescent="0.2">
      <c r="A419" s="1">
        <v>44130</v>
      </c>
      <c r="B419">
        <v>1198.3900149999999</v>
      </c>
      <c r="C419">
        <v>1198.3900149999999</v>
      </c>
      <c r="D419">
        <v>1123.469971</v>
      </c>
      <c r="E419">
        <v>1132.5600589999999</v>
      </c>
      <c r="F419">
        <v>1132.5600589999999</v>
      </c>
      <c r="G419">
        <v>0</v>
      </c>
      <c r="H419">
        <f t="shared" si="6"/>
        <v>-6.010502513653506E-2</v>
      </c>
    </row>
    <row r="420" spans="1:8" x14ac:dyDescent="0.2">
      <c r="A420" s="1">
        <v>44137</v>
      </c>
      <c r="B420">
        <v>1134.160034</v>
      </c>
      <c r="C420">
        <v>1243.579956</v>
      </c>
      <c r="D420">
        <v>1132.4300539999999</v>
      </c>
      <c r="E420">
        <v>1234.880005</v>
      </c>
      <c r="F420">
        <v>1234.880005</v>
      </c>
      <c r="G420">
        <v>0</v>
      </c>
      <c r="H420">
        <f t="shared" si="6"/>
        <v>8.6493194217619765E-2</v>
      </c>
    </row>
    <row r="421" spans="1:8" x14ac:dyDescent="0.2">
      <c r="A421" s="1">
        <v>44144</v>
      </c>
      <c r="B421">
        <v>1236.869995</v>
      </c>
      <c r="C421">
        <v>1280.709961</v>
      </c>
      <c r="D421">
        <v>1232.540039</v>
      </c>
      <c r="E421">
        <v>1273</v>
      </c>
      <c r="F421">
        <v>1273</v>
      </c>
      <c r="G421">
        <v>0</v>
      </c>
      <c r="H421">
        <f t="shared" si="6"/>
        <v>3.0402516159176184E-2</v>
      </c>
    </row>
    <row r="422" spans="1:8" x14ac:dyDescent="0.2">
      <c r="A422" s="1">
        <v>44151</v>
      </c>
      <c r="B422">
        <v>1274.8900149999999</v>
      </c>
      <c r="C422">
        <v>1304.599976</v>
      </c>
      <c r="D422">
        <v>1269.780029</v>
      </c>
      <c r="E422">
        <v>1299.5699460000001</v>
      </c>
      <c r="F422">
        <v>1299.5699460000001</v>
      </c>
      <c r="G422">
        <v>0</v>
      </c>
      <c r="H422">
        <f t="shared" si="6"/>
        <v>2.0657079393037889E-2</v>
      </c>
    </row>
    <row r="423" spans="1:8" x14ac:dyDescent="0.2">
      <c r="A423" s="1">
        <v>44158</v>
      </c>
      <c r="B423">
        <v>1300.959961</v>
      </c>
      <c r="C423">
        <v>1344.6099850000001</v>
      </c>
      <c r="D423">
        <v>1300.959961</v>
      </c>
      <c r="E423">
        <v>1344.6099850000001</v>
      </c>
      <c r="F423">
        <v>1344.6099850000001</v>
      </c>
      <c r="G423">
        <v>0</v>
      </c>
      <c r="H423">
        <f t="shared" si="6"/>
        <v>3.4070598057216926E-2</v>
      </c>
    </row>
    <row r="424" spans="1:8" x14ac:dyDescent="0.2">
      <c r="A424" s="1">
        <v>44165</v>
      </c>
      <c r="B424">
        <v>1344.650024</v>
      </c>
      <c r="C424">
        <v>1365.219971</v>
      </c>
      <c r="D424">
        <v>1316.650024</v>
      </c>
      <c r="E424">
        <v>1364.900024</v>
      </c>
      <c r="F424">
        <v>1364.900024</v>
      </c>
      <c r="G424">
        <v>0</v>
      </c>
      <c r="H424">
        <f t="shared" si="6"/>
        <v>1.4977186438194224E-2</v>
      </c>
    </row>
    <row r="425" spans="1:8" x14ac:dyDescent="0.2">
      <c r="A425" s="1">
        <v>44172</v>
      </c>
      <c r="B425">
        <v>1365.530029</v>
      </c>
      <c r="C425">
        <v>1406.530029</v>
      </c>
      <c r="D425">
        <v>1365.530029</v>
      </c>
      <c r="E425">
        <v>1393.849976</v>
      </c>
      <c r="F425">
        <v>1393.849976</v>
      </c>
      <c r="G425">
        <v>0</v>
      </c>
      <c r="H425">
        <f t="shared" si="6"/>
        <v>2.0988501849173724E-2</v>
      </c>
    </row>
    <row r="426" spans="1:8" x14ac:dyDescent="0.2">
      <c r="A426" s="1">
        <v>44179</v>
      </c>
      <c r="B426">
        <v>1395.630005</v>
      </c>
      <c r="C426">
        <v>1473.3199460000001</v>
      </c>
      <c r="D426">
        <v>1395.630005</v>
      </c>
      <c r="E426">
        <v>1459.790039</v>
      </c>
      <c r="F426">
        <v>1459.790039</v>
      </c>
      <c r="G426">
        <v>0</v>
      </c>
      <c r="H426">
        <f t="shared" si="6"/>
        <v>4.6222931161751406E-2</v>
      </c>
    </row>
    <row r="427" spans="1:8" x14ac:dyDescent="0.2">
      <c r="A427" s="1">
        <v>44186</v>
      </c>
      <c r="B427">
        <v>1457.709961</v>
      </c>
      <c r="C427">
        <v>1504.130005</v>
      </c>
      <c r="D427">
        <v>1435.1099850000001</v>
      </c>
      <c r="E427">
        <v>1493.290039</v>
      </c>
      <c r="F427">
        <v>1493.290039</v>
      </c>
      <c r="G427">
        <v>0</v>
      </c>
      <c r="H427">
        <f t="shared" si="6"/>
        <v>2.2689149122800498E-2</v>
      </c>
    </row>
    <row r="428" spans="1:8" x14ac:dyDescent="0.2">
      <c r="A428" s="1">
        <v>44193</v>
      </c>
      <c r="B428">
        <v>1500.530029</v>
      </c>
      <c r="C428">
        <v>1512.25</v>
      </c>
      <c r="D428">
        <v>1440.900024</v>
      </c>
      <c r="E428">
        <v>1455.25</v>
      </c>
      <c r="F428">
        <v>1455.25</v>
      </c>
      <c r="G428">
        <v>0</v>
      </c>
      <c r="H428">
        <f t="shared" si="6"/>
        <v>-2.5804058427736119E-2</v>
      </c>
    </row>
    <row r="429" spans="1:8" x14ac:dyDescent="0.2">
      <c r="A429" s="1">
        <v>44200</v>
      </c>
      <c r="B429">
        <v>1455.98999</v>
      </c>
      <c r="C429">
        <v>1560.48999</v>
      </c>
      <c r="D429">
        <v>1418.410034</v>
      </c>
      <c r="E429">
        <v>1540.98999</v>
      </c>
      <c r="F429">
        <v>1540.98999</v>
      </c>
      <c r="G429">
        <v>0</v>
      </c>
      <c r="H429">
        <f t="shared" si="6"/>
        <v>5.7247353365213353E-2</v>
      </c>
    </row>
    <row r="430" spans="1:8" x14ac:dyDescent="0.2">
      <c r="A430" s="1">
        <v>44207</v>
      </c>
      <c r="B430">
        <v>1538.73999</v>
      </c>
      <c r="C430">
        <v>1591.339966</v>
      </c>
      <c r="D430">
        <v>1515.650024</v>
      </c>
      <c r="E430">
        <v>1561.1099850000001</v>
      </c>
      <c r="F430">
        <v>1561.1099850000001</v>
      </c>
      <c r="G430">
        <v>0</v>
      </c>
      <c r="H430">
        <f t="shared" si="6"/>
        <v>1.2972036556040702E-2</v>
      </c>
    </row>
    <row r="431" spans="1:8" x14ac:dyDescent="0.2">
      <c r="A431" s="1">
        <v>44214</v>
      </c>
      <c r="B431">
        <v>1563.4300539999999</v>
      </c>
      <c r="C431">
        <v>1610.5200199999999</v>
      </c>
      <c r="D431">
        <v>1563.4300539999999</v>
      </c>
      <c r="E431">
        <v>1606.719971</v>
      </c>
      <c r="F431">
        <v>1606.719971</v>
      </c>
      <c r="G431">
        <v>0</v>
      </c>
      <c r="H431">
        <f t="shared" si="6"/>
        <v>2.8797718724048047E-2</v>
      </c>
    </row>
    <row r="432" spans="1:8" x14ac:dyDescent="0.2">
      <c r="A432" s="1">
        <v>44221</v>
      </c>
      <c r="B432">
        <v>1607.099976</v>
      </c>
      <c r="C432">
        <v>1626.25</v>
      </c>
      <c r="D432">
        <v>1515.790039</v>
      </c>
      <c r="E432">
        <v>1525.3100589999999</v>
      </c>
      <c r="F432">
        <v>1525.3100589999999</v>
      </c>
      <c r="G432">
        <v>0</v>
      </c>
      <c r="H432">
        <f t="shared" si="6"/>
        <v>-5.1997109044762735E-2</v>
      </c>
    </row>
    <row r="433" spans="1:8" x14ac:dyDescent="0.2">
      <c r="A433" s="1">
        <v>44228</v>
      </c>
      <c r="B433">
        <v>1526.4499510000001</v>
      </c>
      <c r="C433">
        <v>1658.8599850000001</v>
      </c>
      <c r="D433">
        <v>1526.4499510000001</v>
      </c>
      <c r="E433">
        <v>1658.8599850000001</v>
      </c>
      <c r="F433">
        <v>1658.8599850000001</v>
      </c>
      <c r="G433">
        <v>0</v>
      </c>
      <c r="H433">
        <f t="shared" si="6"/>
        <v>8.3932903649168486E-2</v>
      </c>
    </row>
    <row r="434" spans="1:8" x14ac:dyDescent="0.2">
      <c r="A434" s="1">
        <v>44235</v>
      </c>
      <c r="B434">
        <v>1659.8900149999999</v>
      </c>
      <c r="C434">
        <v>1725.839966</v>
      </c>
      <c r="D434">
        <v>1659.8900149999999</v>
      </c>
      <c r="E434">
        <v>1695.170044</v>
      </c>
      <c r="F434">
        <v>1695.170044</v>
      </c>
      <c r="G434">
        <v>0</v>
      </c>
      <c r="H434">
        <f t="shared" si="6"/>
        <v>2.1652446325141295E-2</v>
      </c>
    </row>
    <row r="435" spans="1:8" x14ac:dyDescent="0.2">
      <c r="A435" s="1">
        <v>44242</v>
      </c>
      <c r="B435">
        <v>1696.339966</v>
      </c>
      <c r="C435">
        <v>1710.1099850000001</v>
      </c>
      <c r="D435">
        <v>1612.969971</v>
      </c>
      <c r="E435">
        <v>1661.5</v>
      </c>
      <c r="F435">
        <v>1661.5</v>
      </c>
      <c r="G435">
        <v>0</v>
      </c>
      <c r="H435">
        <f t="shared" si="6"/>
        <v>-2.0062247932045064E-2</v>
      </c>
    </row>
    <row r="436" spans="1:8" x14ac:dyDescent="0.2">
      <c r="A436" s="1">
        <v>44249</v>
      </c>
      <c r="B436">
        <v>1660.839966</v>
      </c>
      <c r="C436">
        <v>1660.839966</v>
      </c>
      <c r="D436">
        <v>1544.1400149999999</v>
      </c>
      <c r="E436">
        <v>1575.2299800000001</v>
      </c>
      <c r="F436">
        <v>1575.2299800000001</v>
      </c>
      <c r="G436">
        <v>0</v>
      </c>
      <c r="H436">
        <f t="shared" si="6"/>
        <v>-5.331952814703992E-2</v>
      </c>
    </row>
    <row r="437" spans="1:8" x14ac:dyDescent="0.2">
      <c r="A437" s="1">
        <v>44256</v>
      </c>
      <c r="B437">
        <v>1576.6099850000001</v>
      </c>
      <c r="C437">
        <v>1631.670044</v>
      </c>
      <c r="D437">
        <v>1423.959961</v>
      </c>
      <c r="E437">
        <v>1508.780029</v>
      </c>
      <c r="F437">
        <v>1508.780029</v>
      </c>
      <c r="G437">
        <v>0</v>
      </c>
      <c r="H437">
        <f t="shared" si="6"/>
        <v>-4.309988420278292E-2</v>
      </c>
    </row>
    <row r="438" spans="1:8" x14ac:dyDescent="0.2">
      <c r="A438" s="1">
        <v>44263</v>
      </c>
      <c r="B438">
        <v>1508.9399410000001</v>
      </c>
      <c r="C438">
        <v>1610.089966</v>
      </c>
      <c r="D438">
        <v>1486.0699460000001</v>
      </c>
      <c r="E438">
        <v>1608.880005</v>
      </c>
      <c r="F438">
        <v>1608.880005</v>
      </c>
      <c r="G438">
        <v>0</v>
      </c>
      <c r="H438">
        <f t="shared" si="6"/>
        <v>6.4236891389273132E-2</v>
      </c>
    </row>
    <row r="439" spans="1:8" x14ac:dyDescent="0.2">
      <c r="A439" s="1">
        <v>44270</v>
      </c>
      <c r="B439">
        <v>1608.780029</v>
      </c>
      <c r="C439">
        <v>1621.349976</v>
      </c>
      <c r="D439">
        <v>1536.089966</v>
      </c>
      <c r="E439">
        <v>1567.339966</v>
      </c>
      <c r="F439">
        <v>1567.339966</v>
      </c>
      <c r="G439">
        <v>0</v>
      </c>
      <c r="H439">
        <f t="shared" si="6"/>
        <v>-2.6158394594899929E-2</v>
      </c>
    </row>
    <row r="440" spans="1:8" x14ac:dyDescent="0.2">
      <c r="A440" s="1">
        <v>44277</v>
      </c>
      <c r="B440">
        <v>1568.119995</v>
      </c>
      <c r="C440">
        <v>1579.530029</v>
      </c>
      <c r="D440">
        <v>1441.339966</v>
      </c>
      <c r="E440">
        <v>1515.160034</v>
      </c>
      <c r="F440">
        <v>1515.160034</v>
      </c>
      <c r="G440">
        <v>0</v>
      </c>
      <c r="H440">
        <f t="shared" si="6"/>
        <v>-3.3858826871202403E-2</v>
      </c>
    </row>
    <row r="441" spans="1:8" x14ac:dyDescent="0.2">
      <c r="A441" s="1">
        <v>44284</v>
      </c>
      <c r="B441">
        <v>1513.400024</v>
      </c>
      <c r="C441">
        <v>1556.51001</v>
      </c>
      <c r="D441">
        <v>1458.3599850000001</v>
      </c>
      <c r="E441">
        <v>1549.650024</v>
      </c>
      <c r="F441">
        <v>1549.650024</v>
      </c>
      <c r="G441">
        <v>0</v>
      </c>
      <c r="H441">
        <f t="shared" si="6"/>
        <v>2.2508048082935005E-2</v>
      </c>
    </row>
    <row r="442" spans="1:8" x14ac:dyDescent="0.2">
      <c r="A442" s="1">
        <v>44291</v>
      </c>
      <c r="B442">
        <v>1569.5600589999999</v>
      </c>
      <c r="C442">
        <v>1570.0699460000001</v>
      </c>
      <c r="D442">
        <v>1519.6400149999999</v>
      </c>
      <c r="E442">
        <v>1540.7700199999999</v>
      </c>
      <c r="F442">
        <v>1540.7700199999999</v>
      </c>
      <c r="G442">
        <v>0</v>
      </c>
      <c r="H442">
        <f t="shared" si="6"/>
        <v>-5.7468100210836485E-3</v>
      </c>
    </row>
    <row r="443" spans="1:8" x14ac:dyDescent="0.2">
      <c r="A443" s="1">
        <v>44298</v>
      </c>
      <c r="B443">
        <v>1540.969971</v>
      </c>
      <c r="C443">
        <v>1562.709961</v>
      </c>
      <c r="D443">
        <v>1515.209961</v>
      </c>
      <c r="E443">
        <v>1552.839966</v>
      </c>
      <c r="F443">
        <v>1552.839966</v>
      </c>
      <c r="G443">
        <v>0</v>
      </c>
      <c r="H443">
        <f t="shared" si="6"/>
        <v>7.8031861153730437E-3</v>
      </c>
    </row>
    <row r="444" spans="1:8" x14ac:dyDescent="0.2">
      <c r="A444" s="1">
        <v>44305</v>
      </c>
      <c r="B444">
        <v>1551.5699460000001</v>
      </c>
      <c r="C444">
        <v>1571.6999510000001</v>
      </c>
      <c r="D444">
        <v>1489.119995</v>
      </c>
      <c r="E444">
        <v>1566.0600589999999</v>
      </c>
      <c r="F444">
        <v>1566.0600589999999</v>
      </c>
      <c r="G444">
        <v>0</v>
      </c>
      <c r="H444">
        <f t="shared" si="6"/>
        <v>8.4774581219650164E-3</v>
      </c>
    </row>
    <row r="445" spans="1:8" x14ac:dyDescent="0.2">
      <c r="A445" s="1">
        <v>44312</v>
      </c>
      <c r="B445">
        <v>1568.540039</v>
      </c>
      <c r="C445">
        <v>1602.8900149999999</v>
      </c>
      <c r="D445">
        <v>1551.9799800000001</v>
      </c>
      <c r="E445">
        <v>1557.9499510000001</v>
      </c>
      <c r="F445">
        <v>1557.9499510000001</v>
      </c>
      <c r="G445">
        <v>0</v>
      </c>
      <c r="H445">
        <f t="shared" si="6"/>
        <v>-5.1921256292410444E-3</v>
      </c>
    </row>
    <row r="446" spans="1:8" x14ac:dyDescent="0.2">
      <c r="A446" s="1">
        <v>44319</v>
      </c>
      <c r="B446">
        <v>1559.469971</v>
      </c>
      <c r="C446">
        <v>1571.3100589999999</v>
      </c>
      <c r="D446">
        <v>1471.6999510000001</v>
      </c>
      <c r="E446">
        <v>1516.089966</v>
      </c>
      <c r="F446">
        <v>1516.089966</v>
      </c>
      <c r="G446">
        <v>0</v>
      </c>
      <c r="H446">
        <f t="shared" si="6"/>
        <v>-2.7236193269256862E-2</v>
      </c>
    </row>
    <row r="447" spans="1:8" x14ac:dyDescent="0.2">
      <c r="A447" s="1">
        <v>44326</v>
      </c>
      <c r="B447">
        <v>1514.9300539999999</v>
      </c>
      <c r="C447">
        <v>1514.9300539999999</v>
      </c>
      <c r="D447">
        <v>1407.209961</v>
      </c>
      <c r="E447">
        <v>1470.410034</v>
      </c>
      <c r="F447">
        <v>1470.410034</v>
      </c>
      <c r="G447">
        <v>0</v>
      </c>
      <c r="H447">
        <f t="shared" si="6"/>
        <v>-3.0593333197078378E-2</v>
      </c>
    </row>
    <row r="448" spans="1:8" x14ac:dyDescent="0.2">
      <c r="A448" s="1">
        <v>44333</v>
      </c>
      <c r="B448">
        <v>1468.530029</v>
      </c>
      <c r="C448">
        <v>1491.6999510000001</v>
      </c>
      <c r="D448">
        <v>1432.910034</v>
      </c>
      <c r="E448">
        <v>1474.170044</v>
      </c>
      <c r="F448">
        <v>1474.170044</v>
      </c>
      <c r="G448">
        <v>0</v>
      </c>
      <c r="H448">
        <f t="shared" si="6"/>
        <v>2.5538528034669684E-3</v>
      </c>
    </row>
    <row r="449" spans="1:8" x14ac:dyDescent="0.2">
      <c r="A449" s="1">
        <v>44340</v>
      </c>
      <c r="B449">
        <v>1479.8599850000001</v>
      </c>
      <c r="C449">
        <v>1525.0200199999999</v>
      </c>
      <c r="D449">
        <v>1477.410034</v>
      </c>
      <c r="E449">
        <v>1512.7700199999999</v>
      </c>
      <c r="F449">
        <v>1512.7700199999999</v>
      </c>
      <c r="G449">
        <v>0</v>
      </c>
      <c r="H449">
        <f t="shared" si="6"/>
        <v>2.5847271215951737E-2</v>
      </c>
    </row>
    <row r="450" spans="1:8" x14ac:dyDescent="0.2">
      <c r="A450" s="1">
        <v>44347</v>
      </c>
      <c r="B450">
        <v>1514.119995</v>
      </c>
      <c r="C450">
        <v>1521.540039</v>
      </c>
      <c r="D450">
        <v>1484.6800539999999</v>
      </c>
      <c r="E450">
        <v>1506.8900149999999</v>
      </c>
      <c r="F450">
        <v>1506.8900149999999</v>
      </c>
      <c r="G450">
        <v>0</v>
      </c>
      <c r="H450">
        <f t="shared" si="6"/>
        <v>-3.8944863750838246E-3</v>
      </c>
    </row>
    <row r="451" spans="1:8" x14ac:dyDescent="0.2">
      <c r="A451" s="1">
        <v>44354</v>
      </c>
      <c r="B451">
        <v>1507.219971</v>
      </c>
      <c r="C451">
        <v>1559.709961</v>
      </c>
      <c r="D451">
        <v>1507.219971</v>
      </c>
      <c r="E451">
        <v>1559.709961</v>
      </c>
      <c r="F451">
        <v>1559.709961</v>
      </c>
      <c r="G451">
        <v>0</v>
      </c>
      <c r="H451">
        <f t="shared" si="6"/>
        <v>3.4451947306021316E-2</v>
      </c>
    </row>
    <row r="452" spans="1:8" x14ac:dyDescent="0.2">
      <c r="A452" s="1">
        <v>44361</v>
      </c>
      <c r="B452">
        <v>1561.099976</v>
      </c>
      <c r="C452">
        <v>1569.280029</v>
      </c>
      <c r="D452">
        <v>1509.3000489999999</v>
      </c>
      <c r="E452">
        <v>1518.079956</v>
      </c>
      <c r="F452">
        <v>1518.079956</v>
      </c>
      <c r="G452">
        <v>0</v>
      </c>
      <c r="H452">
        <f t="shared" ref="H452:H515" si="7">LN(F452/F451)</f>
        <v>-2.7053532016750287E-2</v>
      </c>
    </row>
    <row r="453" spans="1:8" x14ac:dyDescent="0.2">
      <c r="A453" s="1">
        <v>44368</v>
      </c>
      <c r="B453">
        <v>1518.5200199999999</v>
      </c>
      <c r="C453">
        <v>1592.329956</v>
      </c>
      <c r="D453">
        <v>1516.6099850000001</v>
      </c>
      <c r="E453">
        <v>1586.900024</v>
      </c>
      <c r="F453">
        <v>1586.900024</v>
      </c>
      <c r="G453">
        <v>0</v>
      </c>
      <c r="H453">
        <f t="shared" si="7"/>
        <v>4.4336093187406396E-2</v>
      </c>
    </row>
    <row r="454" spans="1:8" x14ac:dyDescent="0.2">
      <c r="A454" s="1">
        <v>44375</v>
      </c>
      <c r="B454">
        <v>1588.01001</v>
      </c>
      <c r="C454">
        <v>1599.3900149999999</v>
      </c>
      <c r="D454">
        <v>1572.73999</v>
      </c>
      <c r="E454">
        <v>1580.0699460000001</v>
      </c>
      <c r="F454">
        <v>1580.0699460000001</v>
      </c>
      <c r="G454">
        <v>0</v>
      </c>
      <c r="H454">
        <f t="shared" si="7"/>
        <v>-4.3133270312278307E-3</v>
      </c>
    </row>
    <row r="455" spans="1:8" x14ac:dyDescent="0.2">
      <c r="A455" s="1">
        <v>44382</v>
      </c>
      <c r="B455">
        <v>1580.540039</v>
      </c>
      <c r="C455">
        <v>1582.290039</v>
      </c>
      <c r="D455">
        <v>1503.6999510000001</v>
      </c>
      <c r="E455">
        <v>1565.280029</v>
      </c>
      <c r="F455">
        <v>1565.280029</v>
      </c>
      <c r="G455">
        <v>0</v>
      </c>
      <c r="H455">
        <f t="shared" si="7"/>
        <v>-9.4043754252397544E-3</v>
      </c>
    </row>
    <row r="456" spans="1:8" x14ac:dyDescent="0.2">
      <c r="A456" s="1">
        <v>44389</v>
      </c>
      <c r="B456">
        <v>1565.280029</v>
      </c>
      <c r="C456">
        <v>1565.5200199999999</v>
      </c>
      <c r="D456">
        <v>1469.959961</v>
      </c>
      <c r="E456">
        <v>1472.829956</v>
      </c>
      <c r="F456">
        <v>1472.829956</v>
      </c>
      <c r="G456">
        <v>0</v>
      </c>
      <c r="H456">
        <f t="shared" si="7"/>
        <v>-6.0879050034723728E-2</v>
      </c>
    </row>
    <row r="457" spans="1:8" x14ac:dyDescent="0.2">
      <c r="A457" s="1">
        <v>44396</v>
      </c>
      <c r="B457">
        <v>1470.1999510000001</v>
      </c>
      <c r="C457">
        <v>1534.380005</v>
      </c>
      <c r="D457">
        <v>1439.599976</v>
      </c>
      <c r="E457">
        <v>1522.3900149999999</v>
      </c>
      <c r="F457">
        <v>1522.3900149999999</v>
      </c>
      <c r="G457">
        <v>0</v>
      </c>
      <c r="H457">
        <f t="shared" si="7"/>
        <v>3.3095788035930884E-2</v>
      </c>
    </row>
    <row r="458" spans="1:8" x14ac:dyDescent="0.2">
      <c r="A458" s="1">
        <v>44403</v>
      </c>
      <c r="B458">
        <v>1522.880005</v>
      </c>
      <c r="C458">
        <v>1546.3900149999999</v>
      </c>
      <c r="D458">
        <v>1478.6999510000001</v>
      </c>
      <c r="E458">
        <v>1525.1999510000001</v>
      </c>
      <c r="F458">
        <v>1525.1999510000001</v>
      </c>
      <c r="G458">
        <v>0</v>
      </c>
      <c r="H458">
        <f t="shared" si="7"/>
        <v>1.8440386191116121E-3</v>
      </c>
    </row>
    <row r="459" spans="1:8" x14ac:dyDescent="0.2">
      <c r="A459" s="1">
        <v>44410</v>
      </c>
      <c r="B459">
        <v>1526.900024</v>
      </c>
      <c r="C459">
        <v>1548.76001</v>
      </c>
      <c r="D459">
        <v>1499.969971</v>
      </c>
      <c r="E459">
        <v>1539.119995</v>
      </c>
      <c r="F459">
        <v>1539.119995</v>
      </c>
      <c r="G459">
        <v>0</v>
      </c>
      <c r="H459">
        <f t="shared" si="7"/>
        <v>9.085304403633452E-3</v>
      </c>
    </row>
    <row r="460" spans="1:8" x14ac:dyDescent="0.2">
      <c r="A460" s="1">
        <v>44417</v>
      </c>
      <c r="B460">
        <v>1538.709961</v>
      </c>
      <c r="C460">
        <v>1540.630005</v>
      </c>
      <c r="D460">
        <v>1507.969971</v>
      </c>
      <c r="E460">
        <v>1509.5600589999999</v>
      </c>
      <c r="F460">
        <v>1509.5600589999999</v>
      </c>
      <c r="G460">
        <v>0</v>
      </c>
      <c r="H460">
        <f t="shared" si="7"/>
        <v>-1.9392564557906007E-2</v>
      </c>
    </row>
    <row r="461" spans="1:8" x14ac:dyDescent="0.2">
      <c r="A461" s="1">
        <v>44424</v>
      </c>
      <c r="B461">
        <v>1508.76001</v>
      </c>
      <c r="C461">
        <v>1508.76001</v>
      </c>
      <c r="D461">
        <v>1439.969971</v>
      </c>
      <c r="E461">
        <v>1469.51001</v>
      </c>
      <c r="F461">
        <v>1469.51001</v>
      </c>
      <c r="G461">
        <v>0</v>
      </c>
      <c r="H461">
        <f t="shared" si="7"/>
        <v>-2.6889238025667766E-2</v>
      </c>
    </row>
    <row r="462" spans="1:8" x14ac:dyDescent="0.2">
      <c r="A462" s="1">
        <v>44431</v>
      </c>
      <c r="B462">
        <v>1471.0200199999999</v>
      </c>
      <c r="C462">
        <v>1556.0699460000001</v>
      </c>
      <c r="D462">
        <v>1471.0200199999999</v>
      </c>
      <c r="E462">
        <v>1551.709961</v>
      </c>
      <c r="F462">
        <v>1551.709961</v>
      </c>
      <c r="G462">
        <v>0</v>
      </c>
      <c r="H462">
        <f t="shared" si="7"/>
        <v>5.4428504803268954E-2</v>
      </c>
    </row>
    <row r="463" spans="1:8" x14ac:dyDescent="0.2">
      <c r="A463" s="1">
        <v>44438</v>
      </c>
      <c r="B463">
        <v>1552.98999</v>
      </c>
      <c r="C463">
        <v>1582.380005</v>
      </c>
      <c r="D463">
        <v>1542.079956</v>
      </c>
      <c r="E463">
        <v>1573.079956</v>
      </c>
      <c r="F463">
        <v>1573.079956</v>
      </c>
      <c r="G463">
        <v>0</v>
      </c>
      <c r="H463">
        <f t="shared" si="7"/>
        <v>1.3677929547309856E-2</v>
      </c>
    </row>
    <row r="464" spans="1:8" x14ac:dyDescent="0.2">
      <c r="A464" s="1">
        <v>44445</v>
      </c>
      <c r="B464">
        <v>1573.1400149999999</v>
      </c>
      <c r="C464">
        <v>1577.880005</v>
      </c>
      <c r="D464">
        <v>1528.0600589999999</v>
      </c>
      <c r="E464">
        <v>1528.0600589999999</v>
      </c>
      <c r="F464">
        <v>1528.0600589999999</v>
      </c>
      <c r="G464">
        <v>0</v>
      </c>
      <c r="H464">
        <f t="shared" si="7"/>
        <v>-2.9036457444820335E-2</v>
      </c>
    </row>
    <row r="465" spans="1:8" x14ac:dyDescent="0.2">
      <c r="A465" s="1">
        <v>44452</v>
      </c>
      <c r="B465">
        <v>1528.630005</v>
      </c>
      <c r="C465">
        <v>1539.1400149999999</v>
      </c>
      <c r="D465">
        <v>1508.540039</v>
      </c>
      <c r="E465">
        <v>1538.089966</v>
      </c>
      <c r="F465">
        <v>1538.089966</v>
      </c>
      <c r="G465">
        <v>0</v>
      </c>
      <c r="H465">
        <f t="shared" si="7"/>
        <v>6.5423692211397187E-3</v>
      </c>
    </row>
    <row r="466" spans="1:8" x14ac:dyDescent="0.2">
      <c r="A466" s="1">
        <v>44459</v>
      </c>
      <c r="B466">
        <v>1534.9399410000001</v>
      </c>
      <c r="C466">
        <v>1556.5600589999999</v>
      </c>
      <c r="D466">
        <v>1477.719971</v>
      </c>
      <c r="E466">
        <v>1543.8100589999999</v>
      </c>
      <c r="F466">
        <v>1543.8100589999999</v>
      </c>
      <c r="G466">
        <v>0</v>
      </c>
      <c r="H466">
        <f t="shared" si="7"/>
        <v>3.712060431475235E-3</v>
      </c>
    </row>
    <row r="467" spans="1:8" x14ac:dyDescent="0.2">
      <c r="A467" s="1">
        <v>44466</v>
      </c>
      <c r="B467">
        <v>1543.4399410000001</v>
      </c>
      <c r="C467">
        <v>1563.040039</v>
      </c>
      <c r="D467">
        <v>1480.589966</v>
      </c>
      <c r="E467">
        <v>1514.530029</v>
      </c>
      <c r="F467">
        <v>1514.530029</v>
      </c>
      <c r="G467">
        <v>0</v>
      </c>
      <c r="H467">
        <f t="shared" si="7"/>
        <v>-1.9148246298284242E-2</v>
      </c>
    </row>
    <row r="468" spans="1:8" x14ac:dyDescent="0.2">
      <c r="A468" s="1">
        <v>44473</v>
      </c>
      <c r="B468">
        <v>1513.5500489999999</v>
      </c>
      <c r="C468">
        <v>1526.4399410000001</v>
      </c>
      <c r="D468">
        <v>1473.040039</v>
      </c>
      <c r="E468">
        <v>1495.780029</v>
      </c>
      <c r="F468">
        <v>1495.780029</v>
      </c>
      <c r="G468">
        <v>0</v>
      </c>
      <c r="H468">
        <f t="shared" si="7"/>
        <v>-1.2457349652060979E-2</v>
      </c>
    </row>
    <row r="469" spans="1:8" x14ac:dyDescent="0.2">
      <c r="A469" s="1">
        <v>44480</v>
      </c>
      <c r="B469">
        <v>1495.26001</v>
      </c>
      <c r="C469">
        <v>1553.8599850000001</v>
      </c>
      <c r="D469">
        <v>1486.6999510000001</v>
      </c>
      <c r="E469">
        <v>1524.709961</v>
      </c>
      <c r="F469">
        <v>1524.709961</v>
      </c>
      <c r="G469">
        <v>0</v>
      </c>
      <c r="H469">
        <f t="shared" si="7"/>
        <v>1.9156373160435385E-2</v>
      </c>
    </row>
    <row r="470" spans="1:8" x14ac:dyDescent="0.2">
      <c r="A470" s="1">
        <v>44487</v>
      </c>
      <c r="B470">
        <v>1523.98999</v>
      </c>
      <c r="C470">
        <v>1554.2299800000001</v>
      </c>
      <c r="D470">
        <v>1516.01001</v>
      </c>
      <c r="E470">
        <v>1544.339966</v>
      </c>
      <c r="F470">
        <v>1544.339966</v>
      </c>
      <c r="G470">
        <v>0</v>
      </c>
      <c r="H470">
        <f t="shared" si="7"/>
        <v>1.2792410135674113E-2</v>
      </c>
    </row>
    <row r="471" spans="1:8" x14ac:dyDescent="0.2">
      <c r="A471" s="1">
        <v>44494</v>
      </c>
      <c r="B471">
        <v>1544.719971</v>
      </c>
      <c r="C471">
        <v>1569.51001</v>
      </c>
      <c r="D471">
        <v>1523.160034</v>
      </c>
      <c r="E471">
        <v>1561.8100589999999</v>
      </c>
      <c r="F471">
        <v>1561.8100589999999</v>
      </c>
      <c r="G471">
        <v>0</v>
      </c>
      <c r="H471">
        <f t="shared" si="7"/>
        <v>1.1248830272571529E-2</v>
      </c>
    </row>
    <row r="472" spans="1:8" x14ac:dyDescent="0.2">
      <c r="A472" s="1">
        <v>44501</v>
      </c>
      <c r="B472">
        <v>1562.280029</v>
      </c>
      <c r="C472">
        <v>1666.3199460000001</v>
      </c>
      <c r="D472">
        <v>1562.280029</v>
      </c>
      <c r="E472">
        <v>1655.170044</v>
      </c>
      <c r="F472">
        <v>1655.170044</v>
      </c>
      <c r="G472">
        <v>0</v>
      </c>
      <c r="H472">
        <f t="shared" si="7"/>
        <v>5.8058306299286072E-2</v>
      </c>
    </row>
    <row r="473" spans="1:8" x14ac:dyDescent="0.2">
      <c r="A473" s="1">
        <v>44508</v>
      </c>
      <c r="B473">
        <v>1655.959961</v>
      </c>
      <c r="C473">
        <v>1673.23999</v>
      </c>
      <c r="D473">
        <v>1609.1099850000001</v>
      </c>
      <c r="E473">
        <v>1637.26001</v>
      </c>
      <c r="F473">
        <v>1637.26001</v>
      </c>
      <c r="G473">
        <v>0</v>
      </c>
      <c r="H473">
        <f t="shared" si="7"/>
        <v>-1.0879630162535252E-2</v>
      </c>
    </row>
    <row r="474" spans="1:8" x14ac:dyDescent="0.2">
      <c r="A474" s="1">
        <v>44515</v>
      </c>
      <c r="B474">
        <v>1637.5500489999999</v>
      </c>
      <c r="C474">
        <v>1643.079956</v>
      </c>
      <c r="D474">
        <v>1586.23999</v>
      </c>
      <c r="E474">
        <v>1587.380005</v>
      </c>
      <c r="F474">
        <v>1587.380005</v>
      </c>
      <c r="G474">
        <v>0</v>
      </c>
      <c r="H474">
        <f t="shared" si="7"/>
        <v>-3.0939257481593499E-2</v>
      </c>
    </row>
    <row r="475" spans="1:8" x14ac:dyDescent="0.2">
      <c r="A475" s="1">
        <v>44522</v>
      </c>
      <c r="B475">
        <v>1587.719971</v>
      </c>
      <c r="C475">
        <v>1597.9399410000001</v>
      </c>
      <c r="D475">
        <v>1491.219971</v>
      </c>
      <c r="E475">
        <v>1508.9799800000001</v>
      </c>
      <c r="F475">
        <v>1508.9799800000001</v>
      </c>
      <c r="G475">
        <v>0</v>
      </c>
      <c r="H475">
        <f t="shared" si="7"/>
        <v>-5.0650948892840587E-2</v>
      </c>
    </row>
    <row r="476" spans="1:8" x14ac:dyDescent="0.2">
      <c r="A476" s="1">
        <v>44529</v>
      </c>
      <c r="B476">
        <v>1511.150024</v>
      </c>
      <c r="C476">
        <v>1533.369995</v>
      </c>
      <c r="D476">
        <v>1426.670044</v>
      </c>
      <c r="E476">
        <v>1437.6899410000001</v>
      </c>
      <c r="F476">
        <v>1437.6899410000001</v>
      </c>
      <c r="G476">
        <v>0</v>
      </c>
      <c r="H476">
        <f t="shared" si="7"/>
        <v>-4.8396294803267646E-2</v>
      </c>
    </row>
    <row r="477" spans="1:8" x14ac:dyDescent="0.2">
      <c r="A477" s="1">
        <v>44536</v>
      </c>
      <c r="B477">
        <v>1438.290039</v>
      </c>
      <c r="C477">
        <v>1529.900024</v>
      </c>
      <c r="D477">
        <v>1423.829956</v>
      </c>
      <c r="E477">
        <v>1472.3000489999999</v>
      </c>
      <c r="F477">
        <v>1472.3000489999999</v>
      </c>
      <c r="G477">
        <v>0</v>
      </c>
      <c r="H477">
        <f t="shared" si="7"/>
        <v>2.3788219340330912E-2</v>
      </c>
    </row>
    <row r="478" spans="1:8" x14ac:dyDescent="0.2">
      <c r="A478" s="1">
        <v>44543</v>
      </c>
      <c r="B478">
        <v>1472.3100589999999</v>
      </c>
      <c r="C478">
        <v>1478.5699460000001</v>
      </c>
      <c r="D478">
        <v>1402.599976</v>
      </c>
      <c r="E478">
        <v>1447.369995</v>
      </c>
      <c r="F478">
        <v>1447.369995</v>
      </c>
      <c r="G478">
        <v>0</v>
      </c>
      <c r="H478">
        <f t="shared" si="7"/>
        <v>-1.7077724210446441E-2</v>
      </c>
    </row>
    <row r="479" spans="1:8" x14ac:dyDescent="0.2">
      <c r="A479" s="1">
        <v>44550</v>
      </c>
      <c r="B479">
        <v>1444.969971</v>
      </c>
      <c r="C479">
        <v>1499.469971</v>
      </c>
      <c r="D479">
        <v>1405.579956</v>
      </c>
      <c r="E479">
        <v>1495.75</v>
      </c>
      <c r="F479">
        <v>1495.75</v>
      </c>
      <c r="G479">
        <v>0</v>
      </c>
      <c r="H479">
        <f t="shared" si="7"/>
        <v>3.2879640327964754E-2</v>
      </c>
    </row>
    <row r="480" spans="1:8" x14ac:dyDescent="0.2">
      <c r="A480" s="1">
        <v>44557</v>
      </c>
      <c r="B480">
        <v>1496.5</v>
      </c>
      <c r="C480">
        <v>1514.9499510000001</v>
      </c>
      <c r="D480">
        <v>1482.959961</v>
      </c>
      <c r="E480">
        <v>1490.6099850000001</v>
      </c>
      <c r="F480">
        <v>1490.6099850000001</v>
      </c>
      <c r="G480">
        <v>0</v>
      </c>
      <c r="H480">
        <f t="shared" si="7"/>
        <v>-3.4423312001425023E-3</v>
      </c>
    </row>
    <row r="481" spans="1:8" x14ac:dyDescent="0.2">
      <c r="A481" s="1">
        <v>44564</v>
      </c>
      <c r="B481">
        <v>1491.6800539999999</v>
      </c>
      <c r="C481">
        <v>1515.160034</v>
      </c>
      <c r="D481">
        <v>1403.4799800000001</v>
      </c>
      <c r="E481">
        <v>1403.48999</v>
      </c>
      <c r="F481">
        <v>1403.48999</v>
      </c>
      <c r="G481">
        <v>0</v>
      </c>
      <c r="H481">
        <f t="shared" si="7"/>
        <v>-6.0223437463071579E-2</v>
      </c>
    </row>
    <row r="482" spans="1:8" x14ac:dyDescent="0.2">
      <c r="A482" s="1">
        <v>44571</v>
      </c>
      <c r="B482">
        <v>1402.599976</v>
      </c>
      <c r="C482">
        <v>1431.6800539999999</v>
      </c>
      <c r="D482">
        <v>1348.900024</v>
      </c>
      <c r="E482">
        <v>1375.98999</v>
      </c>
      <c r="F482">
        <v>1375.98999</v>
      </c>
      <c r="G482">
        <v>0</v>
      </c>
      <c r="H482">
        <f t="shared" si="7"/>
        <v>-1.9788519849401238E-2</v>
      </c>
    </row>
    <row r="483" spans="1:8" x14ac:dyDescent="0.2">
      <c r="A483" s="1">
        <v>44578</v>
      </c>
      <c r="B483">
        <v>1373.6800539999999</v>
      </c>
      <c r="C483">
        <v>1373.6800539999999</v>
      </c>
      <c r="D483">
        <v>1253.6800539999999</v>
      </c>
      <c r="E483">
        <v>1253.719971</v>
      </c>
      <c r="F483">
        <v>1253.719971</v>
      </c>
      <c r="G483">
        <v>0</v>
      </c>
      <c r="H483">
        <f t="shared" si="7"/>
        <v>-9.3058356114180771E-2</v>
      </c>
    </row>
    <row r="484" spans="1:8" x14ac:dyDescent="0.2">
      <c r="A484" s="1">
        <v>44585</v>
      </c>
      <c r="B484">
        <v>1252.1800539999999</v>
      </c>
      <c r="C484">
        <v>1293.5600589999999</v>
      </c>
      <c r="D484">
        <v>1187.599976</v>
      </c>
      <c r="E484">
        <v>1237.6400149999999</v>
      </c>
      <c r="F484">
        <v>1237.6400149999999</v>
      </c>
      <c r="G484">
        <v>0</v>
      </c>
      <c r="H484">
        <f t="shared" si="7"/>
        <v>-1.2908756166391944E-2</v>
      </c>
    </row>
    <row r="485" spans="1:8" x14ac:dyDescent="0.2">
      <c r="A485" s="1">
        <v>44592</v>
      </c>
      <c r="B485">
        <v>1237.4499510000001</v>
      </c>
      <c r="C485">
        <v>1310.880005</v>
      </c>
      <c r="D485">
        <v>1234.910034</v>
      </c>
      <c r="E485">
        <v>1268.650024</v>
      </c>
      <c r="F485">
        <v>1268.650024</v>
      </c>
      <c r="G485">
        <v>0</v>
      </c>
      <c r="H485">
        <f t="shared" si="7"/>
        <v>2.4747009390620495E-2</v>
      </c>
    </row>
    <row r="486" spans="1:8" x14ac:dyDescent="0.2">
      <c r="A486" s="1">
        <v>44599</v>
      </c>
      <c r="B486">
        <v>1268.790039</v>
      </c>
      <c r="C486">
        <v>1350.9300539999999</v>
      </c>
      <c r="D486">
        <v>1266.969971</v>
      </c>
      <c r="E486">
        <v>1287.420044</v>
      </c>
      <c r="F486">
        <v>1287.420044</v>
      </c>
      <c r="G486">
        <v>0</v>
      </c>
      <c r="H486">
        <f t="shared" si="7"/>
        <v>1.4686887994351437E-2</v>
      </c>
    </row>
    <row r="487" spans="1:8" x14ac:dyDescent="0.2">
      <c r="A487" s="1">
        <v>44606</v>
      </c>
      <c r="B487">
        <v>1287.3900149999999</v>
      </c>
      <c r="C487">
        <v>1326.780029</v>
      </c>
      <c r="D487">
        <v>1260.040039</v>
      </c>
      <c r="E487">
        <v>1263.790039</v>
      </c>
      <c r="F487">
        <v>1263.790039</v>
      </c>
      <c r="G487">
        <v>0</v>
      </c>
      <c r="H487">
        <f t="shared" si="7"/>
        <v>-1.8525076338724179E-2</v>
      </c>
    </row>
    <row r="488" spans="1:8" x14ac:dyDescent="0.2">
      <c r="A488" s="1">
        <v>44613</v>
      </c>
      <c r="B488">
        <v>1281.209961</v>
      </c>
      <c r="C488">
        <v>1290.5</v>
      </c>
      <c r="D488">
        <v>1179.829956</v>
      </c>
      <c r="E488">
        <v>1290.5</v>
      </c>
      <c r="F488">
        <v>1290.5</v>
      </c>
      <c r="G488">
        <v>0</v>
      </c>
      <c r="H488">
        <f t="shared" si="7"/>
        <v>2.0914566635467716E-2</v>
      </c>
    </row>
    <row r="489" spans="1:8" x14ac:dyDescent="0.2">
      <c r="A489" s="1">
        <v>44620</v>
      </c>
      <c r="B489">
        <v>1290.160034</v>
      </c>
      <c r="C489">
        <v>1305.76001</v>
      </c>
      <c r="D489">
        <v>1236.9799800000001</v>
      </c>
      <c r="E489">
        <v>1244.219971</v>
      </c>
      <c r="F489">
        <v>1244.219971</v>
      </c>
      <c r="G489">
        <v>0</v>
      </c>
      <c r="H489">
        <f t="shared" si="7"/>
        <v>-3.6520935928639947E-2</v>
      </c>
    </row>
    <row r="490" spans="1:8" x14ac:dyDescent="0.2">
      <c r="A490" s="1">
        <v>44627</v>
      </c>
      <c r="B490">
        <v>1244.400024</v>
      </c>
      <c r="C490">
        <v>1264.219971</v>
      </c>
      <c r="D490">
        <v>1202.8199460000001</v>
      </c>
      <c r="E490">
        <v>1221.849976</v>
      </c>
      <c r="F490">
        <v>1221.849976</v>
      </c>
      <c r="G490">
        <v>0</v>
      </c>
      <c r="H490">
        <f t="shared" si="7"/>
        <v>-1.8142720266016064E-2</v>
      </c>
    </row>
    <row r="491" spans="1:8" x14ac:dyDescent="0.2">
      <c r="A491" s="1">
        <v>44634</v>
      </c>
      <c r="B491">
        <v>1221.719971</v>
      </c>
      <c r="C491">
        <v>1316.9300539999999</v>
      </c>
      <c r="D491">
        <v>1182.150024</v>
      </c>
      <c r="E491">
        <v>1315.670044</v>
      </c>
      <c r="F491">
        <v>1315.670044</v>
      </c>
      <c r="G491">
        <v>0</v>
      </c>
      <c r="H491">
        <f t="shared" si="7"/>
        <v>7.3979991040351342E-2</v>
      </c>
    </row>
    <row r="492" spans="1:8" x14ac:dyDescent="0.2">
      <c r="A492" s="1">
        <v>44641</v>
      </c>
      <c r="B492">
        <v>1315.25</v>
      </c>
      <c r="C492">
        <v>1317.4499510000001</v>
      </c>
      <c r="D492">
        <v>1281.630005</v>
      </c>
      <c r="E492">
        <v>1295.25</v>
      </c>
      <c r="F492">
        <v>1295.25</v>
      </c>
      <c r="G492">
        <v>0</v>
      </c>
      <c r="H492">
        <f t="shared" si="7"/>
        <v>-1.5642348309466148E-2</v>
      </c>
    </row>
    <row r="493" spans="1:8" x14ac:dyDescent="0.2">
      <c r="A493" s="1">
        <v>44648</v>
      </c>
      <c r="B493">
        <v>1295.920044</v>
      </c>
      <c r="C493">
        <v>1346.410034</v>
      </c>
      <c r="D493">
        <v>1277.369995</v>
      </c>
      <c r="E493">
        <v>1315.6999510000001</v>
      </c>
      <c r="F493">
        <v>1315.6999510000001</v>
      </c>
      <c r="G493">
        <v>0</v>
      </c>
      <c r="H493">
        <f t="shared" si="7"/>
        <v>1.5665079434361705E-2</v>
      </c>
    </row>
    <row r="494" spans="1:8" x14ac:dyDescent="0.2">
      <c r="A494" s="1">
        <v>44655</v>
      </c>
      <c r="B494">
        <v>1316.089966</v>
      </c>
      <c r="C494">
        <v>1328.6400149999999</v>
      </c>
      <c r="D494">
        <v>1245.030029</v>
      </c>
      <c r="E494">
        <v>1248.280029</v>
      </c>
      <c r="F494">
        <v>1248.280029</v>
      </c>
      <c r="G494">
        <v>0</v>
      </c>
      <c r="H494">
        <f t="shared" si="7"/>
        <v>-5.2602179158271284E-2</v>
      </c>
    </row>
    <row r="495" spans="1:8" x14ac:dyDescent="0.2">
      <c r="A495" s="1">
        <v>44662</v>
      </c>
      <c r="B495">
        <v>1247.25</v>
      </c>
      <c r="C495">
        <v>1272.7700199999999</v>
      </c>
      <c r="D495">
        <v>1234.150024</v>
      </c>
      <c r="E495">
        <v>1246.0200199999999</v>
      </c>
      <c r="F495">
        <v>1246.0200199999999</v>
      </c>
      <c r="G495">
        <v>0</v>
      </c>
      <c r="H495">
        <f t="shared" si="7"/>
        <v>-1.8121393369388442E-3</v>
      </c>
    </row>
    <row r="496" spans="1:8" x14ac:dyDescent="0.2">
      <c r="A496" s="1">
        <v>44669</v>
      </c>
      <c r="B496">
        <v>1244.400024</v>
      </c>
      <c r="C496">
        <v>1275.3199460000001</v>
      </c>
      <c r="D496">
        <v>1190.400024</v>
      </c>
      <c r="E496">
        <v>1191.5699460000001</v>
      </c>
      <c r="F496">
        <v>1191.5699460000001</v>
      </c>
      <c r="G496">
        <v>0</v>
      </c>
      <c r="H496">
        <f t="shared" si="7"/>
        <v>-4.4682767663846525E-2</v>
      </c>
    </row>
    <row r="497" spans="1:8" x14ac:dyDescent="0.2">
      <c r="A497" s="1">
        <v>44676</v>
      </c>
      <c r="B497">
        <v>1187.579956</v>
      </c>
      <c r="C497">
        <v>1208.4300539999999</v>
      </c>
      <c r="D497">
        <v>1138.579956</v>
      </c>
      <c r="E497">
        <v>1140.880005</v>
      </c>
      <c r="F497">
        <v>1140.880005</v>
      </c>
      <c r="G497">
        <v>0</v>
      </c>
      <c r="H497">
        <f t="shared" si="7"/>
        <v>-4.3471821159109199E-2</v>
      </c>
    </row>
    <row r="498" spans="1:8" x14ac:dyDescent="0.2">
      <c r="A498" s="1">
        <v>44683</v>
      </c>
      <c r="B498">
        <v>1140.219971</v>
      </c>
      <c r="C498">
        <v>1197.339966</v>
      </c>
      <c r="D498">
        <v>1099.5500489999999</v>
      </c>
      <c r="E498">
        <v>1110.469971</v>
      </c>
      <c r="F498">
        <v>1110.469971</v>
      </c>
      <c r="G498">
        <v>0</v>
      </c>
      <c r="H498">
        <f t="shared" si="7"/>
        <v>-2.7016575814759889E-2</v>
      </c>
    </row>
    <row r="499" spans="1:8" x14ac:dyDescent="0.2">
      <c r="A499" s="1">
        <v>44690</v>
      </c>
      <c r="B499">
        <v>1106.0500489999999</v>
      </c>
      <c r="C499">
        <v>1106.0500489999999</v>
      </c>
      <c r="D499">
        <v>1010.830017</v>
      </c>
      <c r="E499">
        <v>1086.780029</v>
      </c>
      <c r="F499">
        <v>1086.780029</v>
      </c>
      <c r="G499">
        <v>0</v>
      </c>
      <c r="H499">
        <f t="shared" si="7"/>
        <v>-2.1564100579120091E-2</v>
      </c>
    </row>
    <row r="500" spans="1:8" x14ac:dyDescent="0.2">
      <c r="A500" s="1">
        <v>44697</v>
      </c>
      <c r="B500">
        <v>1084.910034</v>
      </c>
      <c r="C500">
        <v>1109.23999</v>
      </c>
      <c r="D500">
        <v>1040.869995</v>
      </c>
      <c r="E500">
        <v>1071.099976</v>
      </c>
      <c r="F500">
        <v>1071.099976</v>
      </c>
      <c r="G500">
        <v>0</v>
      </c>
      <c r="H500">
        <f t="shared" si="7"/>
        <v>-1.4533087053501155E-2</v>
      </c>
    </row>
    <row r="501" spans="1:8" x14ac:dyDescent="0.2">
      <c r="A501" s="1">
        <v>44704</v>
      </c>
      <c r="B501">
        <v>1077.329956</v>
      </c>
      <c r="C501">
        <v>1135.420044</v>
      </c>
      <c r="D501">
        <v>1038.329956</v>
      </c>
      <c r="E501">
        <v>1135.420044</v>
      </c>
      <c r="F501">
        <v>1135.420044</v>
      </c>
      <c r="G501">
        <v>0</v>
      </c>
      <c r="H501">
        <f t="shared" si="7"/>
        <v>5.8316529907418417E-2</v>
      </c>
    </row>
    <row r="502" spans="1:8" x14ac:dyDescent="0.2">
      <c r="A502" s="1">
        <v>44711</v>
      </c>
      <c r="B502">
        <v>1132.0699460000001</v>
      </c>
      <c r="C502">
        <v>1143.1899410000001</v>
      </c>
      <c r="D502">
        <v>1094.780029</v>
      </c>
      <c r="E502">
        <v>1131.660034</v>
      </c>
      <c r="F502">
        <v>1131.660034</v>
      </c>
      <c r="G502">
        <v>0</v>
      </c>
      <c r="H502">
        <f t="shared" si="7"/>
        <v>-3.3170539356371367E-3</v>
      </c>
    </row>
    <row r="503" spans="1:8" x14ac:dyDescent="0.2">
      <c r="A503" s="1">
        <v>44718</v>
      </c>
      <c r="B503">
        <v>1138.089966</v>
      </c>
      <c r="C503">
        <v>1154.26001</v>
      </c>
      <c r="D503">
        <v>1072.469971</v>
      </c>
      <c r="E503">
        <v>1076.719971</v>
      </c>
      <c r="F503">
        <v>1076.719971</v>
      </c>
      <c r="G503">
        <v>0</v>
      </c>
      <c r="H503">
        <f t="shared" si="7"/>
        <v>-4.9766255343684111E-2</v>
      </c>
    </row>
    <row r="504" spans="1:8" x14ac:dyDescent="0.2">
      <c r="A504" s="1">
        <v>44725</v>
      </c>
      <c r="B504">
        <v>1058.73999</v>
      </c>
      <c r="C504">
        <v>1058.73999</v>
      </c>
      <c r="D504">
        <v>979.46002199999998</v>
      </c>
      <c r="E504">
        <v>1002.440002</v>
      </c>
      <c r="F504">
        <v>1002.440002</v>
      </c>
      <c r="G504">
        <v>0</v>
      </c>
      <c r="H504">
        <f t="shared" si="7"/>
        <v>-7.148232598112321E-2</v>
      </c>
    </row>
    <row r="505" spans="1:8" x14ac:dyDescent="0.2">
      <c r="A505" s="1">
        <v>44732</v>
      </c>
      <c r="B505">
        <v>1011.02002</v>
      </c>
      <c r="C505">
        <v>1087.089966</v>
      </c>
      <c r="D505">
        <v>1003.719971</v>
      </c>
      <c r="E505">
        <v>1087.089966</v>
      </c>
      <c r="F505">
        <v>1087.089966</v>
      </c>
      <c r="G505">
        <v>0</v>
      </c>
      <c r="H505">
        <f t="shared" si="7"/>
        <v>8.1067340095039353E-2</v>
      </c>
    </row>
    <row r="506" spans="1:8" x14ac:dyDescent="0.2">
      <c r="A506" s="1">
        <v>44739</v>
      </c>
      <c r="B506">
        <v>1091.26001</v>
      </c>
      <c r="C506">
        <v>1102.0600589999999</v>
      </c>
      <c r="D506">
        <v>1031.089966</v>
      </c>
      <c r="E506">
        <v>1057.219971</v>
      </c>
      <c r="F506">
        <v>1057.219971</v>
      </c>
      <c r="G506">
        <v>0</v>
      </c>
      <c r="H506">
        <f t="shared" si="7"/>
        <v>-2.7861576088633714E-2</v>
      </c>
    </row>
    <row r="507" spans="1:8" x14ac:dyDescent="0.2">
      <c r="A507" s="1">
        <v>44746</v>
      </c>
      <c r="B507">
        <v>1049.6400149999999</v>
      </c>
      <c r="C507">
        <v>1104.2299800000001</v>
      </c>
      <c r="D507">
        <v>1030.8000489999999</v>
      </c>
      <c r="E507">
        <v>1098.030029</v>
      </c>
      <c r="F507">
        <v>1098.030029</v>
      </c>
      <c r="G507">
        <v>0</v>
      </c>
      <c r="H507">
        <f t="shared" si="7"/>
        <v>3.7874897494441347E-2</v>
      </c>
    </row>
    <row r="508" spans="1:8" x14ac:dyDescent="0.2">
      <c r="A508" s="1">
        <v>44753</v>
      </c>
      <c r="B508">
        <v>1095.459961</v>
      </c>
      <c r="C508">
        <v>1095.459961</v>
      </c>
      <c r="D508">
        <v>1037.4399410000001</v>
      </c>
      <c r="E508">
        <v>1076.2700199999999</v>
      </c>
      <c r="F508">
        <v>1076.2700199999999</v>
      </c>
      <c r="G508">
        <v>0</v>
      </c>
      <c r="H508">
        <f t="shared" si="7"/>
        <v>-2.0016313316584343E-2</v>
      </c>
    </row>
    <row r="509" spans="1:8" x14ac:dyDescent="0.2">
      <c r="A509" s="1">
        <v>44760</v>
      </c>
      <c r="B509">
        <v>1085.76001</v>
      </c>
      <c r="C509">
        <v>1142.3100589999999</v>
      </c>
      <c r="D509">
        <v>1066.8900149999999</v>
      </c>
      <c r="E509">
        <v>1117.290039</v>
      </c>
      <c r="F509">
        <v>1117.290039</v>
      </c>
      <c r="G509">
        <v>0</v>
      </c>
      <c r="H509">
        <f t="shared" si="7"/>
        <v>3.7404767076501109E-2</v>
      </c>
    </row>
    <row r="510" spans="1:8" x14ac:dyDescent="0.2">
      <c r="A510" s="1">
        <v>44767</v>
      </c>
      <c r="B510">
        <v>1119.3599850000001</v>
      </c>
      <c r="C510">
        <v>1167.4799800000001</v>
      </c>
      <c r="D510">
        <v>1107.290039</v>
      </c>
      <c r="E510">
        <v>1165.630005</v>
      </c>
      <c r="F510">
        <v>1165.630005</v>
      </c>
      <c r="G510">
        <v>0</v>
      </c>
      <c r="H510">
        <f t="shared" si="7"/>
        <v>4.2355572385292271E-2</v>
      </c>
    </row>
    <row r="511" spans="1:8" x14ac:dyDescent="0.2">
      <c r="A511" s="1">
        <v>44774</v>
      </c>
      <c r="B511">
        <v>1156.089966</v>
      </c>
      <c r="C511">
        <v>1200.4799800000001</v>
      </c>
      <c r="D511">
        <v>1148.880005</v>
      </c>
      <c r="E511">
        <v>1200.160034</v>
      </c>
      <c r="F511">
        <v>1200.160034</v>
      </c>
      <c r="G511">
        <v>0</v>
      </c>
      <c r="H511">
        <f t="shared" si="7"/>
        <v>2.9193191894139738E-2</v>
      </c>
    </row>
    <row r="512" spans="1:8" x14ac:dyDescent="0.2">
      <c r="A512" s="1">
        <v>44781</v>
      </c>
      <c r="B512">
        <v>1204.25</v>
      </c>
      <c r="C512">
        <v>1256.98999</v>
      </c>
      <c r="D512">
        <v>1184.6400149999999</v>
      </c>
      <c r="E512">
        <v>1256.98999</v>
      </c>
      <c r="F512">
        <v>1256.98999</v>
      </c>
      <c r="G512">
        <v>0</v>
      </c>
      <c r="H512">
        <f t="shared" si="7"/>
        <v>4.6265056602725084E-2</v>
      </c>
    </row>
    <row r="513" spans="1:8" x14ac:dyDescent="0.2">
      <c r="A513" s="1">
        <v>44788</v>
      </c>
      <c r="B513">
        <v>1250.829956</v>
      </c>
      <c r="C513">
        <v>1261.959961</v>
      </c>
      <c r="D513">
        <v>1215.119995</v>
      </c>
      <c r="E513">
        <v>1218.23999</v>
      </c>
      <c r="F513">
        <v>1218.23999</v>
      </c>
      <c r="G513">
        <v>0</v>
      </c>
      <c r="H513">
        <f t="shared" si="7"/>
        <v>-3.1312780168037686E-2</v>
      </c>
    </row>
    <row r="514" spans="1:8" x14ac:dyDescent="0.2">
      <c r="A514" s="1">
        <v>44795</v>
      </c>
      <c r="B514">
        <v>1201.5500489999999</v>
      </c>
      <c r="C514">
        <v>1230.579956</v>
      </c>
      <c r="D514">
        <v>1185.290039</v>
      </c>
      <c r="E514">
        <v>1186.4499510000001</v>
      </c>
      <c r="F514">
        <v>1186.4499510000001</v>
      </c>
      <c r="G514">
        <v>0</v>
      </c>
      <c r="H514">
        <f t="shared" si="7"/>
        <v>-2.6441572047479163E-2</v>
      </c>
    </row>
    <row r="515" spans="1:8" x14ac:dyDescent="0.2">
      <c r="A515" s="1">
        <v>44802</v>
      </c>
      <c r="B515">
        <v>1173.040039</v>
      </c>
      <c r="C515">
        <v>1186.9300539999999</v>
      </c>
      <c r="D515">
        <v>1119.75</v>
      </c>
      <c r="E515">
        <v>1128.9300539999999</v>
      </c>
      <c r="F515">
        <v>1128.9300539999999</v>
      </c>
      <c r="G515">
        <v>0</v>
      </c>
      <c r="H515">
        <f t="shared" si="7"/>
        <v>-4.9695284649194142E-2</v>
      </c>
    </row>
    <row r="516" spans="1:8" x14ac:dyDescent="0.2">
      <c r="A516" s="1">
        <v>44809</v>
      </c>
      <c r="B516">
        <v>1130.9799800000001</v>
      </c>
      <c r="C516">
        <v>1183.4799800000001</v>
      </c>
      <c r="D516">
        <v>1114.630005</v>
      </c>
      <c r="E516">
        <v>1181.790039</v>
      </c>
      <c r="F516">
        <v>1181.790039</v>
      </c>
      <c r="G516">
        <v>0</v>
      </c>
      <c r="H516">
        <f t="shared" ref="H516:H524" si="8">LN(F516/F515)</f>
        <v>4.5759941919023418E-2</v>
      </c>
    </row>
    <row r="517" spans="1:8" x14ac:dyDescent="0.2">
      <c r="A517" s="1">
        <v>44816</v>
      </c>
      <c r="B517">
        <v>1186.1999510000001</v>
      </c>
      <c r="C517">
        <v>1195.650024</v>
      </c>
      <c r="D517">
        <v>1111.969971</v>
      </c>
      <c r="E517">
        <v>1122.4399410000001</v>
      </c>
      <c r="F517">
        <v>1122.4399410000001</v>
      </c>
      <c r="G517">
        <v>0</v>
      </c>
      <c r="H517">
        <f t="shared" si="8"/>
        <v>-5.1525436699996423E-2</v>
      </c>
    </row>
    <row r="518" spans="1:8" x14ac:dyDescent="0.2">
      <c r="A518" s="1">
        <v>44823</v>
      </c>
      <c r="B518">
        <v>1113.969971</v>
      </c>
      <c r="C518">
        <v>1131.4499510000001</v>
      </c>
      <c r="D518">
        <v>1029.6899410000001</v>
      </c>
      <c r="E518">
        <v>1043.119995</v>
      </c>
      <c r="F518">
        <v>1043.119995</v>
      </c>
      <c r="G518">
        <v>0</v>
      </c>
      <c r="H518">
        <f t="shared" si="8"/>
        <v>-7.3288617186018604E-2</v>
      </c>
    </row>
    <row r="519" spans="1:8" x14ac:dyDescent="0.2">
      <c r="A519" s="1">
        <v>44830</v>
      </c>
      <c r="B519">
        <v>1040.280029</v>
      </c>
      <c r="C519">
        <v>1083.51001</v>
      </c>
      <c r="D519">
        <v>1029.650024</v>
      </c>
      <c r="E519">
        <v>1049.290039</v>
      </c>
      <c r="F519">
        <v>1049.290039</v>
      </c>
      <c r="G519">
        <v>0</v>
      </c>
      <c r="H519">
        <f t="shared" si="8"/>
        <v>5.8975648015718654E-3</v>
      </c>
    </row>
    <row r="520" spans="1:8" x14ac:dyDescent="0.2">
      <c r="A520" s="1">
        <v>44837</v>
      </c>
      <c r="B520">
        <v>1063.469971</v>
      </c>
      <c r="C520">
        <v>1122.630005</v>
      </c>
      <c r="D520">
        <v>1054.900024</v>
      </c>
      <c r="E520">
        <v>1073.530029</v>
      </c>
      <c r="F520">
        <v>1073.530029</v>
      </c>
      <c r="G520">
        <v>0</v>
      </c>
      <c r="H520">
        <f t="shared" si="8"/>
        <v>2.2838528789684016E-2</v>
      </c>
    </row>
    <row r="521" spans="1:8" x14ac:dyDescent="0.2">
      <c r="A521" s="1">
        <v>44844</v>
      </c>
      <c r="B521">
        <v>1075.1999510000001</v>
      </c>
      <c r="C521">
        <v>1090.380005</v>
      </c>
      <c r="D521">
        <v>1025.780029</v>
      </c>
      <c r="E521">
        <v>1046</v>
      </c>
      <c r="F521">
        <v>1046</v>
      </c>
      <c r="G521">
        <v>0</v>
      </c>
      <c r="H521">
        <f t="shared" si="8"/>
        <v>-2.5978945288292098E-2</v>
      </c>
    </row>
    <row r="522" spans="1:8" x14ac:dyDescent="0.2">
      <c r="A522" s="1">
        <v>44851</v>
      </c>
      <c r="B522">
        <v>1057.8199460000001</v>
      </c>
      <c r="C522">
        <v>1112.619995</v>
      </c>
      <c r="D522">
        <v>1057.6800539999999</v>
      </c>
      <c r="E522">
        <v>1085.780029</v>
      </c>
      <c r="F522">
        <v>1085.780029</v>
      </c>
      <c r="G522">
        <v>0</v>
      </c>
      <c r="H522">
        <f t="shared" si="8"/>
        <v>3.732528378729616E-2</v>
      </c>
    </row>
    <row r="523" spans="1:8" x14ac:dyDescent="0.2">
      <c r="A523" s="1">
        <v>44858</v>
      </c>
      <c r="B523">
        <v>1089.23999</v>
      </c>
      <c r="C523">
        <v>1149.4499510000001</v>
      </c>
      <c r="D523">
        <v>1072.599976</v>
      </c>
      <c r="E523">
        <v>1148.48999</v>
      </c>
      <c r="F523">
        <v>1148.48999</v>
      </c>
      <c r="G523">
        <v>0</v>
      </c>
      <c r="H523">
        <f t="shared" si="8"/>
        <v>5.6149377962854935E-2</v>
      </c>
    </row>
    <row r="524" spans="1:8" x14ac:dyDescent="0.2">
      <c r="A524" s="1">
        <v>44865</v>
      </c>
      <c r="B524">
        <v>1143.969971</v>
      </c>
      <c r="C524">
        <v>1154.709961</v>
      </c>
      <c r="D524">
        <v>1140.219971</v>
      </c>
      <c r="E524">
        <v>1148.530029</v>
      </c>
      <c r="F524">
        <v>1148.530029</v>
      </c>
      <c r="G524">
        <v>0</v>
      </c>
      <c r="H524">
        <f t="shared" si="8"/>
        <v>3.4861690079288109E-5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45"/>
  <sheetViews>
    <sheetView workbookViewId="0">
      <selection activeCell="D537" sqref="D537"/>
    </sheetView>
  </sheetViews>
  <sheetFormatPr baseColWidth="10" defaultColWidth="8.83203125" defaultRowHeight="15" x14ac:dyDescent="0.2"/>
  <cols>
    <col min="1" max="1" width="12" customWidth="1"/>
    <col min="5" max="5" width="14.5" customWidth="1"/>
    <col min="6" max="6" width="10.33203125" customWidth="1"/>
  </cols>
  <sheetData>
    <row r="1" spans="1:7" x14ac:dyDescent="0.2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</row>
    <row r="2" spans="1:7" x14ac:dyDescent="0.2">
      <c r="A2" s="1">
        <v>41211</v>
      </c>
      <c r="B2">
        <v>8.4773049999999994</v>
      </c>
      <c r="C2">
        <v>463.67999300000002</v>
      </c>
      <c r="F2">
        <v>0.106</v>
      </c>
      <c r="G2">
        <f>F2/100</f>
        <v>1.06E-3</v>
      </c>
    </row>
    <row r="3" spans="1:7" x14ac:dyDescent="0.2">
      <c r="A3" s="1">
        <v>41218</v>
      </c>
      <c r="B3">
        <v>8.2724360000000008</v>
      </c>
      <c r="C3">
        <v>454.61999500000002</v>
      </c>
      <c r="D3">
        <f>LN(B3/B2)</f>
        <v>-2.446356838139048E-2</v>
      </c>
      <c r="E3">
        <f>LN(C3/C2)</f>
        <v>-1.9732749862558421E-2</v>
      </c>
      <c r="F3">
        <v>0.115</v>
      </c>
      <c r="G3">
        <f t="shared" ref="G3:G66" si="0">F3/100</f>
        <v>1.15E-3</v>
      </c>
    </row>
    <row r="4" spans="1:7" x14ac:dyDescent="0.2">
      <c r="A4" s="1">
        <v>41225</v>
      </c>
      <c r="B4">
        <v>8.1099549999999994</v>
      </c>
      <c r="C4">
        <v>444.85998499999999</v>
      </c>
      <c r="D4">
        <f t="shared" ref="D4:D67" si="1">LN(B4/B3)</f>
        <v>-1.9836704900801479E-2</v>
      </c>
      <c r="E4">
        <f t="shared" ref="E4:E67" si="2">LN(C4/C3)</f>
        <v>-2.1702301966030391E-2</v>
      </c>
      <c r="F4">
        <v>0.1</v>
      </c>
      <c r="G4">
        <f t="shared" si="0"/>
        <v>1E-3</v>
      </c>
    </row>
    <row r="5" spans="1:7" x14ac:dyDescent="0.2">
      <c r="A5" s="1">
        <v>41232</v>
      </c>
      <c r="B5">
        <v>8.364274</v>
      </c>
      <c r="C5">
        <v>462.88000499999998</v>
      </c>
      <c r="D5">
        <f t="shared" si="1"/>
        <v>3.0877221068424388E-2</v>
      </c>
      <c r="E5">
        <f t="shared" si="2"/>
        <v>3.9708259822650166E-2</v>
      </c>
      <c r="F5">
        <v>9.5000000000000001E-2</v>
      </c>
      <c r="G5">
        <f t="shared" si="0"/>
        <v>9.5E-4</v>
      </c>
    </row>
    <row r="6" spans="1:7" x14ac:dyDescent="0.2">
      <c r="A6" s="1">
        <v>41239</v>
      </c>
      <c r="B6">
        <v>8.5126290000000004</v>
      </c>
      <c r="C6">
        <v>470.20001200000002</v>
      </c>
      <c r="D6">
        <f t="shared" si="1"/>
        <v>1.7581285070779568E-2</v>
      </c>
      <c r="E6">
        <f t="shared" si="2"/>
        <v>1.5690309597263224E-2</v>
      </c>
      <c r="F6">
        <v>8.2500000000000004E-2</v>
      </c>
      <c r="G6">
        <f t="shared" si="0"/>
        <v>8.25E-4</v>
      </c>
    </row>
    <row r="7" spans="1:7" x14ac:dyDescent="0.2">
      <c r="A7" s="1">
        <v>41246</v>
      </c>
      <c r="B7">
        <v>8.4207909999999995</v>
      </c>
      <c r="C7">
        <v>468.55999800000001</v>
      </c>
      <c r="D7">
        <f t="shared" si="1"/>
        <v>-1.0847058711086575E-2</v>
      </c>
      <c r="E7">
        <f t="shared" si="2"/>
        <v>-3.4940041138936261E-3</v>
      </c>
      <c r="F7">
        <v>9.8000000000000004E-2</v>
      </c>
      <c r="G7">
        <f t="shared" si="0"/>
        <v>9.7999999999999997E-4</v>
      </c>
    </row>
    <row r="8" spans="1:7" x14ac:dyDescent="0.2">
      <c r="A8" s="1">
        <v>41253</v>
      </c>
      <c r="B8">
        <v>8.4667080000000006</v>
      </c>
      <c r="C8">
        <v>469.10998499999999</v>
      </c>
      <c r="D8">
        <f t="shared" si="1"/>
        <v>5.4380003994858291E-3</v>
      </c>
      <c r="E8">
        <f t="shared" si="2"/>
        <v>1.1730930349552269E-3</v>
      </c>
      <c r="F8">
        <v>9.6000000000000002E-2</v>
      </c>
      <c r="G8">
        <f t="shared" si="0"/>
        <v>9.6000000000000002E-4</v>
      </c>
    </row>
    <row r="9" spans="1:7" x14ac:dyDescent="0.2">
      <c r="A9" s="1">
        <v>41260</v>
      </c>
      <c r="B9">
        <v>8.6044649999999994</v>
      </c>
      <c r="C9">
        <v>481.98001099999999</v>
      </c>
      <c r="D9">
        <f t="shared" si="1"/>
        <v>1.6139487341300975E-2</v>
      </c>
      <c r="E9">
        <f t="shared" si="2"/>
        <v>2.7065391688214365E-2</v>
      </c>
      <c r="F9">
        <v>7.8E-2</v>
      </c>
      <c r="G9">
        <f t="shared" si="0"/>
        <v>7.7999999999999999E-4</v>
      </c>
    </row>
    <row r="10" spans="1:7" x14ac:dyDescent="0.2">
      <c r="A10" s="1">
        <v>41267</v>
      </c>
      <c r="B10">
        <v>8.5553849999999994</v>
      </c>
      <c r="C10">
        <v>473.29998799999998</v>
      </c>
      <c r="D10">
        <f t="shared" si="1"/>
        <v>-5.7203453217063542E-3</v>
      </c>
      <c r="E10">
        <f t="shared" si="2"/>
        <v>-1.8173230677995891E-2</v>
      </c>
      <c r="F10">
        <v>5.1999999999999998E-2</v>
      </c>
      <c r="G10">
        <f t="shared" si="0"/>
        <v>5.1999999999999995E-4</v>
      </c>
    </row>
    <row r="11" spans="1:7" x14ac:dyDescent="0.2">
      <c r="A11" s="1">
        <v>41274</v>
      </c>
      <c r="B11">
        <v>9.0235880000000002</v>
      </c>
      <c r="C11">
        <v>500.01001000000002</v>
      </c>
      <c r="D11">
        <f t="shared" si="1"/>
        <v>5.3281128431242768E-2</v>
      </c>
      <c r="E11">
        <f t="shared" si="2"/>
        <v>5.4898706663490462E-2</v>
      </c>
      <c r="F11">
        <v>7.2499999999999995E-2</v>
      </c>
      <c r="G11">
        <f t="shared" si="0"/>
        <v>7.2499999999999995E-4</v>
      </c>
    </row>
    <row r="12" spans="1:7" x14ac:dyDescent="0.2">
      <c r="A12" s="1">
        <v>41281</v>
      </c>
      <c r="B12">
        <v>9.1087159999999994</v>
      </c>
      <c r="C12">
        <v>503.290009</v>
      </c>
      <c r="D12">
        <f t="shared" si="1"/>
        <v>9.3897196356961688E-3</v>
      </c>
      <c r="E12">
        <f t="shared" si="2"/>
        <v>6.5384443799778721E-3</v>
      </c>
      <c r="F12">
        <v>5.5E-2</v>
      </c>
      <c r="G12">
        <f t="shared" si="0"/>
        <v>5.5000000000000003E-4</v>
      </c>
    </row>
    <row r="13" spans="1:7" x14ac:dyDescent="0.2">
      <c r="A13" s="1">
        <v>41288</v>
      </c>
      <c r="B13">
        <v>9.2222200000000001</v>
      </c>
      <c r="C13">
        <v>510.69000199999999</v>
      </c>
      <c r="D13">
        <f t="shared" si="1"/>
        <v>1.238403217573178E-2</v>
      </c>
      <c r="E13">
        <f t="shared" si="2"/>
        <v>1.4596193809086826E-2</v>
      </c>
      <c r="F13">
        <v>6.6000000000000003E-2</v>
      </c>
      <c r="G13">
        <f t="shared" si="0"/>
        <v>6.6E-4</v>
      </c>
    </row>
    <row r="14" spans="1:7" x14ac:dyDescent="0.2">
      <c r="A14" s="1">
        <v>41295</v>
      </c>
      <c r="B14">
        <v>9.3250840000000004</v>
      </c>
      <c r="C14">
        <v>519.19000200000005</v>
      </c>
      <c r="D14">
        <f t="shared" si="1"/>
        <v>1.1092184035708488E-2</v>
      </c>
      <c r="E14">
        <f t="shared" si="2"/>
        <v>1.6507152245075565E-2</v>
      </c>
      <c r="F14">
        <v>7.8E-2</v>
      </c>
      <c r="G14">
        <f t="shared" si="0"/>
        <v>7.7999999999999999E-4</v>
      </c>
    </row>
    <row r="15" spans="1:7" x14ac:dyDescent="0.2">
      <c r="A15" s="1">
        <v>41302</v>
      </c>
      <c r="B15">
        <v>9.4740570000000002</v>
      </c>
      <c r="C15">
        <v>520.03997800000002</v>
      </c>
      <c r="D15">
        <f t="shared" si="1"/>
        <v>1.5849247417376495E-2</v>
      </c>
      <c r="E15">
        <f t="shared" si="2"/>
        <v>1.6357807335944782E-3</v>
      </c>
      <c r="F15">
        <v>0.08</v>
      </c>
      <c r="G15">
        <f t="shared" si="0"/>
        <v>8.0000000000000004E-4</v>
      </c>
    </row>
    <row r="16" spans="1:7" x14ac:dyDescent="0.2">
      <c r="A16" s="1">
        <v>41309</v>
      </c>
      <c r="B16">
        <v>9.5485439999999997</v>
      </c>
      <c r="C16">
        <v>522.20001200000002</v>
      </c>
      <c r="D16">
        <f t="shared" si="1"/>
        <v>7.8314611867565023E-3</v>
      </c>
      <c r="E16">
        <f t="shared" si="2"/>
        <v>4.1449898552006091E-3</v>
      </c>
      <c r="F16">
        <v>7.1999999999999995E-2</v>
      </c>
      <c r="G16">
        <f t="shared" si="0"/>
        <v>7.1999999999999994E-4</v>
      </c>
    </row>
    <row r="17" spans="1:7" x14ac:dyDescent="0.2">
      <c r="A17" s="1">
        <v>41316</v>
      </c>
      <c r="B17">
        <v>9.669143</v>
      </c>
      <c r="C17">
        <v>526.26000999999997</v>
      </c>
      <c r="D17">
        <f t="shared" si="1"/>
        <v>1.2550998789271612E-2</v>
      </c>
      <c r="E17">
        <f t="shared" si="2"/>
        <v>7.7447269486297723E-3</v>
      </c>
      <c r="F17">
        <v>6.8000000000000005E-2</v>
      </c>
      <c r="G17">
        <f t="shared" si="0"/>
        <v>6.8000000000000005E-4</v>
      </c>
    </row>
    <row r="18" spans="1:7" x14ac:dyDescent="0.2">
      <c r="A18" s="1">
        <v>41323</v>
      </c>
      <c r="B18">
        <v>9.5946560000000005</v>
      </c>
      <c r="C18">
        <v>523.30999799999995</v>
      </c>
      <c r="D18">
        <f t="shared" si="1"/>
        <v>-7.7334041148958109E-3</v>
      </c>
      <c r="E18">
        <f t="shared" si="2"/>
        <v>-5.6213873221875035E-3</v>
      </c>
      <c r="F18">
        <v>9.1999999999999998E-2</v>
      </c>
      <c r="G18">
        <f t="shared" si="0"/>
        <v>9.2000000000000003E-4</v>
      </c>
    </row>
    <row r="19" spans="1:7" x14ac:dyDescent="0.2">
      <c r="A19" s="1">
        <v>41330</v>
      </c>
      <c r="B19">
        <v>9.6372199999999992</v>
      </c>
      <c r="C19">
        <v>523.10998500000005</v>
      </c>
      <c r="D19">
        <f t="shared" si="1"/>
        <v>4.4264084789931938E-3</v>
      </c>
      <c r="E19">
        <f t="shared" si="2"/>
        <v>-3.822805483172727E-4</v>
      </c>
      <c r="F19">
        <v>0.11749999999999999</v>
      </c>
      <c r="G19">
        <f t="shared" si="0"/>
        <v>1.1749999999999998E-3</v>
      </c>
    </row>
    <row r="20" spans="1:7" x14ac:dyDescent="0.2">
      <c r="A20" s="1">
        <v>41337</v>
      </c>
      <c r="B20">
        <v>9.9245280000000005</v>
      </c>
      <c r="C20">
        <v>541.72997999999995</v>
      </c>
      <c r="D20">
        <f t="shared" si="1"/>
        <v>2.9376583477631824E-2</v>
      </c>
      <c r="E20">
        <f t="shared" si="2"/>
        <v>3.4975947096065621E-2</v>
      </c>
      <c r="F20">
        <v>0.122</v>
      </c>
      <c r="G20">
        <f t="shared" si="0"/>
        <v>1.2199999999999999E-3</v>
      </c>
    </row>
    <row r="21" spans="1:7" x14ac:dyDescent="0.2">
      <c r="A21" s="1">
        <v>41344</v>
      </c>
      <c r="B21">
        <v>10.034485</v>
      </c>
      <c r="C21">
        <v>545.29998799999998</v>
      </c>
      <c r="D21">
        <f t="shared" si="1"/>
        <v>1.1018391785354461E-2</v>
      </c>
      <c r="E21">
        <f t="shared" si="2"/>
        <v>6.5683945068605604E-3</v>
      </c>
      <c r="F21">
        <v>0.1</v>
      </c>
      <c r="G21">
        <f t="shared" si="0"/>
        <v>1E-3</v>
      </c>
    </row>
    <row r="22" spans="1:7" x14ac:dyDescent="0.2">
      <c r="A22" s="1">
        <v>41351</v>
      </c>
      <c r="B22">
        <v>10.062861</v>
      </c>
      <c r="C22">
        <v>542.51000999999997</v>
      </c>
      <c r="D22">
        <f t="shared" si="1"/>
        <v>2.823857324867938E-3</v>
      </c>
      <c r="E22">
        <f t="shared" si="2"/>
        <v>-5.1295430684916866E-3</v>
      </c>
      <c r="F22">
        <v>9.8000000000000004E-2</v>
      </c>
      <c r="G22">
        <f t="shared" si="0"/>
        <v>9.7999999999999997E-4</v>
      </c>
    </row>
    <row r="23" spans="1:7" x14ac:dyDescent="0.2">
      <c r="A23" s="1">
        <v>41358</v>
      </c>
      <c r="B23">
        <v>10.169271</v>
      </c>
      <c r="C23">
        <v>546.27002000000005</v>
      </c>
      <c r="D23">
        <f t="shared" si="1"/>
        <v>1.0519008197744968E-2</v>
      </c>
      <c r="E23">
        <f t="shared" si="2"/>
        <v>6.9068587665039333E-3</v>
      </c>
      <c r="F23">
        <v>7.3999999999999996E-2</v>
      </c>
      <c r="G23">
        <f t="shared" si="0"/>
        <v>7.3999999999999999E-4</v>
      </c>
    </row>
    <row r="24" spans="1:7" x14ac:dyDescent="0.2">
      <c r="A24" s="1">
        <v>41365</v>
      </c>
      <c r="B24">
        <v>9.8429459999999995</v>
      </c>
      <c r="C24">
        <v>528.10998500000005</v>
      </c>
      <c r="D24">
        <f t="shared" si="1"/>
        <v>-3.261546957555532E-2</v>
      </c>
      <c r="E24">
        <f t="shared" si="2"/>
        <v>-3.3808828685747194E-2</v>
      </c>
      <c r="F24">
        <v>7.5999999999999998E-2</v>
      </c>
      <c r="G24">
        <f t="shared" si="0"/>
        <v>7.5999999999999993E-4</v>
      </c>
    </row>
    <row r="25" spans="1:7" x14ac:dyDescent="0.2">
      <c r="A25" s="1">
        <v>41372</v>
      </c>
      <c r="B25">
        <v>10.041579</v>
      </c>
      <c r="C25">
        <v>539.61999500000002</v>
      </c>
      <c r="D25">
        <f t="shared" si="1"/>
        <v>1.997931631439518E-2</v>
      </c>
      <c r="E25">
        <f t="shared" si="2"/>
        <v>2.1560611935120724E-2</v>
      </c>
      <c r="F25">
        <v>7.0000000000000007E-2</v>
      </c>
      <c r="G25">
        <f t="shared" si="0"/>
        <v>7.000000000000001E-4</v>
      </c>
    </row>
    <row r="26" spans="1:7" x14ac:dyDescent="0.2">
      <c r="A26" s="1">
        <v>41379</v>
      </c>
      <c r="B26">
        <v>9.7932889999999997</v>
      </c>
      <c r="C26">
        <v>522.78997800000002</v>
      </c>
      <c r="D26">
        <f t="shared" si="1"/>
        <v>-2.5037017635808859E-2</v>
      </c>
      <c r="E26">
        <f t="shared" si="2"/>
        <v>-3.1685367161472362E-2</v>
      </c>
      <c r="F26">
        <v>6.8000000000000005E-2</v>
      </c>
      <c r="G26">
        <f t="shared" si="0"/>
        <v>6.8000000000000005E-4</v>
      </c>
    </row>
    <row r="27" spans="1:7" x14ac:dyDescent="0.2">
      <c r="A27" s="1">
        <v>41386</v>
      </c>
      <c r="B27">
        <v>9.9812799999999999</v>
      </c>
      <c r="C27">
        <v>536.78002900000001</v>
      </c>
      <c r="D27">
        <f t="shared" si="1"/>
        <v>1.9013983433900258E-2</v>
      </c>
      <c r="E27">
        <f t="shared" si="2"/>
        <v>2.6408569453401486E-2</v>
      </c>
      <c r="F27">
        <v>5.8000000000000003E-2</v>
      </c>
      <c r="G27">
        <f t="shared" si="0"/>
        <v>5.8E-4</v>
      </c>
    </row>
    <row r="28" spans="1:7" x14ac:dyDescent="0.2">
      <c r="A28" s="1">
        <v>41393</v>
      </c>
      <c r="B28">
        <v>10.318246</v>
      </c>
      <c r="C28">
        <v>546.88000499999998</v>
      </c>
      <c r="D28">
        <f t="shared" si="1"/>
        <v>3.3202445755822894E-2</v>
      </c>
      <c r="E28">
        <f t="shared" si="2"/>
        <v>1.8641027904904052E-2</v>
      </c>
      <c r="F28">
        <v>5.1999999999999998E-2</v>
      </c>
      <c r="G28">
        <f t="shared" si="0"/>
        <v>5.1999999999999995E-4</v>
      </c>
    </row>
    <row r="29" spans="1:7" x14ac:dyDescent="0.2">
      <c r="A29" s="1">
        <v>41400</v>
      </c>
      <c r="B29">
        <v>10.594913</v>
      </c>
      <c r="C29">
        <v>559.89001499999995</v>
      </c>
      <c r="D29">
        <f t="shared" si="1"/>
        <v>2.6460195898008871E-2</v>
      </c>
      <c r="E29">
        <f t="shared" si="2"/>
        <v>2.3510953584124628E-2</v>
      </c>
      <c r="F29">
        <v>5.1999999999999998E-2</v>
      </c>
      <c r="G29">
        <f t="shared" si="0"/>
        <v>5.1999999999999995E-4</v>
      </c>
    </row>
    <row r="30" spans="1:7" x14ac:dyDescent="0.2">
      <c r="A30" s="1">
        <v>41407</v>
      </c>
      <c r="B30">
        <v>10.914144</v>
      </c>
      <c r="C30">
        <v>574.23999000000003</v>
      </c>
      <c r="D30">
        <f t="shared" si="1"/>
        <v>2.9685582473604092E-2</v>
      </c>
      <c r="E30">
        <f t="shared" si="2"/>
        <v>2.5307047330851318E-2</v>
      </c>
      <c r="F30">
        <v>4.2000000000000003E-2</v>
      </c>
      <c r="G30">
        <f t="shared" si="0"/>
        <v>4.2000000000000002E-4</v>
      </c>
    </row>
    <row r="31" spans="1:7" x14ac:dyDescent="0.2">
      <c r="A31" s="1">
        <v>41414</v>
      </c>
      <c r="B31">
        <v>10.832561</v>
      </c>
      <c r="C31">
        <v>567.34002699999996</v>
      </c>
      <c r="D31">
        <f t="shared" si="1"/>
        <v>-7.5030569211986765E-3</v>
      </c>
      <c r="E31">
        <f t="shared" si="2"/>
        <v>-1.2088591116981868E-2</v>
      </c>
      <c r="F31">
        <v>4.2000000000000003E-2</v>
      </c>
      <c r="G31">
        <f t="shared" si="0"/>
        <v>4.2000000000000002E-4</v>
      </c>
    </row>
    <row r="32" spans="1:7" x14ac:dyDescent="0.2">
      <c r="A32" s="1">
        <v>41421</v>
      </c>
      <c r="B32">
        <v>10.832561</v>
      </c>
      <c r="C32">
        <v>569.60998500000005</v>
      </c>
      <c r="D32">
        <f t="shared" si="1"/>
        <v>0</v>
      </c>
      <c r="E32">
        <f t="shared" si="2"/>
        <v>3.9930709216320281E-3</v>
      </c>
      <c r="F32">
        <v>4.3999999999999997E-2</v>
      </c>
      <c r="G32">
        <f t="shared" si="0"/>
        <v>4.3999999999999996E-4</v>
      </c>
    </row>
    <row r="33" spans="1:7" x14ac:dyDescent="0.2">
      <c r="A33" s="1">
        <v>41428</v>
      </c>
      <c r="B33">
        <v>10.921238000000001</v>
      </c>
      <c r="C33">
        <v>571.72997999999995</v>
      </c>
      <c r="D33">
        <f t="shared" si="1"/>
        <v>8.1528280357680231E-3</v>
      </c>
      <c r="E33">
        <f t="shared" si="2"/>
        <v>3.7149271963230306E-3</v>
      </c>
      <c r="F33">
        <v>4.4999999999999998E-2</v>
      </c>
      <c r="G33">
        <f t="shared" si="0"/>
        <v>4.4999999999999999E-4</v>
      </c>
    </row>
    <row r="34" spans="1:7" x14ac:dyDescent="0.2">
      <c r="A34" s="1">
        <v>41435</v>
      </c>
      <c r="B34">
        <v>10.91769</v>
      </c>
      <c r="C34">
        <v>568.79998799999998</v>
      </c>
      <c r="D34">
        <f t="shared" si="1"/>
        <v>-3.2492437643597574E-4</v>
      </c>
      <c r="E34">
        <f t="shared" si="2"/>
        <v>-5.13795959396437E-3</v>
      </c>
      <c r="F34">
        <v>4.5999999999999999E-2</v>
      </c>
      <c r="G34">
        <f t="shared" si="0"/>
        <v>4.6000000000000001E-4</v>
      </c>
    </row>
    <row r="35" spans="1:7" x14ac:dyDescent="0.2">
      <c r="A35" s="1">
        <v>41442</v>
      </c>
      <c r="B35">
        <v>10.75098</v>
      </c>
      <c r="C35">
        <v>558.96997099999999</v>
      </c>
      <c r="D35">
        <f t="shared" si="1"/>
        <v>-1.5387496268509562E-2</v>
      </c>
      <c r="E35">
        <f t="shared" si="2"/>
        <v>-1.7433104821133878E-2</v>
      </c>
      <c r="F35">
        <v>4.8000000000000001E-2</v>
      </c>
      <c r="G35">
        <f t="shared" si="0"/>
        <v>4.8000000000000001E-4</v>
      </c>
    </row>
    <row r="36" spans="1:7" x14ac:dyDescent="0.2">
      <c r="A36" s="1">
        <v>41449</v>
      </c>
      <c r="B36">
        <v>10.832561</v>
      </c>
      <c r="C36">
        <v>565.70001200000002</v>
      </c>
      <c r="D36">
        <f t="shared" si="1"/>
        <v>7.5595926091776462E-3</v>
      </c>
      <c r="E36">
        <f t="shared" si="2"/>
        <v>1.1968170990916122E-2</v>
      </c>
      <c r="F36">
        <v>0.05</v>
      </c>
      <c r="G36">
        <f t="shared" si="0"/>
        <v>5.0000000000000001E-4</v>
      </c>
    </row>
    <row r="37" spans="1:7" x14ac:dyDescent="0.2">
      <c r="A37" s="1">
        <v>41456</v>
      </c>
      <c r="B37">
        <v>11.165981</v>
      </c>
      <c r="C37">
        <v>583.71002199999998</v>
      </c>
      <c r="D37">
        <f t="shared" si="1"/>
        <v>3.0315239474123588E-2</v>
      </c>
      <c r="E37">
        <f t="shared" si="2"/>
        <v>3.1340398279575805E-2</v>
      </c>
      <c r="F37">
        <v>5.8000000000000003E-2</v>
      </c>
      <c r="G37">
        <f t="shared" si="0"/>
        <v>5.8E-4</v>
      </c>
    </row>
    <row r="38" spans="1:7" x14ac:dyDescent="0.2">
      <c r="A38" s="1">
        <v>41463</v>
      </c>
      <c r="B38">
        <v>11.368159</v>
      </c>
      <c r="C38">
        <v>602.89001499999995</v>
      </c>
      <c r="D38">
        <f t="shared" si="1"/>
        <v>1.7944632033525861E-2</v>
      </c>
      <c r="E38">
        <f t="shared" si="2"/>
        <v>3.2330461898030106E-2</v>
      </c>
      <c r="F38">
        <v>0.04</v>
      </c>
      <c r="G38">
        <f t="shared" si="0"/>
        <v>4.0000000000000002E-4</v>
      </c>
    </row>
    <row r="39" spans="1:7" x14ac:dyDescent="0.2">
      <c r="A39" s="1">
        <v>41470</v>
      </c>
      <c r="B39">
        <v>11.570338</v>
      </c>
      <c r="C39">
        <v>607.54998799999998</v>
      </c>
      <c r="D39">
        <f t="shared" si="1"/>
        <v>1.7628376935903755E-2</v>
      </c>
      <c r="E39">
        <f t="shared" si="2"/>
        <v>7.6996728637873544E-3</v>
      </c>
      <c r="F39">
        <v>4.2000000000000003E-2</v>
      </c>
      <c r="G39">
        <f t="shared" si="0"/>
        <v>4.2000000000000002E-4</v>
      </c>
    </row>
    <row r="40" spans="1:7" x14ac:dyDescent="0.2">
      <c r="A40" s="1">
        <v>41477</v>
      </c>
      <c r="B40">
        <v>11.690937</v>
      </c>
      <c r="C40">
        <v>606.830017</v>
      </c>
      <c r="D40">
        <f t="shared" si="1"/>
        <v>1.0369171987551525E-2</v>
      </c>
      <c r="E40">
        <f t="shared" si="2"/>
        <v>-1.1857426528621661E-3</v>
      </c>
      <c r="F40">
        <v>3.4000000000000002E-2</v>
      </c>
      <c r="G40">
        <f t="shared" si="0"/>
        <v>3.4000000000000002E-4</v>
      </c>
    </row>
    <row r="41" spans="1:7" x14ac:dyDescent="0.2">
      <c r="A41" s="1">
        <v>41484</v>
      </c>
      <c r="B41">
        <v>11.768971000000001</v>
      </c>
      <c r="C41">
        <v>619.61999500000002</v>
      </c>
      <c r="D41">
        <f t="shared" si="1"/>
        <v>6.65256554230875E-3</v>
      </c>
      <c r="E41">
        <f t="shared" si="2"/>
        <v>2.0857664891607994E-2</v>
      </c>
      <c r="F41">
        <v>2.8000000000000001E-2</v>
      </c>
      <c r="G41">
        <f t="shared" si="0"/>
        <v>2.8000000000000003E-4</v>
      </c>
    </row>
    <row r="42" spans="1:7" x14ac:dyDescent="0.2">
      <c r="A42" s="1">
        <v>41491</v>
      </c>
      <c r="B42">
        <v>11.783160000000001</v>
      </c>
      <c r="C42">
        <v>612.92999299999997</v>
      </c>
      <c r="D42">
        <f t="shared" si="1"/>
        <v>1.2049017319594971E-3</v>
      </c>
      <c r="E42">
        <f t="shared" si="2"/>
        <v>-1.0855653342629308E-2</v>
      </c>
      <c r="F42">
        <v>3.5999999999999997E-2</v>
      </c>
      <c r="G42">
        <f t="shared" si="0"/>
        <v>3.5999999999999997E-4</v>
      </c>
    </row>
    <row r="43" spans="1:7" x14ac:dyDescent="0.2">
      <c r="A43" s="1">
        <v>41498</v>
      </c>
      <c r="B43">
        <v>11.701580999999999</v>
      </c>
      <c r="C43">
        <v>599.60998500000005</v>
      </c>
      <c r="D43">
        <f t="shared" si="1"/>
        <v>-6.9474326440004961E-3</v>
      </c>
      <c r="E43">
        <f t="shared" si="2"/>
        <v>-2.1971306640977181E-2</v>
      </c>
      <c r="F43">
        <v>4.5999999999999999E-2</v>
      </c>
      <c r="G43">
        <f t="shared" si="0"/>
        <v>4.6000000000000001E-4</v>
      </c>
    </row>
    <row r="44" spans="1:7" x14ac:dyDescent="0.2">
      <c r="A44" s="1">
        <v>41505</v>
      </c>
      <c r="B44">
        <v>11.850554000000001</v>
      </c>
      <c r="C44">
        <v>609.34002699999996</v>
      </c>
      <c r="D44">
        <f t="shared" si="1"/>
        <v>1.2650656663351101E-2</v>
      </c>
      <c r="E44">
        <f t="shared" si="2"/>
        <v>1.6097029657108516E-2</v>
      </c>
      <c r="F44">
        <v>5.3999999999999999E-2</v>
      </c>
      <c r="G44">
        <f t="shared" si="0"/>
        <v>5.4000000000000001E-4</v>
      </c>
    </row>
    <row r="45" spans="1:7" x14ac:dyDescent="0.2">
      <c r="A45" s="1">
        <v>41512</v>
      </c>
      <c r="B45">
        <v>11.591621</v>
      </c>
      <c r="C45">
        <v>596.03997800000002</v>
      </c>
      <c r="D45">
        <f t="shared" si="1"/>
        <v>-2.2092108021349529E-2</v>
      </c>
      <c r="E45">
        <f t="shared" si="2"/>
        <v>-2.2068706518423312E-2</v>
      </c>
      <c r="F45">
        <v>4.3999999999999997E-2</v>
      </c>
      <c r="G45">
        <f t="shared" si="0"/>
        <v>4.3999999999999996E-4</v>
      </c>
    </row>
    <row r="46" spans="1:7" x14ac:dyDescent="0.2">
      <c r="A46" s="1">
        <v>41519</v>
      </c>
      <c r="B46">
        <v>11.857647999999999</v>
      </c>
      <c r="C46">
        <v>608.42999299999997</v>
      </c>
      <c r="D46">
        <f t="shared" si="1"/>
        <v>2.2690550721619775E-2</v>
      </c>
      <c r="E46">
        <f t="shared" si="2"/>
        <v>2.0574115332144996E-2</v>
      </c>
      <c r="F46">
        <v>3.4000000000000002E-2</v>
      </c>
      <c r="G46">
        <f t="shared" si="0"/>
        <v>3.4000000000000002E-4</v>
      </c>
    </row>
    <row r="47" spans="1:7" x14ac:dyDescent="0.2">
      <c r="A47" s="1">
        <v>41526</v>
      </c>
      <c r="B47">
        <v>12.176876999999999</v>
      </c>
      <c r="C47">
        <v>624.55999799999995</v>
      </c>
      <c r="D47">
        <f t="shared" si="1"/>
        <v>2.6565765220287418E-2</v>
      </c>
      <c r="E47">
        <f t="shared" si="2"/>
        <v>2.616554128065177E-2</v>
      </c>
      <c r="F47">
        <v>2.2499999999999999E-2</v>
      </c>
      <c r="G47">
        <f t="shared" si="0"/>
        <v>2.2499999999999999E-4</v>
      </c>
    </row>
    <row r="48" spans="1:7" x14ac:dyDescent="0.2">
      <c r="A48" s="1">
        <v>41533</v>
      </c>
      <c r="B48">
        <v>12.478374000000001</v>
      </c>
      <c r="C48">
        <v>635.52002000000005</v>
      </c>
      <c r="D48">
        <f t="shared" si="1"/>
        <v>2.4458240527710517E-2</v>
      </c>
      <c r="E48">
        <f t="shared" si="2"/>
        <v>1.7396194277263719E-2</v>
      </c>
      <c r="F48">
        <v>1.7999999999999999E-2</v>
      </c>
      <c r="G48">
        <f t="shared" si="0"/>
        <v>1.7999999999999998E-4</v>
      </c>
    </row>
    <row r="49" spans="1:7" x14ac:dyDescent="0.2">
      <c r="A49" s="1">
        <v>41540</v>
      </c>
      <c r="B49">
        <v>12.449997</v>
      </c>
      <c r="C49">
        <v>637.59997599999997</v>
      </c>
      <c r="D49">
        <f t="shared" si="1"/>
        <v>-2.2766840446321068E-3</v>
      </c>
      <c r="E49">
        <f t="shared" si="2"/>
        <v>3.267496947805397E-3</v>
      </c>
      <c r="F49">
        <v>1.2E-2</v>
      </c>
      <c r="G49">
        <f t="shared" si="0"/>
        <v>1.2E-4</v>
      </c>
    </row>
    <row r="50" spans="1:7" x14ac:dyDescent="0.2">
      <c r="A50" s="1">
        <v>41547</v>
      </c>
      <c r="B50">
        <v>12.613161</v>
      </c>
      <c r="C50">
        <v>642.44000200000005</v>
      </c>
      <c r="D50">
        <f t="shared" si="1"/>
        <v>1.3020410684701117E-2</v>
      </c>
      <c r="E50">
        <f t="shared" si="2"/>
        <v>7.5623404729776317E-3</v>
      </c>
      <c r="F50">
        <v>1.4E-2</v>
      </c>
      <c r="G50">
        <f t="shared" si="0"/>
        <v>1.4000000000000001E-4</v>
      </c>
    </row>
    <row r="51" spans="1:7" x14ac:dyDescent="0.2">
      <c r="A51" s="1">
        <v>41554</v>
      </c>
      <c r="B51">
        <v>12.634441000000001</v>
      </c>
      <c r="C51">
        <v>640.03997800000002</v>
      </c>
      <c r="D51">
        <f t="shared" si="1"/>
        <v>1.6857050455014253E-3</v>
      </c>
      <c r="E51">
        <f t="shared" si="2"/>
        <v>-3.742790280006078E-3</v>
      </c>
      <c r="F51">
        <v>2.1999999999999999E-2</v>
      </c>
      <c r="G51">
        <f t="shared" si="0"/>
        <v>2.1999999999999998E-4</v>
      </c>
    </row>
    <row r="52" spans="1:7" x14ac:dyDescent="0.2">
      <c r="A52" s="1">
        <v>41561</v>
      </c>
      <c r="B52">
        <v>12.939482999999999</v>
      </c>
      <c r="C52">
        <v>659.080017</v>
      </c>
      <c r="D52">
        <f t="shared" si="1"/>
        <v>2.3856836965403565E-2</v>
      </c>
      <c r="E52">
        <f t="shared" si="2"/>
        <v>2.9314308954939066E-2</v>
      </c>
      <c r="F52">
        <v>4.2000000000000003E-2</v>
      </c>
      <c r="G52">
        <f t="shared" si="0"/>
        <v>4.2000000000000002E-4</v>
      </c>
    </row>
    <row r="53" spans="1:7" x14ac:dyDescent="0.2">
      <c r="A53" s="1">
        <v>41568</v>
      </c>
      <c r="B53">
        <v>12.918200000000001</v>
      </c>
      <c r="C53">
        <v>659.669983</v>
      </c>
      <c r="D53">
        <f t="shared" si="1"/>
        <v>-1.6461648792089696E-3</v>
      </c>
      <c r="E53">
        <f t="shared" si="2"/>
        <v>8.9473522556692236E-4</v>
      </c>
      <c r="F53">
        <v>9.2499999999999999E-2</v>
      </c>
      <c r="G53">
        <f t="shared" si="0"/>
        <v>9.2500000000000004E-4</v>
      </c>
    </row>
    <row r="54" spans="1:7" x14ac:dyDescent="0.2">
      <c r="A54" s="1">
        <v>41575</v>
      </c>
      <c r="B54">
        <v>12.772774</v>
      </c>
      <c r="C54">
        <v>644.95001200000002</v>
      </c>
      <c r="D54">
        <f t="shared" si="1"/>
        <v>-1.1321295431502031E-2</v>
      </c>
      <c r="E54">
        <f t="shared" si="2"/>
        <v>-2.2566871191089126E-2</v>
      </c>
      <c r="F54">
        <v>3.7999999999999999E-2</v>
      </c>
      <c r="G54">
        <f t="shared" si="0"/>
        <v>3.7999999999999997E-4</v>
      </c>
    </row>
    <row r="55" spans="1:7" x14ac:dyDescent="0.2">
      <c r="A55" s="1">
        <v>41582</v>
      </c>
      <c r="B55">
        <v>12.677007</v>
      </c>
      <c r="C55">
        <v>647.67999299999997</v>
      </c>
      <c r="D55">
        <f t="shared" si="1"/>
        <v>-7.5259941941748414E-3</v>
      </c>
      <c r="E55">
        <f t="shared" si="2"/>
        <v>4.2239233939463435E-3</v>
      </c>
      <c r="F55">
        <v>0.04</v>
      </c>
      <c r="G55">
        <f t="shared" si="0"/>
        <v>4.0000000000000002E-4</v>
      </c>
    </row>
    <row r="56" spans="1:7" x14ac:dyDescent="0.2">
      <c r="A56" s="1">
        <v>41589</v>
      </c>
      <c r="B56">
        <v>12.939482999999999</v>
      </c>
      <c r="C56">
        <v>659.92999299999997</v>
      </c>
      <c r="D56">
        <f t="shared" si="1"/>
        <v>2.0493454504885801E-2</v>
      </c>
      <c r="E56">
        <f t="shared" si="2"/>
        <v>1.8737021771216097E-2</v>
      </c>
      <c r="F56">
        <v>4.8000000000000001E-2</v>
      </c>
      <c r="G56">
        <f t="shared" si="0"/>
        <v>4.8000000000000001E-4</v>
      </c>
    </row>
    <row r="57" spans="1:7" x14ac:dyDescent="0.2">
      <c r="A57" s="1">
        <v>41596</v>
      </c>
      <c r="B57">
        <v>12.868546</v>
      </c>
      <c r="C57">
        <v>663.90002400000003</v>
      </c>
      <c r="D57">
        <f t="shared" si="1"/>
        <v>-5.49729532963825E-3</v>
      </c>
      <c r="E57">
        <f t="shared" si="2"/>
        <v>5.9978136927345696E-3</v>
      </c>
      <c r="F57">
        <v>7.4999999999999997E-2</v>
      </c>
      <c r="G57">
        <f t="shared" si="0"/>
        <v>7.5000000000000002E-4</v>
      </c>
    </row>
    <row r="58" spans="1:7" x14ac:dyDescent="0.2">
      <c r="A58" s="1">
        <v>41603</v>
      </c>
      <c r="B58">
        <v>13.102646</v>
      </c>
      <c r="C58">
        <v>674.78002900000001</v>
      </c>
      <c r="D58">
        <f t="shared" si="1"/>
        <v>1.8028155230960251E-2</v>
      </c>
      <c r="E58">
        <f t="shared" si="2"/>
        <v>1.6255182923039495E-2</v>
      </c>
      <c r="F58">
        <v>0.08</v>
      </c>
      <c r="G58">
        <f t="shared" si="0"/>
        <v>8.0000000000000004E-4</v>
      </c>
    </row>
    <row r="59" spans="1:7" x14ac:dyDescent="0.2">
      <c r="A59" s="1">
        <v>41610</v>
      </c>
      <c r="B59">
        <v>12.904014999999999</v>
      </c>
      <c r="C59">
        <v>667.71002199999998</v>
      </c>
      <c r="D59">
        <f t="shared" si="1"/>
        <v>-1.5275691291274294E-2</v>
      </c>
      <c r="E59">
        <f t="shared" si="2"/>
        <v>-1.0532774312086053E-2</v>
      </c>
      <c r="F59">
        <v>7.2499999999999995E-2</v>
      </c>
      <c r="G59">
        <f t="shared" si="0"/>
        <v>7.2499999999999995E-4</v>
      </c>
    </row>
    <row r="60" spans="1:7" x14ac:dyDescent="0.2">
      <c r="A60" s="1">
        <v>41617</v>
      </c>
      <c r="B60">
        <v>12.708931</v>
      </c>
      <c r="C60">
        <v>651.85998500000005</v>
      </c>
      <c r="D60">
        <f t="shared" si="1"/>
        <v>-1.5233528590676232E-2</v>
      </c>
      <c r="E60">
        <f t="shared" si="2"/>
        <v>-2.4024188553375448E-2</v>
      </c>
      <c r="F60">
        <v>5.8000000000000003E-2</v>
      </c>
      <c r="G60">
        <f t="shared" si="0"/>
        <v>5.8E-4</v>
      </c>
    </row>
    <row r="61" spans="1:7" x14ac:dyDescent="0.2">
      <c r="A61" s="1">
        <v>41624</v>
      </c>
      <c r="B61">
        <v>11.020554000000001</v>
      </c>
      <c r="C61">
        <v>676.96997099999999</v>
      </c>
      <c r="D61">
        <f t="shared" si="1"/>
        <v>-0.14254289996834299</v>
      </c>
      <c r="E61">
        <f t="shared" si="2"/>
        <v>3.7797124013531032E-2</v>
      </c>
      <c r="F61">
        <v>6.8000000000000005E-2</v>
      </c>
      <c r="G61">
        <f t="shared" si="0"/>
        <v>6.8000000000000005E-4</v>
      </c>
    </row>
    <row r="62" spans="1:7" x14ac:dyDescent="0.2">
      <c r="A62" s="1">
        <v>41631</v>
      </c>
      <c r="B62">
        <v>13.267037</v>
      </c>
      <c r="C62">
        <v>685.5</v>
      </c>
      <c r="D62">
        <f t="shared" si="1"/>
        <v>0.18552046311207521</v>
      </c>
      <c r="E62">
        <f t="shared" si="2"/>
        <v>1.2521583056124594E-2</v>
      </c>
      <c r="F62">
        <v>6.8000000000000005E-2</v>
      </c>
      <c r="G62">
        <f t="shared" si="0"/>
        <v>6.8000000000000005E-4</v>
      </c>
    </row>
    <row r="63" spans="1:7" x14ac:dyDescent="0.2">
      <c r="A63" s="1">
        <v>41638</v>
      </c>
      <c r="B63">
        <v>13.347467</v>
      </c>
      <c r="C63">
        <v>684.78002900000001</v>
      </c>
      <c r="D63">
        <f t="shared" si="1"/>
        <v>6.0440912105021076E-3</v>
      </c>
      <c r="E63">
        <f t="shared" si="2"/>
        <v>-1.0508378594386643E-3</v>
      </c>
      <c r="F63">
        <v>7.0000000000000007E-2</v>
      </c>
      <c r="G63">
        <f t="shared" si="0"/>
        <v>7.000000000000001E-4</v>
      </c>
    </row>
    <row r="64" spans="1:7" x14ac:dyDescent="0.2">
      <c r="A64" s="1">
        <v>41645</v>
      </c>
      <c r="B64">
        <v>13.487164999999999</v>
      </c>
      <c r="C64">
        <v>695.01000999999997</v>
      </c>
      <c r="D64">
        <f t="shared" si="1"/>
        <v>1.0411863446955534E-2</v>
      </c>
      <c r="E64">
        <f t="shared" si="2"/>
        <v>1.4828587195839056E-2</v>
      </c>
      <c r="F64">
        <v>7.0000000000000007E-2</v>
      </c>
      <c r="G64">
        <f t="shared" si="0"/>
        <v>7.000000000000001E-4</v>
      </c>
    </row>
    <row r="65" spans="1:7" x14ac:dyDescent="0.2">
      <c r="A65" s="1">
        <v>41652</v>
      </c>
      <c r="B65">
        <v>13.664963999999999</v>
      </c>
      <c r="C65">
        <v>698.85998500000005</v>
      </c>
      <c r="D65">
        <f t="shared" si="1"/>
        <v>1.3096692445943249E-2</v>
      </c>
      <c r="E65">
        <f t="shared" si="2"/>
        <v>5.5241662485373952E-3</v>
      </c>
      <c r="F65">
        <v>0.05</v>
      </c>
      <c r="G65">
        <f t="shared" si="0"/>
        <v>5.0000000000000001E-4</v>
      </c>
    </row>
    <row r="66" spans="1:7" x14ac:dyDescent="0.2">
      <c r="A66" s="1">
        <v>41659</v>
      </c>
      <c r="B66">
        <v>13.330533000000001</v>
      </c>
      <c r="C66">
        <v>681.69000200000005</v>
      </c>
      <c r="D66">
        <f t="shared" si="1"/>
        <v>-2.4778066521455349E-2</v>
      </c>
      <c r="E66">
        <f t="shared" si="2"/>
        <v>-2.487540260160577E-2</v>
      </c>
      <c r="F66">
        <v>0.04</v>
      </c>
      <c r="G66">
        <f t="shared" si="0"/>
        <v>4.0000000000000002E-4</v>
      </c>
    </row>
    <row r="67" spans="1:7" x14ac:dyDescent="0.2">
      <c r="A67" s="1">
        <v>41666</v>
      </c>
      <c r="B67">
        <v>13.089238999999999</v>
      </c>
      <c r="C67">
        <v>676.07000700000003</v>
      </c>
      <c r="D67">
        <f t="shared" si="1"/>
        <v>-1.8266676137306339E-2</v>
      </c>
      <c r="E67">
        <f t="shared" si="2"/>
        <v>-8.2783806538832827E-3</v>
      </c>
      <c r="F67">
        <v>4.2500000000000003E-2</v>
      </c>
      <c r="G67">
        <f t="shared" ref="G67:G130" si="3">F67/100</f>
        <v>4.2500000000000003E-4</v>
      </c>
    </row>
    <row r="68" spans="1:7" x14ac:dyDescent="0.2">
      <c r="A68" s="1">
        <v>41673</v>
      </c>
      <c r="B68">
        <v>12.860643</v>
      </c>
      <c r="C68">
        <v>668.32000700000003</v>
      </c>
      <c r="D68">
        <f t="shared" ref="D68:D131" si="4">LN(B68/B67)</f>
        <v>-1.7618724690666426E-2</v>
      </c>
      <c r="E68">
        <f t="shared" ref="E68:E131" si="5">LN(C68/C67)</f>
        <v>-1.1529520108928108E-2</v>
      </c>
      <c r="F68">
        <v>0.04</v>
      </c>
      <c r="G68">
        <f t="shared" si="3"/>
        <v>4.0000000000000002E-4</v>
      </c>
    </row>
    <row r="69" spans="1:7" x14ac:dyDescent="0.2">
      <c r="A69" s="1">
        <v>41680</v>
      </c>
      <c r="B69">
        <v>13.343235</v>
      </c>
      <c r="C69">
        <v>686.76000999999997</v>
      </c>
      <c r="D69">
        <f t="shared" si="4"/>
        <v>3.683779727680752E-2</v>
      </c>
      <c r="E69">
        <f t="shared" si="5"/>
        <v>2.7217789547249103E-2</v>
      </c>
      <c r="F69">
        <v>5.3999999999999999E-2</v>
      </c>
      <c r="G69">
        <f t="shared" si="3"/>
        <v>5.4000000000000001E-4</v>
      </c>
    </row>
    <row r="70" spans="1:7" x14ac:dyDescent="0.2">
      <c r="A70" s="1">
        <v>41687</v>
      </c>
      <c r="B70">
        <v>13.461767</v>
      </c>
      <c r="C70">
        <v>699.76000999999997</v>
      </c>
      <c r="D70">
        <f t="shared" si="4"/>
        <v>8.8440786244018549E-3</v>
      </c>
      <c r="E70">
        <f t="shared" si="5"/>
        <v>1.8752532632074572E-2</v>
      </c>
      <c r="F70">
        <v>5.6000000000000001E-2</v>
      </c>
      <c r="G70">
        <f t="shared" si="3"/>
        <v>5.6000000000000006E-4</v>
      </c>
    </row>
    <row r="71" spans="1:7" x14ac:dyDescent="0.2">
      <c r="A71" s="1">
        <v>41694</v>
      </c>
      <c r="B71">
        <v>13.681895000000001</v>
      </c>
      <c r="C71">
        <v>708.40002400000003</v>
      </c>
      <c r="D71">
        <f t="shared" si="4"/>
        <v>1.6219832532013843E-2</v>
      </c>
      <c r="E71">
        <f t="shared" si="5"/>
        <v>1.2271506385629068E-2</v>
      </c>
      <c r="F71">
        <v>4.4999999999999998E-2</v>
      </c>
      <c r="G71">
        <f t="shared" si="3"/>
        <v>4.4999999999999999E-4</v>
      </c>
    </row>
    <row r="72" spans="1:7" x14ac:dyDescent="0.2">
      <c r="A72" s="1">
        <v>41701</v>
      </c>
      <c r="B72">
        <v>13.969758000000001</v>
      </c>
      <c r="C72">
        <v>720.78997800000002</v>
      </c>
      <c r="D72">
        <f t="shared" si="4"/>
        <v>2.0821424291444575E-2</v>
      </c>
      <c r="E72">
        <f t="shared" si="5"/>
        <v>1.733886241406395E-2</v>
      </c>
      <c r="F72">
        <v>4.8000000000000001E-2</v>
      </c>
      <c r="G72">
        <f t="shared" si="3"/>
        <v>4.8000000000000001E-4</v>
      </c>
    </row>
    <row r="73" spans="1:7" x14ac:dyDescent="0.2">
      <c r="A73" s="1">
        <v>41708</v>
      </c>
      <c r="B73">
        <v>13.669198</v>
      </c>
      <c r="C73">
        <v>703.78997800000002</v>
      </c>
      <c r="D73">
        <f t="shared" si="4"/>
        <v>-2.1749869886805644E-2</v>
      </c>
      <c r="E73">
        <f t="shared" si="5"/>
        <v>-2.3867817256672839E-2</v>
      </c>
      <c r="F73">
        <v>5.1999999999999998E-2</v>
      </c>
      <c r="G73">
        <f t="shared" si="3"/>
        <v>5.1999999999999995E-4</v>
      </c>
    </row>
    <row r="74" spans="1:7" x14ac:dyDescent="0.2">
      <c r="A74" s="1">
        <v>41715</v>
      </c>
      <c r="B74">
        <v>13.838526</v>
      </c>
      <c r="C74">
        <v>708.46002199999998</v>
      </c>
      <c r="D74">
        <f t="shared" si="4"/>
        <v>1.2311461230137375E-2</v>
      </c>
      <c r="E74">
        <f t="shared" si="5"/>
        <v>6.6136463408344517E-3</v>
      </c>
      <c r="F74">
        <v>5.1999999999999998E-2</v>
      </c>
      <c r="G74">
        <f t="shared" si="3"/>
        <v>5.1999999999999995E-4</v>
      </c>
    </row>
    <row r="75" spans="1:7" x14ac:dyDescent="0.2">
      <c r="A75" s="1">
        <v>41722</v>
      </c>
      <c r="B75">
        <v>13.32207</v>
      </c>
      <c r="C75">
        <v>676.78997800000002</v>
      </c>
      <c r="D75">
        <f t="shared" si="4"/>
        <v>-3.8034383184035174E-2</v>
      </c>
      <c r="E75">
        <f t="shared" si="5"/>
        <v>-4.5732631023314284E-2</v>
      </c>
      <c r="F75">
        <v>5.6000000000000001E-2</v>
      </c>
      <c r="G75">
        <f t="shared" si="3"/>
        <v>5.6000000000000006E-4</v>
      </c>
    </row>
    <row r="76" spans="1:7" x14ac:dyDescent="0.2">
      <c r="A76" s="1">
        <v>41729</v>
      </c>
      <c r="B76">
        <v>13.292436</v>
      </c>
      <c r="C76">
        <v>674.09997599999997</v>
      </c>
      <c r="D76">
        <f t="shared" si="4"/>
        <v>-2.2269068038708578E-3</v>
      </c>
      <c r="E76">
        <f t="shared" si="5"/>
        <v>-3.9825680063872004E-3</v>
      </c>
      <c r="F76">
        <v>5.1999999999999998E-2</v>
      </c>
      <c r="G76">
        <f t="shared" si="3"/>
        <v>5.1999999999999995E-4</v>
      </c>
    </row>
    <row r="77" spans="1:7" x14ac:dyDescent="0.2">
      <c r="A77" s="1">
        <v>41736</v>
      </c>
      <c r="B77">
        <v>12.881812</v>
      </c>
      <c r="C77">
        <v>646.53002900000001</v>
      </c>
      <c r="D77">
        <f t="shared" si="4"/>
        <v>-3.1378757628544862E-2</v>
      </c>
      <c r="E77">
        <f t="shared" si="5"/>
        <v>-4.1758786553936542E-2</v>
      </c>
      <c r="F77">
        <v>3.4000000000000002E-2</v>
      </c>
      <c r="G77">
        <f t="shared" si="3"/>
        <v>3.4000000000000002E-4</v>
      </c>
    </row>
    <row r="78" spans="1:7" x14ac:dyDescent="0.2">
      <c r="A78" s="1">
        <v>41743</v>
      </c>
      <c r="B78">
        <v>13.199305000000001</v>
      </c>
      <c r="C78">
        <v>661.79998799999998</v>
      </c>
      <c r="D78">
        <f t="shared" si="4"/>
        <v>2.4347782679970443E-2</v>
      </c>
      <c r="E78">
        <f t="shared" si="5"/>
        <v>2.33437316527157E-2</v>
      </c>
      <c r="F78">
        <v>3.4000000000000002E-2</v>
      </c>
      <c r="G78">
        <f t="shared" si="3"/>
        <v>3.4000000000000002E-4</v>
      </c>
    </row>
    <row r="79" spans="1:7" x14ac:dyDescent="0.2">
      <c r="A79" s="1">
        <v>41750</v>
      </c>
      <c r="B79">
        <v>13.025741999999999</v>
      </c>
      <c r="C79">
        <v>651.080017</v>
      </c>
      <c r="D79">
        <f t="shared" si="4"/>
        <v>-1.3236623303741092E-2</v>
      </c>
      <c r="E79">
        <f t="shared" si="5"/>
        <v>-1.6330828721385537E-2</v>
      </c>
      <c r="F79">
        <v>3.7999999999999999E-2</v>
      </c>
      <c r="G79">
        <f t="shared" si="3"/>
        <v>3.7999999999999997E-4</v>
      </c>
    </row>
    <row r="80" spans="1:7" x14ac:dyDescent="0.2">
      <c r="A80" s="1">
        <v>41757</v>
      </c>
      <c r="B80">
        <v>12.987641</v>
      </c>
      <c r="C80">
        <v>656.90997300000004</v>
      </c>
      <c r="D80">
        <f t="shared" si="4"/>
        <v>-2.9293404280018422E-3</v>
      </c>
      <c r="E80">
        <f t="shared" si="5"/>
        <v>8.9144330644790725E-3</v>
      </c>
      <c r="F80">
        <v>2.5000000000000001E-2</v>
      </c>
      <c r="G80">
        <f t="shared" si="3"/>
        <v>2.5000000000000001E-4</v>
      </c>
    </row>
    <row r="81" spans="1:7" x14ac:dyDescent="0.2">
      <c r="A81" s="1">
        <v>41764</v>
      </c>
      <c r="B81">
        <v>12.775978</v>
      </c>
      <c r="C81">
        <v>639.32000700000003</v>
      </c>
      <c r="D81">
        <f t="shared" si="4"/>
        <v>-1.6431524026772525E-2</v>
      </c>
      <c r="E81">
        <f t="shared" si="5"/>
        <v>-2.7141859248652596E-2</v>
      </c>
      <c r="F81">
        <v>2.8000000000000001E-2</v>
      </c>
      <c r="G81">
        <f t="shared" si="3"/>
        <v>2.8000000000000003E-4</v>
      </c>
    </row>
    <row r="82" spans="1:7" x14ac:dyDescent="0.2">
      <c r="A82" s="1">
        <v>41771</v>
      </c>
      <c r="B82">
        <v>12.704013</v>
      </c>
      <c r="C82">
        <v>639.89001499999995</v>
      </c>
      <c r="D82">
        <f t="shared" si="4"/>
        <v>-5.6487611285142196E-3</v>
      </c>
      <c r="E82">
        <f t="shared" si="5"/>
        <v>8.9118757345949158E-4</v>
      </c>
      <c r="F82">
        <v>2.8000000000000001E-2</v>
      </c>
      <c r="G82">
        <f t="shared" si="3"/>
        <v>2.8000000000000003E-4</v>
      </c>
    </row>
    <row r="83" spans="1:7" x14ac:dyDescent="0.2">
      <c r="A83" s="1">
        <v>41778</v>
      </c>
      <c r="B83">
        <v>13.025741999999999</v>
      </c>
      <c r="C83">
        <v>656.34002699999996</v>
      </c>
      <c r="D83">
        <f t="shared" si="4"/>
        <v>2.5009625583288498E-2</v>
      </c>
      <c r="E83">
        <f t="shared" si="5"/>
        <v>2.5382678473923236E-2</v>
      </c>
      <c r="F83">
        <v>0.03</v>
      </c>
      <c r="G83">
        <f t="shared" si="3"/>
        <v>2.9999999999999997E-4</v>
      </c>
    </row>
    <row r="84" spans="1:7" x14ac:dyDescent="0.2">
      <c r="A84" s="1">
        <v>41785</v>
      </c>
      <c r="B84">
        <v>13.029975</v>
      </c>
      <c r="C84">
        <v>660.69000200000005</v>
      </c>
      <c r="D84">
        <f t="shared" si="4"/>
        <v>3.249190983493539E-4</v>
      </c>
      <c r="E84">
        <f t="shared" si="5"/>
        <v>6.6057579890786361E-3</v>
      </c>
      <c r="F84">
        <v>3.2000000000000001E-2</v>
      </c>
      <c r="G84">
        <f t="shared" si="3"/>
        <v>3.2000000000000003E-4</v>
      </c>
    </row>
    <row r="85" spans="1:7" x14ac:dyDescent="0.2">
      <c r="A85" s="1">
        <v>41792</v>
      </c>
      <c r="B85">
        <v>13.300902000000001</v>
      </c>
      <c r="C85">
        <v>678.46997099999999</v>
      </c>
      <c r="D85">
        <f t="shared" si="4"/>
        <v>2.0579379991296453E-2</v>
      </c>
      <c r="E85">
        <f t="shared" si="5"/>
        <v>2.655547388757894E-2</v>
      </c>
      <c r="F85">
        <v>0.04</v>
      </c>
      <c r="G85">
        <f t="shared" si="3"/>
        <v>4.0000000000000002E-4</v>
      </c>
    </row>
    <row r="86" spans="1:7" x14ac:dyDescent="0.2">
      <c r="A86" s="1">
        <v>41799</v>
      </c>
      <c r="B86">
        <v>13.216236</v>
      </c>
      <c r="C86">
        <v>680.47997999999995</v>
      </c>
      <c r="D86">
        <f t="shared" si="4"/>
        <v>-6.3857787148960989E-3</v>
      </c>
      <c r="E86">
        <f t="shared" si="5"/>
        <v>2.9581817406781276E-3</v>
      </c>
      <c r="F86">
        <v>0.04</v>
      </c>
      <c r="G86">
        <f t="shared" si="3"/>
        <v>4.0000000000000002E-4</v>
      </c>
    </row>
    <row r="87" spans="1:7" x14ac:dyDescent="0.2">
      <c r="A87" s="1">
        <v>41806</v>
      </c>
      <c r="B87">
        <v>13.491398</v>
      </c>
      <c r="C87">
        <v>698.09002699999996</v>
      </c>
      <c r="D87">
        <f t="shared" si="4"/>
        <v>2.0606223408401354E-2</v>
      </c>
      <c r="E87">
        <f t="shared" si="5"/>
        <v>2.5549670841083488E-2</v>
      </c>
      <c r="F87">
        <v>0.04</v>
      </c>
      <c r="G87">
        <f t="shared" si="3"/>
        <v>4.0000000000000002E-4</v>
      </c>
    </row>
    <row r="88" spans="1:7" x14ac:dyDescent="0.2">
      <c r="A88" s="1">
        <v>41813</v>
      </c>
      <c r="B88">
        <v>13.5168</v>
      </c>
      <c r="C88">
        <v>698.95001200000002</v>
      </c>
      <c r="D88">
        <f t="shared" si="4"/>
        <v>1.8810590391974318E-3</v>
      </c>
      <c r="E88">
        <f t="shared" si="5"/>
        <v>1.2311531303591699E-3</v>
      </c>
      <c r="F88">
        <v>3.4000000000000002E-2</v>
      </c>
      <c r="G88">
        <f t="shared" si="3"/>
        <v>3.4000000000000002E-4</v>
      </c>
    </row>
    <row r="89" spans="1:7" x14ac:dyDescent="0.2">
      <c r="A89" s="1">
        <v>41820</v>
      </c>
      <c r="B89">
        <v>13.791962</v>
      </c>
      <c r="C89">
        <v>711.97997999999995</v>
      </c>
      <c r="D89">
        <f t="shared" si="4"/>
        <v>2.0152602487482837E-2</v>
      </c>
      <c r="E89">
        <f t="shared" si="5"/>
        <v>1.8470566953382492E-2</v>
      </c>
      <c r="F89">
        <v>0.03</v>
      </c>
      <c r="G89">
        <f t="shared" si="3"/>
        <v>2.9999999999999997E-4</v>
      </c>
    </row>
    <row r="90" spans="1:7" x14ac:dyDescent="0.2">
      <c r="A90" s="1">
        <v>41827</v>
      </c>
      <c r="B90">
        <v>13.245870999999999</v>
      </c>
      <c r="C90">
        <v>679.46997099999999</v>
      </c>
      <c r="D90">
        <f t="shared" si="4"/>
        <v>-4.040007747082703E-2</v>
      </c>
      <c r="E90">
        <f t="shared" si="5"/>
        <v>-4.6736753213276895E-2</v>
      </c>
      <c r="F90">
        <v>2.4E-2</v>
      </c>
      <c r="G90">
        <f t="shared" si="3"/>
        <v>2.4000000000000001E-4</v>
      </c>
    </row>
    <row r="91" spans="1:7" x14ac:dyDescent="0.2">
      <c r="A91" s="1">
        <v>41834</v>
      </c>
      <c r="B91">
        <v>13.207772</v>
      </c>
      <c r="C91">
        <v>672.17999299999997</v>
      </c>
      <c r="D91">
        <f t="shared" si="4"/>
        <v>-2.8804370227584206E-3</v>
      </c>
      <c r="E91">
        <f t="shared" si="5"/>
        <v>-1.0786888441043384E-2</v>
      </c>
      <c r="F91">
        <v>0.03</v>
      </c>
      <c r="G91">
        <f t="shared" si="3"/>
        <v>2.9999999999999997E-4</v>
      </c>
    </row>
    <row r="92" spans="1:7" x14ac:dyDescent="0.2">
      <c r="A92" s="1">
        <v>41841</v>
      </c>
      <c r="B92">
        <v>13.195071</v>
      </c>
      <c r="C92">
        <v>672.82000700000003</v>
      </c>
      <c r="D92">
        <f t="shared" si="4"/>
        <v>-9.6209343665717084E-4</v>
      </c>
      <c r="E92">
        <f t="shared" si="5"/>
        <v>9.5169375212832629E-4</v>
      </c>
      <c r="F92">
        <v>2.1999999999999999E-2</v>
      </c>
      <c r="G92">
        <f t="shared" si="3"/>
        <v>2.1999999999999998E-4</v>
      </c>
    </row>
    <row r="93" spans="1:7" x14ac:dyDescent="0.2">
      <c r="A93" s="1">
        <v>41848</v>
      </c>
      <c r="B93">
        <v>13.059607</v>
      </c>
      <c r="C93">
        <v>655.03002900000001</v>
      </c>
      <c r="D93">
        <f t="shared" si="4"/>
        <v>-1.031931925498019E-2</v>
      </c>
      <c r="E93">
        <f t="shared" si="5"/>
        <v>-2.6796764751045799E-2</v>
      </c>
      <c r="F93">
        <v>2.8000000000000001E-2</v>
      </c>
      <c r="G93">
        <f t="shared" si="3"/>
        <v>2.8000000000000003E-4</v>
      </c>
    </row>
    <row r="94" spans="1:7" x14ac:dyDescent="0.2">
      <c r="A94" s="1">
        <v>41855</v>
      </c>
      <c r="B94">
        <v>13.186604000000001</v>
      </c>
      <c r="C94">
        <v>666.84002699999996</v>
      </c>
      <c r="D94">
        <f t="shared" si="4"/>
        <v>9.677434288183271E-3</v>
      </c>
      <c r="E94">
        <f t="shared" si="5"/>
        <v>1.7869097183410138E-2</v>
      </c>
      <c r="F94">
        <v>3.2000000000000001E-2</v>
      </c>
      <c r="G94">
        <f t="shared" si="3"/>
        <v>3.2000000000000003E-4</v>
      </c>
    </row>
    <row r="95" spans="1:7" x14ac:dyDescent="0.2">
      <c r="A95" s="1">
        <v>41862</v>
      </c>
      <c r="B95">
        <v>13.347467</v>
      </c>
      <c r="C95">
        <v>674.05999799999995</v>
      </c>
      <c r="D95">
        <f t="shared" si="4"/>
        <v>1.212516321595997E-2</v>
      </c>
      <c r="E95">
        <f t="shared" si="5"/>
        <v>1.0768947185309583E-2</v>
      </c>
      <c r="F95">
        <v>3.2000000000000001E-2</v>
      </c>
      <c r="G95">
        <f t="shared" si="3"/>
        <v>3.2000000000000003E-4</v>
      </c>
    </row>
    <row r="96" spans="1:7" x14ac:dyDescent="0.2">
      <c r="A96" s="1">
        <v>41869</v>
      </c>
      <c r="B96">
        <v>13.491398</v>
      </c>
      <c r="C96">
        <v>683.419983</v>
      </c>
      <c r="D96">
        <f t="shared" si="4"/>
        <v>1.0725668154399378E-2</v>
      </c>
      <c r="E96">
        <f t="shared" si="5"/>
        <v>1.3790455060979315E-2</v>
      </c>
      <c r="F96">
        <v>3.5999999999999997E-2</v>
      </c>
      <c r="G96">
        <f t="shared" si="3"/>
        <v>3.5999999999999997E-4</v>
      </c>
    </row>
    <row r="97" spans="1:7" x14ac:dyDescent="0.2">
      <c r="A97" s="1">
        <v>41876</v>
      </c>
      <c r="B97">
        <v>13.576064000000001</v>
      </c>
      <c r="C97">
        <v>694.84002699999996</v>
      </c>
      <c r="D97">
        <f t="shared" si="4"/>
        <v>6.255944951901701E-3</v>
      </c>
      <c r="E97">
        <f t="shared" si="5"/>
        <v>1.6572062275997484E-2</v>
      </c>
      <c r="F97">
        <v>0.03</v>
      </c>
      <c r="G97">
        <f t="shared" si="3"/>
        <v>2.9999999999999997E-4</v>
      </c>
    </row>
    <row r="98" spans="1:7" x14ac:dyDescent="0.2">
      <c r="A98" s="1">
        <v>41883</v>
      </c>
      <c r="B98">
        <v>13.495630999999999</v>
      </c>
      <c r="C98">
        <v>691.04998799999998</v>
      </c>
      <c r="D98">
        <f t="shared" si="4"/>
        <v>-5.9422386869613627E-3</v>
      </c>
      <c r="E98">
        <f t="shared" si="5"/>
        <v>-5.4694794064324235E-3</v>
      </c>
      <c r="F98">
        <v>3.4000000000000002E-2</v>
      </c>
      <c r="G98">
        <f t="shared" si="3"/>
        <v>3.4000000000000002E-4</v>
      </c>
    </row>
    <row r="99" spans="1:7" x14ac:dyDescent="0.2">
      <c r="A99" s="1">
        <v>41890</v>
      </c>
      <c r="B99">
        <v>13.440600999999999</v>
      </c>
      <c r="C99">
        <v>688.69000200000005</v>
      </c>
      <c r="D99">
        <f t="shared" si="4"/>
        <v>-4.085952078262919E-3</v>
      </c>
      <c r="E99">
        <f t="shared" si="5"/>
        <v>-3.4209174462097956E-3</v>
      </c>
      <c r="F99">
        <v>0.03</v>
      </c>
      <c r="G99">
        <f t="shared" si="3"/>
        <v>2.9999999999999997E-4</v>
      </c>
    </row>
    <row r="100" spans="1:7" x14ac:dyDescent="0.2">
      <c r="A100" s="1">
        <v>41897</v>
      </c>
      <c r="B100">
        <v>13.212004</v>
      </c>
      <c r="C100">
        <v>679.92999299999997</v>
      </c>
      <c r="D100">
        <f t="shared" si="4"/>
        <v>-1.715424107355263E-2</v>
      </c>
      <c r="E100">
        <f t="shared" si="5"/>
        <v>-1.280140383924847E-2</v>
      </c>
      <c r="F100">
        <v>2.1999999999999999E-2</v>
      </c>
      <c r="G100">
        <f t="shared" si="3"/>
        <v>2.1999999999999998E-4</v>
      </c>
    </row>
    <row r="101" spans="1:7" x14ac:dyDescent="0.2">
      <c r="A101" s="1">
        <v>41904</v>
      </c>
      <c r="B101">
        <v>12.852178</v>
      </c>
      <c r="C101">
        <v>666.35998500000005</v>
      </c>
      <c r="D101">
        <f t="shared" si="4"/>
        <v>-2.7612519141428399E-2</v>
      </c>
      <c r="E101">
        <f t="shared" si="5"/>
        <v>-2.0159798868536482E-2</v>
      </c>
      <c r="F101">
        <v>0.02</v>
      </c>
      <c r="G101">
        <f t="shared" si="3"/>
        <v>2.0000000000000001E-4</v>
      </c>
    </row>
    <row r="102" spans="1:7" x14ac:dyDescent="0.2">
      <c r="A102" s="1">
        <v>41911</v>
      </c>
      <c r="B102">
        <v>12.716713</v>
      </c>
      <c r="C102">
        <v>659.65997300000004</v>
      </c>
      <c r="D102">
        <f t="shared" si="4"/>
        <v>-1.0596178573970444E-2</v>
      </c>
      <c r="E102">
        <f t="shared" si="5"/>
        <v>-1.0105532692148303E-2</v>
      </c>
      <c r="F102">
        <v>1.4E-2</v>
      </c>
      <c r="G102">
        <f t="shared" si="3"/>
        <v>1.4000000000000001E-4</v>
      </c>
    </row>
    <row r="103" spans="1:7" x14ac:dyDescent="0.2">
      <c r="A103" s="1">
        <v>41918</v>
      </c>
      <c r="B103">
        <v>12.263754</v>
      </c>
      <c r="C103">
        <v>621.36999500000002</v>
      </c>
      <c r="D103">
        <f t="shared" si="4"/>
        <v>-3.6269029908250004E-2</v>
      </c>
      <c r="E103">
        <f t="shared" si="5"/>
        <v>-5.9797800173976297E-2</v>
      </c>
      <c r="F103">
        <v>1.6E-2</v>
      </c>
      <c r="G103">
        <f t="shared" si="3"/>
        <v>1.6000000000000001E-4</v>
      </c>
    </row>
    <row r="104" spans="1:7" x14ac:dyDescent="0.2">
      <c r="A104" s="1">
        <v>41925</v>
      </c>
      <c r="B104">
        <v>12.560082</v>
      </c>
      <c r="C104">
        <v>639.82000700000003</v>
      </c>
      <c r="D104">
        <f t="shared" si="4"/>
        <v>2.3875607021241724E-2</v>
      </c>
      <c r="E104">
        <f t="shared" si="5"/>
        <v>2.9260188071059318E-2</v>
      </c>
      <c r="F104">
        <v>1.4E-2</v>
      </c>
      <c r="G104">
        <f t="shared" si="3"/>
        <v>1.4000000000000001E-4</v>
      </c>
    </row>
    <row r="105" spans="1:7" x14ac:dyDescent="0.2">
      <c r="A105" s="1">
        <v>41932</v>
      </c>
      <c r="B105">
        <v>12.932608999999999</v>
      </c>
      <c r="C105">
        <v>663.73999000000003</v>
      </c>
      <c r="D105">
        <f t="shared" si="4"/>
        <v>2.9228261556970267E-2</v>
      </c>
      <c r="E105">
        <f t="shared" si="5"/>
        <v>3.6703593727049164E-2</v>
      </c>
      <c r="F105">
        <v>0.02</v>
      </c>
      <c r="G105">
        <f t="shared" si="3"/>
        <v>2.0000000000000001E-4</v>
      </c>
    </row>
    <row r="106" spans="1:7" x14ac:dyDescent="0.2">
      <c r="A106" s="1">
        <v>41939</v>
      </c>
      <c r="B106">
        <v>13.537964000000001</v>
      </c>
      <c r="C106">
        <v>697.76000999999997</v>
      </c>
      <c r="D106">
        <f t="shared" si="4"/>
        <v>4.5745935663185626E-2</v>
      </c>
      <c r="E106">
        <f t="shared" si="5"/>
        <v>4.9984726962886354E-2</v>
      </c>
      <c r="F106">
        <v>1.7999999999999999E-2</v>
      </c>
      <c r="G106">
        <f t="shared" si="3"/>
        <v>1.7999999999999998E-4</v>
      </c>
    </row>
    <row r="107" spans="1:7" x14ac:dyDescent="0.2">
      <c r="A107" s="1">
        <v>41946</v>
      </c>
      <c r="B107">
        <v>13.347467</v>
      </c>
      <c r="C107">
        <v>695.57000700000003</v>
      </c>
      <c r="D107">
        <f t="shared" si="4"/>
        <v>-1.4171257885272992E-2</v>
      </c>
      <c r="E107">
        <f t="shared" si="5"/>
        <v>-3.1435550468813613E-3</v>
      </c>
      <c r="F107">
        <v>1.7999999999999999E-2</v>
      </c>
      <c r="G107">
        <f t="shared" si="3"/>
        <v>1.7999999999999998E-4</v>
      </c>
    </row>
    <row r="108" spans="1:7" x14ac:dyDescent="0.2">
      <c r="A108" s="1">
        <v>41953</v>
      </c>
      <c r="B108">
        <v>13.432135000000001</v>
      </c>
      <c r="C108">
        <v>697.76000999999997</v>
      </c>
      <c r="D108">
        <f t="shared" si="4"/>
        <v>6.3233413340605133E-3</v>
      </c>
      <c r="E108">
        <f t="shared" si="5"/>
        <v>3.1435550468814177E-3</v>
      </c>
      <c r="F108">
        <v>2.4E-2</v>
      </c>
      <c r="G108">
        <f t="shared" si="3"/>
        <v>2.4000000000000001E-4</v>
      </c>
    </row>
    <row r="109" spans="1:7" x14ac:dyDescent="0.2">
      <c r="A109" s="1">
        <v>41960</v>
      </c>
      <c r="B109">
        <v>13.326302999999999</v>
      </c>
      <c r="C109">
        <v>698.169983</v>
      </c>
      <c r="D109">
        <f t="shared" si="4"/>
        <v>-7.9102189626245427E-3</v>
      </c>
      <c r="E109">
        <f t="shared" si="5"/>
        <v>5.8738334134702923E-4</v>
      </c>
      <c r="F109">
        <v>2.2499999999999999E-2</v>
      </c>
      <c r="G109">
        <f t="shared" si="3"/>
        <v>2.2499999999999999E-4</v>
      </c>
    </row>
    <row r="110" spans="1:7" x14ac:dyDescent="0.2">
      <c r="A110" s="1">
        <v>41967</v>
      </c>
      <c r="B110">
        <v>13.343235</v>
      </c>
      <c r="C110">
        <v>701.830017</v>
      </c>
      <c r="D110">
        <f t="shared" si="4"/>
        <v>1.2697634488422589E-3</v>
      </c>
      <c r="E110">
        <f t="shared" si="5"/>
        <v>5.228631911920213E-3</v>
      </c>
      <c r="F110">
        <v>0.02</v>
      </c>
      <c r="G110">
        <f t="shared" si="3"/>
        <v>2.0000000000000001E-4</v>
      </c>
    </row>
    <row r="111" spans="1:7" x14ac:dyDescent="0.2">
      <c r="A111" s="1">
        <v>41974</v>
      </c>
      <c r="B111">
        <v>13.542198000000001</v>
      </c>
      <c r="C111">
        <v>707.82000700000003</v>
      </c>
      <c r="D111">
        <f t="shared" si="4"/>
        <v>1.4801073298798489E-2</v>
      </c>
      <c r="E111">
        <f t="shared" si="5"/>
        <v>8.4986002920273175E-3</v>
      </c>
      <c r="F111">
        <v>1.7500000000000002E-2</v>
      </c>
      <c r="G111">
        <f t="shared" si="3"/>
        <v>1.7500000000000003E-4</v>
      </c>
    </row>
    <row r="112" spans="1:7" x14ac:dyDescent="0.2">
      <c r="A112" s="1">
        <v>41981</v>
      </c>
      <c r="B112">
        <v>13.161205000000001</v>
      </c>
      <c r="C112">
        <v>692.03997800000002</v>
      </c>
      <c r="D112">
        <f t="shared" si="4"/>
        <v>-2.8537101080256387E-2</v>
      </c>
      <c r="E112">
        <f t="shared" si="5"/>
        <v>-2.2546108346074865E-2</v>
      </c>
      <c r="F112">
        <v>2.1999999999999999E-2</v>
      </c>
      <c r="G112">
        <f t="shared" si="3"/>
        <v>2.1999999999999998E-4</v>
      </c>
    </row>
    <row r="113" spans="1:7" x14ac:dyDescent="0.2">
      <c r="A113" s="1">
        <v>41988</v>
      </c>
      <c r="B113">
        <v>11.484833</v>
      </c>
      <c r="C113">
        <v>718.96997099999999</v>
      </c>
      <c r="D113">
        <f t="shared" si="4"/>
        <v>-0.13624619172478783</v>
      </c>
      <c r="E113">
        <f t="shared" si="5"/>
        <v>3.8175866272294426E-2</v>
      </c>
      <c r="F113">
        <v>0.03</v>
      </c>
      <c r="G113">
        <f t="shared" si="3"/>
        <v>2.9999999999999997E-4</v>
      </c>
    </row>
    <row r="114" spans="1:7" x14ac:dyDescent="0.2">
      <c r="A114" s="1">
        <v>41995</v>
      </c>
      <c r="B114">
        <v>13.946132</v>
      </c>
      <c r="C114">
        <v>729.20001200000002</v>
      </c>
      <c r="D114">
        <f t="shared" si="4"/>
        <v>0.19417489850354147</v>
      </c>
      <c r="E114">
        <f t="shared" si="5"/>
        <v>1.4128467363352916E-2</v>
      </c>
      <c r="F114">
        <v>3.2000000000000001E-2</v>
      </c>
      <c r="G114">
        <f t="shared" si="3"/>
        <v>3.2000000000000003E-4</v>
      </c>
    </row>
    <row r="115" spans="1:7" x14ac:dyDescent="0.2">
      <c r="A115" s="1">
        <v>42002</v>
      </c>
      <c r="B115">
        <v>13.663167</v>
      </c>
      <c r="C115">
        <v>717.96002199999998</v>
      </c>
      <c r="D115">
        <f t="shared" si="4"/>
        <v>-2.0498521760484483E-2</v>
      </c>
      <c r="E115">
        <f t="shared" si="5"/>
        <v>-1.5534171428582601E-2</v>
      </c>
      <c r="F115">
        <v>3.2500000000000001E-2</v>
      </c>
      <c r="G115">
        <f t="shared" si="3"/>
        <v>3.2499999999999999E-4</v>
      </c>
    </row>
    <row r="116" spans="1:7" x14ac:dyDescent="0.2">
      <c r="A116" s="1">
        <v>42009</v>
      </c>
      <c r="B116">
        <v>13.567159</v>
      </c>
      <c r="C116">
        <v>715.34997599999997</v>
      </c>
      <c r="D116">
        <f t="shared" si="4"/>
        <v>-7.0515790248675669E-3</v>
      </c>
      <c r="E116">
        <f t="shared" si="5"/>
        <v>-3.6419879699839111E-3</v>
      </c>
      <c r="F116">
        <v>2.75E-2</v>
      </c>
      <c r="G116">
        <f t="shared" si="3"/>
        <v>2.7500000000000002E-4</v>
      </c>
    </row>
    <row r="117" spans="1:7" x14ac:dyDescent="0.2">
      <c r="A117" s="1">
        <v>42016</v>
      </c>
      <c r="B117">
        <v>13.279142</v>
      </c>
      <c r="C117">
        <v>707.419983</v>
      </c>
      <c r="D117">
        <f t="shared" si="4"/>
        <v>-2.1457559520927996E-2</v>
      </c>
      <c r="E117">
        <f t="shared" si="5"/>
        <v>-1.1147374974242249E-2</v>
      </c>
      <c r="F117">
        <v>2.8000000000000001E-2</v>
      </c>
      <c r="G117">
        <f t="shared" si="3"/>
        <v>2.8000000000000003E-4</v>
      </c>
    </row>
    <row r="118" spans="1:7" x14ac:dyDescent="0.2">
      <c r="A118" s="1">
        <v>42023</v>
      </c>
      <c r="B118">
        <v>13.425678</v>
      </c>
      <c r="C118">
        <v>717.330017</v>
      </c>
      <c r="D118">
        <f t="shared" si="4"/>
        <v>1.0974608385663187E-2</v>
      </c>
      <c r="E118">
        <f t="shared" si="5"/>
        <v>1.391148457352487E-2</v>
      </c>
      <c r="F118">
        <v>0.03</v>
      </c>
      <c r="G118">
        <f t="shared" si="3"/>
        <v>2.9999999999999997E-4</v>
      </c>
    </row>
    <row r="119" spans="1:7" x14ac:dyDescent="0.2">
      <c r="A119" s="1">
        <v>42030</v>
      </c>
      <c r="B119">
        <v>13.082075</v>
      </c>
      <c r="C119">
        <v>705.44000200000005</v>
      </c>
      <c r="D119">
        <f t="shared" si="4"/>
        <v>-2.5926169322076111E-2</v>
      </c>
      <c r="E119">
        <f t="shared" si="5"/>
        <v>-1.6714285016877051E-2</v>
      </c>
      <c r="F119">
        <v>0.03</v>
      </c>
      <c r="G119">
        <f t="shared" si="3"/>
        <v>2.9999999999999997E-4</v>
      </c>
    </row>
    <row r="120" spans="1:7" x14ac:dyDescent="0.2">
      <c r="A120" s="1">
        <v>42037</v>
      </c>
      <c r="B120">
        <v>13.774330000000001</v>
      </c>
      <c r="C120">
        <v>727.55999799999995</v>
      </c>
      <c r="D120">
        <f t="shared" si="4"/>
        <v>5.1563742426670826E-2</v>
      </c>
      <c r="E120">
        <f t="shared" si="5"/>
        <v>3.0874742677987756E-2</v>
      </c>
      <c r="F120">
        <v>2.4E-2</v>
      </c>
      <c r="G120">
        <f t="shared" si="3"/>
        <v>2.4000000000000001E-4</v>
      </c>
    </row>
    <row r="121" spans="1:7" x14ac:dyDescent="0.2">
      <c r="A121" s="1">
        <v>42044</v>
      </c>
      <c r="B121">
        <v>14.026978</v>
      </c>
      <c r="C121">
        <v>743.59002699999996</v>
      </c>
      <c r="D121">
        <f t="shared" si="4"/>
        <v>1.8175760314915645E-2</v>
      </c>
      <c r="E121">
        <f t="shared" si="5"/>
        <v>2.1793376854097622E-2</v>
      </c>
      <c r="F121">
        <v>1.7999999999999999E-2</v>
      </c>
      <c r="G121">
        <f t="shared" si="3"/>
        <v>1.7999999999999998E-4</v>
      </c>
    </row>
    <row r="122" spans="1:7" x14ac:dyDescent="0.2">
      <c r="A122" s="1">
        <v>42051</v>
      </c>
      <c r="B122">
        <v>14.138142999999999</v>
      </c>
      <c r="C122">
        <v>753.330017</v>
      </c>
      <c r="D122">
        <f t="shared" si="4"/>
        <v>7.8938469499053154E-3</v>
      </c>
      <c r="E122">
        <f t="shared" si="5"/>
        <v>1.3013557399319687E-2</v>
      </c>
      <c r="F122">
        <v>1.4E-2</v>
      </c>
      <c r="G122">
        <f t="shared" si="3"/>
        <v>1.4000000000000001E-4</v>
      </c>
    </row>
    <row r="123" spans="1:7" x14ac:dyDescent="0.2">
      <c r="A123" s="1">
        <v>42058</v>
      </c>
      <c r="B123">
        <v>14.153301000000001</v>
      </c>
      <c r="C123">
        <v>755.85998500000005</v>
      </c>
      <c r="D123">
        <f t="shared" si="4"/>
        <v>1.0715608189121103E-3</v>
      </c>
      <c r="E123">
        <f t="shared" si="5"/>
        <v>3.3527526243666418E-3</v>
      </c>
      <c r="F123">
        <v>1.7500000000000002E-2</v>
      </c>
      <c r="G123">
        <f t="shared" si="3"/>
        <v>1.7500000000000003E-4</v>
      </c>
    </row>
    <row r="124" spans="1:7" x14ac:dyDescent="0.2">
      <c r="A124" s="1">
        <v>42065</v>
      </c>
      <c r="B124">
        <v>13.966341999999999</v>
      </c>
      <c r="C124">
        <v>750.23999000000003</v>
      </c>
      <c r="D124">
        <f t="shared" si="4"/>
        <v>-1.3297590934924275E-2</v>
      </c>
      <c r="E124">
        <f t="shared" si="5"/>
        <v>-7.4630119883011452E-3</v>
      </c>
      <c r="F124">
        <v>2.1999999999999999E-2</v>
      </c>
      <c r="G124">
        <f t="shared" si="3"/>
        <v>2.1999999999999998E-4</v>
      </c>
    </row>
    <row r="125" spans="1:7" x14ac:dyDescent="0.2">
      <c r="A125" s="1">
        <v>42072</v>
      </c>
      <c r="B125">
        <v>14.082561</v>
      </c>
      <c r="C125">
        <v>757.05999799999995</v>
      </c>
      <c r="D125">
        <f t="shared" si="4"/>
        <v>8.2869312282010926E-3</v>
      </c>
      <c r="E125">
        <f t="shared" si="5"/>
        <v>9.0493658802960515E-3</v>
      </c>
      <c r="F125">
        <v>1.7999999999999999E-2</v>
      </c>
      <c r="G125">
        <f t="shared" si="3"/>
        <v>1.7999999999999998E-4</v>
      </c>
    </row>
    <row r="126" spans="1:7" x14ac:dyDescent="0.2">
      <c r="A126" s="1">
        <v>42079</v>
      </c>
      <c r="B126">
        <v>14.471634999999999</v>
      </c>
      <c r="C126">
        <v>779.46997099999999</v>
      </c>
      <c r="D126">
        <f t="shared" si="4"/>
        <v>2.7253303263691152E-2</v>
      </c>
      <c r="E126">
        <f t="shared" si="5"/>
        <v>2.9171656450837313E-2</v>
      </c>
      <c r="F126">
        <v>2.1999999999999999E-2</v>
      </c>
      <c r="G126">
        <f t="shared" si="3"/>
        <v>2.1999999999999998E-4</v>
      </c>
    </row>
    <row r="127" spans="1:7" x14ac:dyDescent="0.2">
      <c r="A127" s="1">
        <v>42086</v>
      </c>
      <c r="B127">
        <v>14.249307</v>
      </c>
      <c r="C127">
        <v>761.42999299999997</v>
      </c>
      <c r="D127">
        <f t="shared" si="4"/>
        <v>-1.5482252705138684E-2</v>
      </c>
      <c r="E127">
        <f t="shared" si="5"/>
        <v>-2.3415929261145468E-2</v>
      </c>
      <c r="F127">
        <v>3.7999999999999999E-2</v>
      </c>
      <c r="G127">
        <f t="shared" si="3"/>
        <v>3.7999999999999997E-4</v>
      </c>
    </row>
    <row r="128" spans="1:7" x14ac:dyDescent="0.2">
      <c r="A128" s="1">
        <v>42093</v>
      </c>
      <c r="B128">
        <v>14.365525</v>
      </c>
      <c r="C128">
        <v>768.35998500000005</v>
      </c>
      <c r="D128">
        <f t="shared" si="4"/>
        <v>8.1229649735069746E-3</v>
      </c>
      <c r="E128">
        <f t="shared" si="5"/>
        <v>9.0601187144158501E-3</v>
      </c>
      <c r="F128">
        <v>2.5999999999999999E-2</v>
      </c>
      <c r="G128">
        <f t="shared" si="3"/>
        <v>2.5999999999999998E-4</v>
      </c>
    </row>
    <row r="129" spans="1:7" x14ac:dyDescent="0.2">
      <c r="A129" s="1">
        <v>42100</v>
      </c>
      <c r="B129">
        <v>14.567643</v>
      </c>
      <c r="C129">
        <v>779.78002900000001</v>
      </c>
      <c r="D129">
        <f t="shared" si="4"/>
        <v>1.3971597432307511E-2</v>
      </c>
      <c r="E129">
        <f t="shared" si="5"/>
        <v>1.4753512011006395E-2</v>
      </c>
      <c r="F129">
        <v>3.2000000000000001E-2</v>
      </c>
      <c r="G129">
        <f t="shared" si="3"/>
        <v>3.2000000000000003E-4</v>
      </c>
    </row>
    <row r="130" spans="1:7" x14ac:dyDescent="0.2">
      <c r="A130" s="1">
        <v>42107</v>
      </c>
      <c r="B130">
        <v>14.501956</v>
      </c>
      <c r="C130">
        <v>771.89001499999995</v>
      </c>
      <c r="D130">
        <f t="shared" si="4"/>
        <v>-4.5192994784418843E-3</v>
      </c>
      <c r="E130">
        <f t="shared" si="5"/>
        <v>-1.016979354889742E-2</v>
      </c>
      <c r="F130">
        <v>2.5999999999999999E-2</v>
      </c>
      <c r="G130">
        <f t="shared" si="3"/>
        <v>2.5999999999999998E-4</v>
      </c>
    </row>
    <row r="131" spans="1:7" x14ac:dyDescent="0.2">
      <c r="A131" s="1">
        <v>42114</v>
      </c>
      <c r="B131">
        <v>14.704072</v>
      </c>
      <c r="C131">
        <v>782.84002699999996</v>
      </c>
      <c r="D131">
        <f t="shared" si="4"/>
        <v>1.3840925347579946E-2</v>
      </c>
      <c r="E131">
        <f t="shared" si="5"/>
        <v>1.4086295067853182E-2</v>
      </c>
      <c r="F131">
        <v>2.1999999999999999E-2</v>
      </c>
      <c r="G131">
        <f t="shared" ref="G131:G194" si="6">F131/100</f>
        <v>2.1999999999999998E-4</v>
      </c>
    </row>
    <row r="132" spans="1:7" x14ac:dyDescent="0.2">
      <c r="A132" s="1">
        <v>42121</v>
      </c>
      <c r="B132">
        <v>14.234147999999999</v>
      </c>
      <c r="C132">
        <v>753.25</v>
      </c>
      <c r="D132">
        <f t="shared" ref="D132:D195" si="7">LN(B132/B131)</f>
        <v>-3.2480595765631934E-2</v>
      </c>
      <c r="E132">
        <f t="shared" ref="E132:E195" si="8">LN(C132/C131)</f>
        <v>-3.8531189316163512E-2</v>
      </c>
      <c r="F132">
        <v>2.5999999999999999E-2</v>
      </c>
      <c r="G132">
        <f t="shared" si="6"/>
        <v>2.5999999999999998E-4</v>
      </c>
    </row>
    <row r="133" spans="1:7" x14ac:dyDescent="0.2">
      <c r="A133" s="1">
        <v>42128</v>
      </c>
      <c r="B133">
        <v>14.117929999999999</v>
      </c>
      <c r="C133">
        <v>759.78002900000001</v>
      </c>
      <c r="D133">
        <f t="shared" si="7"/>
        <v>-8.1982457108687855E-3</v>
      </c>
      <c r="E133">
        <f t="shared" si="8"/>
        <v>8.6317778491044744E-3</v>
      </c>
      <c r="F133">
        <v>1.7999999999999999E-2</v>
      </c>
      <c r="G133">
        <f t="shared" si="6"/>
        <v>1.7999999999999998E-4</v>
      </c>
    </row>
    <row r="134" spans="1:7" x14ac:dyDescent="0.2">
      <c r="A134" s="1">
        <v>42135</v>
      </c>
      <c r="B134">
        <v>14.294784</v>
      </c>
      <c r="C134">
        <v>766.53002900000001</v>
      </c>
      <c r="D134">
        <f t="shared" si="7"/>
        <v>1.2449094730120876E-2</v>
      </c>
      <c r="E134">
        <f t="shared" si="8"/>
        <v>8.8449184625242414E-3</v>
      </c>
      <c r="F134">
        <v>1.4E-2</v>
      </c>
      <c r="G134">
        <f t="shared" si="6"/>
        <v>1.4000000000000001E-4</v>
      </c>
    </row>
    <row r="135" spans="1:7" x14ac:dyDescent="0.2">
      <c r="A135" s="1">
        <v>42142</v>
      </c>
      <c r="B135">
        <v>14.335207</v>
      </c>
      <c r="C135">
        <v>775.40997300000004</v>
      </c>
      <c r="D135">
        <f t="shared" si="7"/>
        <v>2.8238239307179472E-3</v>
      </c>
      <c r="E135">
        <f t="shared" si="8"/>
        <v>1.1518012580852851E-2</v>
      </c>
      <c r="F135">
        <v>1.7999999999999999E-2</v>
      </c>
      <c r="G135">
        <f t="shared" si="6"/>
        <v>1.7999999999999998E-4</v>
      </c>
    </row>
    <row r="136" spans="1:7" x14ac:dyDescent="0.2">
      <c r="A136" s="1">
        <v>42149</v>
      </c>
      <c r="B136">
        <v>14.25436</v>
      </c>
      <c r="C136">
        <v>772.94000200000005</v>
      </c>
      <c r="D136">
        <f t="shared" si="7"/>
        <v>-5.6557145832271897E-3</v>
      </c>
      <c r="E136">
        <f t="shared" si="8"/>
        <v>-3.1904584041571571E-3</v>
      </c>
      <c r="F136">
        <v>0.02</v>
      </c>
      <c r="G136">
        <f t="shared" si="6"/>
        <v>2.0000000000000001E-4</v>
      </c>
    </row>
    <row r="137" spans="1:7" x14ac:dyDescent="0.2">
      <c r="A137" s="1">
        <v>42156</v>
      </c>
      <c r="B137">
        <v>14.471634999999999</v>
      </c>
      <c r="C137">
        <v>784.53997800000002</v>
      </c>
      <c r="D137">
        <f t="shared" si="7"/>
        <v>1.5127701829075376E-2</v>
      </c>
      <c r="E137">
        <f t="shared" si="8"/>
        <v>1.48961022229799E-2</v>
      </c>
      <c r="F137">
        <v>1.4999999999999999E-2</v>
      </c>
      <c r="G137">
        <f t="shared" si="6"/>
        <v>1.4999999999999999E-4</v>
      </c>
    </row>
    <row r="138" spans="1:7" x14ac:dyDescent="0.2">
      <c r="A138" s="1">
        <v>42163</v>
      </c>
      <c r="B138">
        <v>14.527219000000001</v>
      </c>
      <c r="C138">
        <v>785.35998500000005</v>
      </c>
      <c r="D138">
        <f t="shared" si="7"/>
        <v>3.8335354957012872E-3</v>
      </c>
      <c r="E138">
        <f t="shared" si="8"/>
        <v>1.0446615630298826E-3</v>
      </c>
      <c r="F138">
        <v>1.6E-2</v>
      </c>
      <c r="G138">
        <f t="shared" si="6"/>
        <v>1.6000000000000001E-4</v>
      </c>
    </row>
    <row r="139" spans="1:7" x14ac:dyDescent="0.2">
      <c r="A139" s="1">
        <v>42170</v>
      </c>
      <c r="B139">
        <v>14.643437</v>
      </c>
      <c r="C139">
        <v>800.94000200000005</v>
      </c>
      <c r="D139">
        <f t="shared" si="7"/>
        <v>7.9681865850917098E-3</v>
      </c>
      <c r="E139">
        <f t="shared" si="8"/>
        <v>1.9643848108017396E-2</v>
      </c>
      <c r="F139">
        <v>0.02</v>
      </c>
      <c r="G139">
        <f t="shared" si="6"/>
        <v>2.0000000000000001E-4</v>
      </c>
    </row>
    <row r="140" spans="1:7" x14ac:dyDescent="0.2">
      <c r="A140" s="1">
        <v>42177</v>
      </c>
      <c r="B140">
        <v>14.582801999999999</v>
      </c>
      <c r="C140">
        <v>795.919983</v>
      </c>
      <c r="D140">
        <f t="shared" si="7"/>
        <v>-4.1493595530356598E-3</v>
      </c>
      <c r="E140">
        <f t="shared" si="8"/>
        <v>-6.2873834705884524E-3</v>
      </c>
      <c r="F140">
        <v>1.4E-2</v>
      </c>
      <c r="G140">
        <f t="shared" si="6"/>
        <v>1.4000000000000001E-4</v>
      </c>
    </row>
    <row r="141" spans="1:7" x14ac:dyDescent="0.2">
      <c r="A141" s="1">
        <v>42184</v>
      </c>
      <c r="B141">
        <v>14.178566</v>
      </c>
      <c r="C141">
        <v>778.10998500000005</v>
      </c>
      <c r="D141">
        <f t="shared" si="7"/>
        <v>-2.8111501545678076E-2</v>
      </c>
      <c r="E141">
        <f t="shared" si="8"/>
        <v>-2.2630773840820829E-2</v>
      </c>
      <c r="F141">
        <v>0.01</v>
      </c>
      <c r="G141">
        <f t="shared" si="6"/>
        <v>1E-4</v>
      </c>
    </row>
    <row r="142" spans="1:7" x14ac:dyDescent="0.2">
      <c r="A142" s="1">
        <v>42191</v>
      </c>
      <c r="B142">
        <v>14.148250000000001</v>
      </c>
      <c r="C142">
        <v>783.45001200000002</v>
      </c>
      <c r="D142">
        <f t="shared" si="7"/>
        <v>-2.1404461111632646E-3</v>
      </c>
      <c r="E142">
        <f t="shared" si="8"/>
        <v>6.8393757859322724E-3</v>
      </c>
      <c r="F142">
        <v>1.2E-2</v>
      </c>
      <c r="G142">
        <f t="shared" si="6"/>
        <v>1.2E-4</v>
      </c>
    </row>
    <row r="143" spans="1:7" x14ac:dyDescent="0.2">
      <c r="A143" s="1">
        <v>42198</v>
      </c>
      <c r="B143">
        <v>14.229094999999999</v>
      </c>
      <c r="C143">
        <v>800.38000499999998</v>
      </c>
      <c r="D143">
        <f t="shared" si="7"/>
        <v>5.6978705177807929E-3</v>
      </c>
      <c r="E143">
        <f t="shared" si="8"/>
        <v>2.1379362270886163E-2</v>
      </c>
      <c r="F143">
        <v>2.2499999999999999E-2</v>
      </c>
      <c r="G143">
        <f t="shared" si="6"/>
        <v>2.2499999999999999E-4</v>
      </c>
    </row>
    <row r="144" spans="1:7" x14ac:dyDescent="0.2">
      <c r="A144" s="1">
        <v>42205</v>
      </c>
      <c r="B144">
        <v>13.749064000000001</v>
      </c>
      <c r="C144">
        <v>776.80999799999995</v>
      </c>
      <c r="D144">
        <f t="shared" si="7"/>
        <v>-3.4318062978739947E-2</v>
      </c>
      <c r="E144">
        <f t="shared" si="8"/>
        <v>-2.9890833492081197E-2</v>
      </c>
      <c r="F144">
        <v>1.6E-2</v>
      </c>
      <c r="G144">
        <f t="shared" si="6"/>
        <v>1.6000000000000001E-4</v>
      </c>
    </row>
    <row r="145" spans="1:7" x14ac:dyDescent="0.2">
      <c r="A145" s="1">
        <v>42212</v>
      </c>
      <c r="B145">
        <v>13.966341999999999</v>
      </c>
      <c r="C145">
        <v>785.69000200000005</v>
      </c>
      <c r="D145">
        <f t="shared" si="7"/>
        <v>1.5679543098150672E-2</v>
      </c>
      <c r="E145">
        <f t="shared" si="8"/>
        <v>1.1366527496087494E-2</v>
      </c>
      <c r="F145">
        <v>3.4000000000000002E-2</v>
      </c>
      <c r="G145">
        <f t="shared" si="6"/>
        <v>3.4000000000000002E-4</v>
      </c>
    </row>
    <row r="146" spans="1:7" x14ac:dyDescent="0.2">
      <c r="A146" s="1">
        <v>42219</v>
      </c>
      <c r="B146">
        <v>13.880440999999999</v>
      </c>
      <c r="C146">
        <v>762.97997999999995</v>
      </c>
      <c r="D146">
        <f t="shared" si="7"/>
        <v>-6.1695652581825328E-3</v>
      </c>
      <c r="E146">
        <f t="shared" si="8"/>
        <v>-2.9330522734066795E-2</v>
      </c>
      <c r="F146">
        <v>5.3999999999999999E-2</v>
      </c>
      <c r="G146">
        <f t="shared" si="6"/>
        <v>5.4000000000000001E-4</v>
      </c>
    </row>
    <row r="147" spans="1:7" x14ac:dyDescent="0.2">
      <c r="A147" s="1">
        <v>42226</v>
      </c>
      <c r="B147">
        <v>13.840019</v>
      </c>
      <c r="C147">
        <v>762.20001200000002</v>
      </c>
      <c r="D147">
        <f t="shared" si="7"/>
        <v>-2.9164038872712961E-3</v>
      </c>
      <c r="E147">
        <f t="shared" si="8"/>
        <v>-1.0227882244516148E-3</v>
      </c>
      <c r="F147">
        <v>7.1999999999999995E-2</v>
      </c>
      <c r="G147">
        <f t="shared" si="6"/>
        <v>7.1999999999999994E-4</v>
      </c>
    </row>
    <row r="148" spans="1:7" x14ac:dyDescent="0.2">
      <c r="A148" s="1">
        <v>42233</v>
      </c>
      <c r="B148">
        <v>13.178082</v>
      </c>
      <c r="C148">
        <v>723.02002000000005</v>
      </c>
      <c r="D148">
        <f t="shared" si="7"/>
        <v>-4.9009328056650439E-2</v>
      </c>
      <c r="E148">
        <f t="shared" si="8"/>
        <v>-5.2772092228453839E-2</v>
      </c>
      <c r="F148">
        <v>9.6000000000000002E-2</v>
      </c>
      <c r="G148">
        <f t="shared" si="6"/>
        <v>9.6000000000000002E-4</v>
      </c>
    </row>
    <row r="149" spans="1:7" x14ac:dyDescent="0.2">
      <c r="A149" s="1">
        <v>42240</v>
      </c>
      <c r="B149">
        <v>13.354934999999999</v>
      </c>
      <c r="C149">
        <v>731.86999500000002</v>
      </c>
      <c r="D149">
        <f t="shared" si="7"/>
        <v>1.3330984494801915E-2</v>
      </c>
      <c r="E149">
        <f t="shared" si="8"/>
        <v>1.2165983773905811E-2</v>
      </c>
      <c r="F149">
        <v>6.6000000000000003E-2</v>
      </c>
      <c r="G149">
        <f t="shared" si="6"/>
        <v>6.6E-4</v>
      </c>
    </row>
    <row r="150" spans="1:7" x14ac:dyDescent="0.2">
      <c r="A150" s="1">
        <v>42247</v>
      </c>
      <c r="B150">
        <v>12.950701</v>
      </c>
      <c r="C150">
        <v>713.78997800000002</v>
      </c>
      <c r="D150">
        <f t="shared" si="7"/>
        <v>-3.0736061504469135E-2</v>
      </c>
      <c r="E150">
        <f t="shared" si="8"/>
        <v>-2.5014125119053772E-2</v>
      </c>
      <c r="F150">
        <v>5.6000000000000001E-2</v>
      </c>
      <c r="G150">
        <f t="shared" si="6"/>
        <v>5.6000000000000006E-4</v>
      </c>
    </row>
    <row r="151" spans="1:7" x14ac:dyDescent="0.2">
      <c r="A151" s="1">
        <v>42254</v>
      </c>
      <c r="B151">
        <v>13.132605999999999</v>
      </c>
      <c r="C151">
        <v>730.96997099999999</v>
      </c>
      <c r="D151">
        <f t="shared" si="7"/>
        <v>1.3948227436916713E-2</v>
      </c>
      <c r="E151">
        <f t="shared" si="8"/>
        <v>2.3783608952576689E-2</v>
      </c>
      <c r="F151">
        <v>4.3999999999999997E-2</v>
      </c>
      <c r="G151">
        <f t="shared" si="6"/>
        <v>4.3999999999999996E-4</v>
      </c>
    </row>
    <row r="152" spans="1:7" x14ac:dyDescent="0.2">
      <c r="A152" s="1">
        <v>42261</v>
      </c>
      <c r="B152">
        <v>13.319566</v>
      </c>
      <c r="C152">
        <v>737.25</v>
      </c>
      <c r="D152">
        <f t="shared" si="7"/>
        <v>1.4135936607286346E-2</v>
      </c>
      <c r="E152">
        <f t="shared" si="8"/>
        <v>8.5546681327517519E-3</v>
      </c>
      <c r="F152">
        <v>3.2500000000000001E-2</v>
      </c>
      <c r="G152">
        <f t="shared" si="6"/>
        <v>3.2499999999999999E-4</v>
      </c>
    </row>
    <row r="153" spans="1:7" x14ac:dyDescent="0.2">
      <c r="A153" s="1">
        <v>42268</v>
      </c>
      <c r="B153">
        <v>12.915329</v>
      </c>
      <c r="C153">
        <v>697.59002699999996</v>
      </c>
      <c r="D153">
        <f t="shared" si="7"/>
        <v>-3.0819181520753646E-2</v>
      </c>
      <c r="E153">
        <f t="shared" si="8"/>
        <v>-5.5295471361063685E-2</v>
      </c>
      <c r="F153">
        <v>0.05</v>
      </c>
      <c r="G153">
        <f t="shared" si="6"/>
        <v>5.0000000000000001E-4</v>
      </c>
    </row>
    <row r="154" spans="1:7" x14ac:dyDescent="0.2">
      <c r="A154" s="1">
        <v>42275</v>
      </c>
      <c r="B154">
        <v>12.763741</v>
      </c>
      <c r="C154">
        <v>691.330017</v>
      </c>
      <c r="D154">
        <f t="shared" si="7"/>
        <v>-1.1806483712648308E-2</v>
      </c>
      <c r="E154">
        <f t="shared" si="8"/>
        <v>-9.0142732350721264E-3</v>
      </c>
      <c r="F154">
        <v>2E-3</v>
      </c>
      <c r="G154">
        <f t="shared" si="6"/>
        <v>2.0000000000000002E-5</v>
      </c>
    </row>
    <row r="155" spans="1:7" x14ac:dyDescent="0.2">
      <c r="A155" s="1">
        <v>42282</v>
      </c>
      <c r="B155">
        <v>13.223558000000001</v>
      </c>
      <c r="C155">
        <v>715.40997300000004</v>
      </c>
      <c r="D155">
        <f t="shared" si="7"/>
        <v>3.5391519117256603E-2</v>
      </c>
      <c r="E155">
        <f t="shared" si="8"/>
        <v>3.4238464081393936E-2</v>
      </c>
      <c r="F155">
        <v>-4.0000000000000001E-3</v>
      </c>
      <c r="G155">
        <f t="shared" si="6"/>
        <v>-4.0000000000000003E-5</v>
      </c>
    </row>
    <row r="156" spans="1:7" x14ac:dyDescent="0.2">
      <c r="A156" s="1">
        <v>42289</v>
      </c>
      <c r="B156">
        <v>13.173030000000001</v>
      </c>
      <c r="C156">
        <v>714.46997099999999</v>
      </c>
      <c r="D156">
        <f t="shared" si="7"/>
        <v>-3.8283782520329864E-3</v>
      </c>
      <c r="E156">
        <f t="shared" si="8"/>
        <v>-1.3147986855249253E-3</v>
      </c>
      <c r="F156">
        <v>0</v>
      </c>
      <c r="G156">
        <f t="shared" si="6"/>
        <v>0</v>
      </c>
    </row>
    <row r="157" spans="1:7" x14ac:dyDescent="0.2">
      <c r="A157" s="1">
        <v>42296</v>
      </c>
      <c r="B157">
        <v>13.031548000000001</v>
      </c>
      <c r="C157">
        <v>715.080017</v>
      </c>
      <c r="D157">
        <f t="shared" si="7"/>
        <v>-1.0798370787538829E-2</v>
      </c>
      <c r="E157">
        <f t="shared" si="8"/>
        <v>8.5347982533250284E-4</v>
      </c>
      <c r="F157">
        <v>7.4999999999999997E-3</v>
      </c>
      <c r="G157">
        <f t="shared" si="6"/>
        <v>7.4999999999999993E-5</v>
      </c>
    </row>
    <row r="158" spans="1:7" x14ac:dyDescent="0.2">
      <c r="A158" s="1">
        <v>42303</v>
      </c>
      <c r="B158">
        <v>13.112394999999999</v>
      </c>
      <c r="C158">
        <v>717.59997599999997</v>
      </c>
      <c r="D158">
        <f t="shared" si="7"/>
        <v>6.184779220924184E-3</v>
      </c>
      <c r="E158">
        <f t="shared" si="8"/>
        <v>3.5178289793183302E-3</v>
      </c>
      <c r="F158">
        <v>1.2E-2</v>
      </c>
      <c r="G158">
        <f t="shared" si="6"/>
        <v>1.2E-4</v>
      </c>
    </row>
    <row r="159" spans="1:7" x14ac:dyDescent="0.2">
      <c r="A159" s="1">
        <v>42310</v>
      </c>
      <c r="B159">
        <v>13.445888</v>
      </c>
      <c r="C159">
        <v>743.72997999999995</v>
      </c>
      <c r="D159">
        <f t="shared" si="7"/>
        <v>2.51153683333546E-2</v>
      </c>
      <c r="E159">
        <f t="shared" si="8"/>
        <v>3.5765761550724612E-2</v>
      </c>
      <c r="F159">
        <v>3.4000000000000002E-2</v>
      </c>
      <c r="G159">
        <f t="shared" si="6"/>
        <v>3.4000000000000002E-4</v>
      </c>
    </row>
    <row r="160" spans="1:7" x14ac:dyDescent="0.2">
      <c r="A160" s="1">
        <v>42317</v>
      </c>
      <c r="B160">
        <v>12.910275</v>
      </c>
      <c r="C160">
        <v>709.89001499999995</v>
      </c>
      <c r="D160">
        <f t="shared" si="7"/>
        <v>-4.0649828448908139E-2</v>
      </c>
      <c r="E160">
        <f t="shared" si="8"/>
        <v>-4.6567989265390797E-2</v>
      </c>
      <c r="F160">
        <v>6.4000000000000001E-2</v>
      </c>
      <c r="G160">
        <f t="shared" si="6"/>
        <v>6.4000000000000005E-4</v>
      </c>
    </row>
    <row r="161" spans="1:7" x14ac:dyDescent="0.2">
      <c r="A161" s="1">
        <v>42324</v>
      </c>
      <c r="B161">
        <v>13.299353</v>
      </c>
      <c r="C161">
        <v>728.169983</v>
      </c>
      <c r="D161">
        <f t="shared" si="7"/>
        <v>2.96918814793917E-2</v>
      </c>
      <c r="E161">
        <f t="shared" si="8"/>
        <v>2.5424464488171726E-2</v>
      </c>
      <c r="F161">
        <v>0.1225</v>
      </c>
      <c r="G161">
        <f t="shared" si="6"/>
        <v>1.225E-3</v>
      </c>
    </row>
    <row r="162" spans="1:7" x14ac:dyDescent="0.2">
      <c r="A162" s="1">
        <v>42331</v>
      </c>
      <c r="B162">
        <v>13.521682999999999</v>
      </c>
      <c r="C162">
        <v>748.03997800000002</v>
      </c>
      <c r="D162">
        <f t="shared" si="7"/>
        <v>1.6579157688184899E-2</v>
      </c>
      <c r="E162">
        <f t="shared" si="8"/>
        <v>2.6921908997051446E-2</v>
      </c>
      <c r="F162">
        <v>0.13</v>
      </c>
      <c r="G162">
        <f t="shared" si="6"/>
        <v>1.2999999999999999E-3</v>
      </c>
    </row>
    <row r="163" spans="1:7" x14ac:dyDescent="0.2">
      <c r="A163" s="1">
        <v>42338</v>
      </c>
      <c r="B163">
        <v>13.380201</v>
      </c>
      <c r="C163">
        <v>736.96002199999998</v>
      </c>
      <c r="D163">
        <f t="shared" si="7"/>
        <v>-1.0518468107294924E-2</v>
      </c>
      <c r="E163">
        <f t="shared" si="8"/>
        <v>-1.4922776585640478E-2</v>
      </c>
      <c r="F163">
        <v>0.15</v>
      </c>
      <c r="G163">
        <f t="shared" si="6"/>
        <v>1.5E-3</v>
      </c>
    </row>
    <row r="164" spans="1:7" x14ac:dyDescent="0.2">
      <c r="A164" s="1">
        <v>42345</v>
      </c>
      <c r="B164">
        <v>12.970910999999999</v>
      </c>
      <c r="C164">
        <v>700.55999799999995</v>
      </c>
      <c r="D164">
        <f t="shared" si="7"/>
        <v>-3.106684213395591E-2</v>
      </c>
      <c r="E164">
        <f t="shared" si="8"/>
        <v>-5.0653634125576413E-2</v>
      </c>
      <c r="F164">
        <v>0.20399999999999999</v>
      </c>
      <c r="G164">
        <f t="shared" si="6"/>
        <v>2.0399999999999997E-3</v>
      </c>
    </row>
    <row r="165" spans="1:7" x14ac:dyDescent="0.2">
      <c r="A165" s="1">
        <v>42352</v>
      </c>
      <c r="B165">
        <v>12.066433999999999</v>
      </c>
      <c r="C165">
        <v>698.84002699999996</v>
      </c>
      <c r="D165">
        <f t="shared" si="7"/>
        <v>-7.2281686665051442E-2</v>
      </c>
      <c r="E165">
        <f t="shared" si="8"/>
        <v>-2.4581561174139761E-3</v>
      </c>
      <c r="F165">
        <v>0.25600000000000001</v>
      </c>
      <c r="G165">
        <f t="shared" si="6"/>
        <v>2.5600000000000002E-3</v>
      </c>
    </row>
    <row r="166" spans="1:7" x14ac:dyDescent="0.2">
      <c r="A166" s="1">
        <v>42359</v>
      </c>
      <c r="B166">
        <v>13.364315</v>
      </c>
      <c r="C166">
        <v>717.84002699999996</v>
      </c>
      <c r="D166">
        <f t="shared" si="7"/>
        <v>0.10216054679414871</v>
      </c>
      <c r="E166">
        <f t="shared" si="8"/>
        <v>2.6824884360944049E-2</v>
      </c>
      <c r="F166">
        <v>0.246</v>
      </c>
      <c r="G166">
        <f t="shared" si="6"/>
        <v>2.4599999999999999E-3</v>
      </c>
    </row>
    <row r="167" spans="1:7" x14ac:dyDescent="0.2">
      <c r="A167" s="1">
        <v>42366</v>
      </c>
      <c r="B167">
        <v>13.216673</v>
      </c>
      <c r="C167">
        <v>707.35998500000005</v>
      </c>
      <c r="D167">
        <f t="shared" si="7"/>
        <v>-1.1108956398342217E-2</v>
      </c>
      <c r="E167">
        <f t="shared" si="8"/>
        <v>-1.4707031730316645E-2</v>
      </c>
      <c r="F167">
        <v>0.20799999999999999</v>
      </c>
      <c r="G167">
        <f t="shared" si="6"/>
        <v>2.0799999999999998E-3</v>
      </c>
    </row>
    <row r="168" spans="1:7" x14ac:dyDescent="0.2">
      <c r="A168" s="1">
        <v>42373</v>
      </c>
      <c r="B168">
        <v>12.270671999999999</v>
      </c>
      <c r="C168">
        <v>645.20001200000002</v>
      </c>
      <c r="D168">
        <f t="shared" si="7"/>
        <v>-7.4267113656286465E-2</v>
      </c>
      <c r="E168">
        <f t="shared" si="8"/>
        <v>-9.1979344022385584E-2</v>
      </c>
      <c r="F168">
        <v>0.20749999999999999</v>
      </c>
      <c r="G168">
        <f t="shared" si="6"/>
        <v>2.075E-3</v>
      </c>
    </row>
    <row r="169" spans="1:7" x14ac:dyDescent="0.2">
      <c r="A169" s="1">
        <v>42380</v>
      </c>
      <c r="B169">
        <v>11.794936999999999</v>
      </c>
      <c r="C169">
        <v>621.90997300000004</v>
      </c>
      <c r="D169">
        <f t="shared" si="7"/>
        <v>-3.9541653350201218E-2</v>
      </c>
      <c r="E169">
        <f t="shared" si="8"/>
        <v>-3.6765020528427193E-2</v>
      </c>
      <c r="F169">
        <v>0.20749999999999999</v>
      </c>
      <c r="G169">
        <f t="shared" si="6"/>
        <v>2.075E-3</v>
      </c>
    </row>
    <row r="170" spans="1:7" x14ac:dyDescent="0.2">
      <c r="A170" s="1">
        <v>42387</v>
      </c>
      <c r="B170">
        <v>11.969919000000001</v>
      </c>
      <c r="C170">
        <v>631.36999500000002</v>
      </c>
      <c r="D170">
        <f t="shared" si="7"/>
        <v>1.4726381030609931E-2</v>
      </c>
      <c r="E170">
        <f t="shared" si="8"/>
        <v>1.5096709292146291E-2</v>
      </c>
      <c r="F170">
        <v>0.218</v>
      </c>
      <c r="G170">
        <f t="shared" si="6"/>
        <v>2.1800000000000001E-3</v>
      </c>
    </row>
    <row r="171" spans="1:7" x14ac:dyDescent="0.2">
      <c r="A171" s="1">
        <v>42394</v>
      </c>
      <c r="B171">
        <v>11.975388000000001</v>
      </c>
      <c r="C171">
        <v>630.45001200000002</v>
      </c>
      <c r="D171">
        <f t="shared" si="7"/>
        <v>4.5679097746350678E-4</v>
      </c>
      <c r="E171">
        <f t="shared" si="8"/>
        <v>-1.4581844603981883E-3</v>
      </c>
      <c r="F171">
        <v>0.25750000000000001</v>
      </c>
      <c r="G171">
        <f t="shared" si="6"/>
        <v>2.575E-3</v>
      </c>
    </row>
    <row r="172" spans="1:7" x14ac:dyDescent="0.2">
      <c r="A172" s="1">
        <v>42401</v>
      </c>
      <c r="B172">
        <v>11.308266</v>
      </c>
      <c r="C172">
        <v>593.45001200000002</v>
      </c>
      <c r="D172">
        <f t="shared" si="7"/>
        <v>-5.7319580883040351E-2</v>
      </c>
      <c r="E172">
        <f t="shared" si="8"/>
        <v>-6.0480884430001373E-2</v>
      </c>
      <c r="F172">
        <v>0.316</v>
      </c>
      <c r="G172">
        <f t="shared" si="6"/>
        <v>3.16E-3</v>
      </c>
    </row>
    <row r="173" spans="1:7" x14ac:dyDescent="0.2">
      <c r="A173" s="1">
        <v>42408</v>
      </c>
      <c r="B173">
        <v>11.138752999999999</v>
      </c>
      <c r="C173">
        <v>583.75</v>
      </c>
      <c r="D173">
        <f t="shared" si="7"/>
        <v>-1.5103673449318277E-2</v>
      </c>
      <c r="E173">
        <f t="shared" si="8"/>
        <v>-1.6480175740150125E-2</v>
      </c>
      <c r="F173">
        <v>0.32600000000000001</v>
      </c>
      <c r="G173">
        <f t="shared" si="6"/>
        <v>3.2600000000000003E-3</v>
      </c>
    </row>
    <row r="174" spans="1:7" x14ac:dyDescent="0.2">
      <c r="A174" s="1">
        <v>42415</v>
      </c>
      <c r="B174">
        <v>11.669168000000001</v>
      </c>
      <c r="C174">
        <v>610.580017</v>
      </c>
      <c r="D174">
        <f t="shared" si="7"/>
        <v>4.6519860566110967E-2</v>
      </c>
      <c r="E174">
        <f t="shared" si="8"/>
        <v>4.493654395606337E-2</v>
      </c>
      <c r="F174">
        <v>0.3</v>
      </c>
      <c r="G174">
        <f t="shared" si="6"/>
        <v>3.0000000000000001E-3</v>
      </c>
    </row>
    <row r="175" spans="1:7" x14ac:dyDescent="0.2">
      <c r="A175" s="1">
        <v>42422</v>
      </c>
      <c r="B175">
        <v>12.06288</v>
      </c>
      <c r="C175">
        <v>628.92999299999997</v>
      </c>
      <c r="D175">
        <f t="shared" si="7"/>
        <v>3.3182818918673002E-2</v>
      </c>
      <c r="E175">
        <f t="shared" si="8"/>
        <v>2.9610598679966793E-2</v>
      </c>
      <c r="F175">
        <v>0.29749999999999999</v>
      </c>
      <c r="G175">
        <f t="shared" si="6"/>
        <v>2.9749999999999998E-3</v>
      </c>
    </row>
    <row r="176" spans="1:7" x14ac:dyDescent="0.2">
      <c r="A176" s="1">
        <v>42429</v>
      </c>
      <c r="B176">
        <v>12.560487</v>
      </c>
      <c r="C176">
        <v>653.02002000000005</v>
      </c>
      <c r="D176">
        <f t="shared" si="7"/>
        <v>4.0422965414133656E-2</v>
      </c>
      <c r="E176">
        <f t="shared" si="8"/>
        <v>3.7587835686565998E-2</v>
      </c>
      <c r="F176">
        <v>0.32</v>
      </c>
      <c r="G176">
        <f t="shared" si="6"/>
        <v>3.2000000000000002E-3</v>
      </c>
    </row>
    <row r="177" spans="1:7" x14ac:dyDescent="0.2">
      <c r="A177" s="1">
        <v>42436</v>
      </c>
      <c r="B177">
        <v>12.593298000000001</v>
      </c>
      <c r="C177">
        <v>653.46002199999998</v>
      </c>
      <c r="D177">
        <f t="shared" si="7"/>
        <v>2.6088335102918722E-3</v>
      </c>
      <c r="E177">
        <f t="shared" si="8"/>
        <v>6.7356867688827247E-4</v>
      </c>
      <c r="F177">
        <v>0.32</v>
      </c>
      <c r="G177">
        <f t="shared" si="6"/>
        <v>3.2000000000000002E-3</v>
      </c>
    </row>
    <row r="178" spans="1:7" x14ac:dyDescent="0.2">
      <c r="A178" s="1">
        <v>42443</v>
      </c>
      <c r="B178">
        <v>12.664382</v>
      </c>
      <c r="C178">
        <v>660.20001200000002</v>
      </c>
      <c r="D178">
        <f t="shared" si="7"/>
        <v>5.6287186848764208E-3</v>
      </c>
      <c r="E178">
        <f t="shared" si="8"/>
        <v>1.0261481612811027E-2</v>
      </c>
      <c r="F178">
        <v>0.3</v>
      </c>
      <c r="G178">
        <f t="shared" si="6"/>
        <v>3.0000000000000001E-3</v>
      </c>
    </row>
    <row r="179" spans="1:7" x14ac:dyDescent="0.2">
      <c r="A179" s="1">
        <v>42450</v>
      </c>
      <c r="B179">
        <v>12.538613</v>
      </c>
      <c r="C179">
        <v>647.78997800000002</v>
      </c>
      <c r="D179">
        <f t="shared" si="7"/>
        <v>-9.9805633420164356E-3</v>
      </c>
      <c r="E179">
        <f t="shared" si="8"/>
        <v>-1.8976301802176705E-2</v>
      </c>
      <c r="F179">
        <v>0.32</v>
      </c>
      <c r="G179">
        <f t="shared" si="6"/>
        <v>3.2000000000000002E-3</v>
      </c>
    </row>
    <row r="180" spans="1:7" x14ac:dyDescent="0.2">
      <c r="A180" s="1">
        <v>42457</v>
      </c>
      <c r="B180">
        <v>13.030754</v>
      </c>
      <c r="C180">
        <v>677.09002699999996</v>
      </c>
      <c r="D180">
        <f t="shared" si="7"/>
        <v>3.8499332897698205E-2</v>
      </c>
      <c r="E180">
        <f t="shared" si="8"/>
        <v>4.423770759861452E-2</v>
      </c>
      <c r="F180">
        <v>0.29799999999999999</v>
      </c>
      <c r="G180">
        <f t="shared" si="6"/>
        <v>2.98E-3</v>
      </c>
    </row>
    <row r="181" spans="1:7" x14ac:dyDescent="0.2">
      <c r="A181" s="1">
        <v>42464</v>
      </c>
      <c r="B181">
        <v>12.850303</v>
      </c>
      <c r="C181">
        <v>667.96002199999998</v>
      </c>
      <c r="D181">
        <f t="shared" si="7"/>
        <v>-1.394486509479791E-2</v>
      </c>
      <c r="E181">
        <f t="shared" si="8"/>
        <v>-1.3575918951505573E-2</v>
      </c>
      <c r="F181">
        <v>0.23250000000000001</v>
      </c>
      <c r="G181">
        <f t="shared" si="6"/>
        <v>2.3250000000000002E-3</v>
      </c>
    </row>
    <row r="182" spans="1:7" x14ac:dyDescent="0.2">
      <c r="A182" s="1">
        <v>42471</v>
      </c>
      <c r="B182">
        <v>13.151054</v>
      </c>
      <c r="C182">
        <v>685.60998500000005</v>
      </c>
      <c r="D182">
        <f t="shared" si="7"/>
        <v>2.3134516673253672E-2</v>
      </c>
      <c r="E182">
        <f t="shared" si="8"/>
        <v>2.6080606622830221E-2</v>
      </c>
      <c r="F182">
        <v>0.23</v>
      </c>
      <c r="G182">
        <f t="shared" si="6"/>
        <v>2.3E-3</v>
      </c>
    </row>
    <row r="183" spans="1:7" x14ac:dyDescent="0.2">
      <c r="A183" s="1">
        <v>42478</v>
      </c>
      <c r="B183">
        <v>13.397124</v>
      </c>
      <c r="C183">
        <v>696.25</v>
      </c>
      <c r="D183">
        <f t="shared" si="7"/>
        <v>1.8538149552531202E-2</v>
      </c>
      <c r="E183">
        <f t="shared" si="8"/>
        <v>1.5399860178328378E-2</v>
      </c>
      <c r="F183">
        <v>0.22600000000000001</v>
      </c>
      <c r="G183">
        <f t="shared" si="6"/>
        <v>2.2599999999999999E-3</v>
      </c>
    </row>
    <row r="184" spans="1:7" x14ac:dyDescent="0.2">
      <c r="A184" s="1">
        <v>42485</v>
      </c>
      <c r="B184">
        <v>13.342442999999999</v>
      </c>
      <c r="C184">
        <v>679.20001200000002</v>
      </c>
      <c r="D184">
        <f t="shared" si="7"/>
        <v>-4.08989990167142E-3</v>
      </c>
      <c r="E184">
        <f t="shared" si="8"/>
        <v>-2.4793138576511841E-2</v>
      </c>
      <c r="F184">
        <v>0.222</v>
      </c>
      <c r="G184">
        <f t="shared" si="6"/>
        <v>2.2200000000000002E-3</v>
      </c>
    </row>
    <row r="185" spans="1:7" x14ac:dyDescent="0.2">
      <c r="A185" s="1">
        <v>42492</v>
      </c>
      <c r="B185">
        <v>13.205735000000001</v>
      </c>
      <c r="C185">
        <v>664.39001499999995</v>
      </c>
      <c r="D185">
        <f t="shared" si="7"/>
        <v>-1.0298952219216149E-2</v>
      </c>
      <c r="E185">
        <f t="shared" si="8"/>
        <v>-2.2046303636003291E-2</v>
      </c>
      <c r="F185">
        <v>0.23599999999999999</v>
      </c>
      <c r="G185">
        <f t="shared" si="6"/>
        <v>2.3599999999999997E-3</v>
      </c>
    </row>
    <row r="186" spans="1:7" x14ac:dyDescent="0.2">
      <c r="A186" s="1">
        <v>42499</v>
      </c>
      <c r="B186">
        <v>13.052626999999999</v>
      </c>
      <c r="C186">
        <v>657.78997800000002</v>
      </c>
      <c r="D186">
        <f t="shared" si="7"/>
        <v>-1.1661788742636089E-2</v>
      </c>
      <c r="E186">
        <f t="shared" si="8"/>
        <v>-9.9836510240167101E-3</v>
      </c>
      <c r="F186">
        <v>0.20799999999999999</v>
      </c>
      <c r="G186">
        <f t="shared" si="6"/>
        <v>2.0799999999999998E-3</v>
      </c>
    </row>
    <row r="187" spans="1:7" x14ac:dyDescent="0.2">
      <c r="A187" s="1">
        <v>42506</v>
      </c>
      <c r="B187">
        <v>13.036222</v>
      </c>
      <c r="C187">
        <v>666.98999000000003</v>
      </c>
      <c r="D187">
        <f t="shared" si="7"/>
        <v>-1.2576255979868944E-3</v>
      </c>
      <c r="E187">
        <f t="shared" si="8"/>
        <v>1.3889340301796393E-2</v>
      </c>
      <c r="F187">
        <v>0.24</v>
      </c>
      <c r="G187">
        <f t="shared" si="6"/>
        <v>2.3999999999999998E-3</v>
      </c>
    </row>
    <row r="188" spans="1:7" x14ac:dyDescent="0.2">
      <c r="A188" s="1">
        <v>42513</v>
      </c>
      <c r="B188">
        <v>13.468209</v>
      </c>
      <c r="C188">
        <v>693.53002900000001</v>
      </c>
      <c r="D188">
        <f t="shared" si="7"/>
        <v>3.2600228849897731E-2</v>
      </c>
      <c r="E188">
        <f t="shared" si="8"/>
        <v>3.9019501159564422E-2</v>
      </c>
      <c r="F188">
        <v>0.28799999999999998</v>
      </c>
      <c r="G188">
        <f t="shared" si="6"/>
        <v>2.8799999999999997E-3</v>
      </c>
    </row>
    <row r="189" spans="1:7" x14ac:dyDescent="0.2">
      <c r="A189" s="1">
        <v>42520</v>
      </c>
      <c r="B189">
        <v>13.708811000000001</v>
      </c>
      <c r="C189">
        <v>704.84002699999996</v>
      </c>
      <c r="D189">
        <f t="shared" si="7"/>
        <v>1.7706745351217138E-2</v>
      </c>
      <c r="E189">
        <f t="shared" si="8"/>
        <v>1.61763255407723E-2</v>
      </c>
      <c r="F189">
        <v>0.33</v>
      </c>
      <c r="G189">
        <f t="shared" si="6"/>
        <v>3.3E-3</v>
      </c>
    </row>
    <row r="190" spans="1:7" x14ac:dyDescent="0.2">
      <c r="A190" s="1">
        <v>42527</v>
      </c>
      <c r="B190">
        <v>13.637725</v>
      </c>
      <c r="C190">
        <v>701.60998500000005</v>
      </c>
      <c r="D190">
        <f t="shared" si="7"/>
        <v>-5.1989151469534894E-3</v>
      </c>
      <c r="E190">
        <f t="shared" si="8"/>
        <v>-4.5931922944059027E-3</v>
      </c>
      <c r="F190">
        <v>0.3075</v>
      </c>
      <c r="G190">
        <f t="shared" si="6"/>
        <v>3.075E-3</v>
      </c>
    </row>
    <row r="191" spans="1:7" x14ac:dyDescent="0.2">
      <c r="A191" s="1">
        <v>42534</v>
      </c>
      <c r="B191">
        <v>13.50102</v>
      </c>
      <c r="C191">
        <v>687.96997099999999</v>
      </c>
      <c r="D191">
        <f t="shared" si="7"/>
        <v>-1.0074611502440751E-2</v>
      </c>
      <c r="E191">
        <f t="shared" si="8"/>
        <v>-1.9632482534220487E-2</v>
      </c>
      <c r="F191">
        <v>0.26800000000000002</v>
      </c>
      <c r="G191">
        <f t="shared" si="6"/>
        <v>2.6800000000000001E-3</v>
      </c>
    </row>
    <row r="192" spans="1:7" x14ac:dyDescent="0.2">
      <c r="A192" s="1">
        <v>42541</v>
      </c>
      <c r="B192">
        <v>13.413527999999999</v>
      </c>
      <c r="C192">
        <v>677.01000999999997</v>
      </c>
      <c r="D192">
        <f t="shared" si="7"/>
        <v>-6.5014882052343717E-3</v>
      </c>
      <c r="E192">
        <f t="shared" si="8"/>
        <v>-1.6059131555709628E-2</v>
      </c>
      <c r="F192">
        <v>0.26400000000000001</v>
      </c>
      <c r="G192">
        <f t="shared" si="6"/>
        <v>2.64E-3</v>
      </c>
    </row>
    <row r="193" spans="1:7" x14ac:dyDescent="0.2">
      <c r="A193" s="1">
        <v>42548</v>
      </c>
      <c r="B193">
        <v>13.758027</v>
      </c>
      <c r="C193">
        <v>696.39001499999995</v>
      </c>
      <c r="D193">
        <f t="shared" si="7"/>
        <v>2.5358685655917486E-2</v>
      </c>
      <c r="E193">
        <f t="shared" si="8"/>
        <v>2.8223811144360407E-2</v>
      </c>
      <c r="F193">
        <v>0.27600000000000002</v>
      </c>
      <c r="G193">
        <f t="shared" si="6"/>
        <v>2.7600000000000003E-3</v>
      </c>
    </row>
    <row r="194" spans="1:7" x14ac:dyDescent="0.2">
      <c r="A194" s="1">
        <v>42555</v>
      </c>
      <c r="B194">
        <v>14.080651</v>
      </c>
      <c r="C194">
        <v>712.32000700000003</v>
      </c>
      <c r="D194">
        <f t="shared" si="7"/>
        <v>2.3179149860063974E-2</v>
      </c>
      <c r="E194">
        <f t="shared" si="8"/>
        <v>2.2617388707049876E-2</v>
      </c>
      <c r="F194">
        <v>0.26200000000000001</v>
      </c>
      <c r="G194">
        <f t="shared" si="6"/>
        <v>2.6199999999999999E-3</v>
      </c>
    </row>
    <row r="195" spans="1:7" x14ac:dyDescent="0.2">
      <c r="A195" s="1">
        <v>42562</v>
      </c>
      <c r="B195">
        <v>14.288441000000001</v>
      </c>
      <c r="C195">
        <v>724.45001200000002</v>
      </c>
      <c r="D195">
        <f t="shared" si="7"/>
        <v>1.4649303262907825E-2</v>
      </c>
      <c r="E195">
        <f t="shared" si="8"/>
        <v>1.6885504356851991E-2</v>
      </c>
      <c r="F195">
        <v>0.27750000000000002</v>
      </c>
      <c r="G195">
        <f t="shared" ref="G195:G258" si="9">F195/100</f>
        <v>2.7750000000000001E-3</v>
      </c>
    </row>
    <row r="196" spans="1:7" x14ac:dyDescent="0.2">
      <c r="A196" s="1">
        <v>42569</v>
      </c>
      <c r="B196">
        <v>14.545449</v>
      </c>
      <c r="C196">
        <v>731.48999000000003</v>
      </c>
      <c r="D196">
        <f t="shared" ref="D196:D259" si="10">LN(B196/B195)</f>
        <v>1.7827272465966423E-2</v>
      </c>
      <c r="E196">
        <f t="shared" ref="E196:E259" si="11">LN(C196/C195)</f>
        <v>9.6707733250016876E-3</v>
      </c>
      <c r="F196">
        <v>0.29799999999999999</v>
      </c>
      <c r="G196">
        <f t="shared" si="9"/>
        <v>2.98E-3</v>
      </c>
    </row>
    <row r="197" spans="1:7" x14ac:dyDescent="0.2">
      <c r="A197" s="1">
        <v>42576</v>
      </c>
      <c r="B197">
        <v>14.725899999999999</v>
      </c>
      <c r="C197">
        <v>738.15997300000004</v>
      </c>
      <c r="D197">
        <f t="shared" si="10"/>
        <v>1.2329687027776093E-2</v>
      </c>
      <c r="E197">
        <f t="shared" si="11"/>
        <v>9.0770305368408459E-3</v>
      </c>
      <c r="F197">
        <v>0.314</v>
      </c>
      <c r="G197">
        <f t="shared" si="9"/>
        <v>3.14E-3</v>
      </c>
    </row>
    <row r="198" spans="1:7" x14ac:dyDescent="0.2">
      <c r="A198" s="1">
        <v>42583</v>
      </c>
      <c r="B198">
        <v>14.742305</v>
      </c>
      <c r="C198">
        <v>743.82000700000003</v>
      </c>
      <c r="D198">
        <f t="shared" si="10"/>
        <v>1.1134035272748102E-3</v>
      </c>
      <c r="E198">
        <f t="shared" si="11"/>
        <v>7.6385127961254269E-3</v>
      </c>
      <c r="F198">
        <v>0.30199999999999999</v>
      </c>
      <c r="G198">
        <f t="shared" si="9"/>
        <v>3.0200000000000001E-3</v>
      </c>
    </row>
    <row r="199" spans="1:7" x14ac:dyDescent="0.2">
      <c r="A199" s="1">
        <v>42590</v>
      </c>
      <c r="B199">
        <v>14.87354</v>
      </c>
      <c r="C199">
        <v>743.71997099999999</v>
      </c>
      <c r="D199">
        <f t="shared" si="10"/>
        <v>8.8625436136045097E-3</v>
      </c>
      <c r="E199">
        <f t="shared" si="11"/>
        <v>-1.3449857029776315E-4</v>
      </c>
      <c r="F199">
        <v>0.27800000000000002</v>
      </c>
      <c r="G199">
        <f t="shared" si="9"/>
        <v>2.7800000000000004E-3</v>
      </c>
    </row>
    <row r="200" spans="1:7" x14ac:dyDescent="0.2">
      <c r="A200" s="1">
        <v>42597</v>
      </c>
      <c r="B200">
        <v>14.807922</v>
      </c>
      <c r="C200">
        <v>745.15997300000004</v>
      </c>
      <c r="D200">
        <f t="shared" si="10"/>
        <v>-4.4214875197302493E-3</v>
      </c>
      <c r="E200">
        <f t="shared" si="11"/>
        <v>1.9343432689864336E-3</v>
      </c>
      <c r="F200">
        <v>0.28599999999999998</v>
      </c>
      <c r="G200">
        <f t="shared" si="9"/>
        <v>2.8599999999999997E-3</v>
      </c>
    </row>
    <row r="201" spans="1:7" x14ac:dyDescent="0.2">
      <c r="A201" s="1">
        <v>42604</v>
      </c>
      <c r="B201">
        <v>14.775114</v>
      </c>
      <c r="C201">
        <v>745.54998799999998</v>
      </c>
      <c r="D201">
        <f t="shared" si="10"/>
        <v>-2.2180288358724974E-3</v>
      </c>
      <c r="E201">
        <f t="shared" si="11"/>
        <v>5.2326075373809895E-4</v>
      </c>
      <c r="F201">
        <v>0.28999999999999998</v>
      </c>
      <c r="G201">
        <f t="shared" si="9"/>
        <v>2.8999999999999998E-3</v>
      </c>
    </row>
    <row r="202" spans="1:7" x14ac:dyDescent="0.2">
      <c r="A202" s="1">
        <v>42611</v>
      </c>
      <c r="B202">
        <v>14.950094999999999</v>
      </c>
      <c r="C202">
        <v>754.04998799999998</v>
      </c>
      <c r="D202">
        <f t="shared" si="10"/>
        <v>1.1773375333119314E-2</v>
      </c>
      <c r="E202">
        <f t="shared" si="11"/>
        <v>1.1336477951213481E-2</v>
      </c>
      <c r="F202">
        <v>0.30399999999999999</v>
      </c>
      <c r="G202">
        <f t="shared" si="9"/>
        <v>3.0399999999999997E-3</v>
      </c>
    </row>
    <row r="203" spans="1:7" x14ac:dyDescent="0.2">
      <c r="A203" s="1">
        <v>42618</v>
      </c>
      <c r="B203">
        <v>14.594665000000001</v>
      </c>
      <c r="C203">
        <v>733.82000700000003</v>
      </c>
      <c r="D203">
        <f t="shared" si="10"/>
        <v>-2.4061603355021721E-2</v>
      </c>
      <c r="E203">
        <f t="shared" si="11"/>
        <v>-2.7194886420807092E-2</v>
      </c>
      <c r="F203">
        <v>0.33</v>
      </c>
      <c r="G203">
        <f t="shared" si="9"/>
        <v>3.3E-3</v>
      </c>
    </row>
    <row r="204" spans="1:7" x14ac:dyDescent="0.2">
      <c r="A204" s="1">
        <v>42625</v>
      </c>
      <c r="B204">
        <v>14.742305</v>
      </c>
      <c r="C204">
        <v>743.04998799999998</v>
      </c>
      <c r="D204">
        <f t="shared" si="10"/>
        <v>1.0065200763900693E-2</v>
      </c>
      <c r="E204">
        <f t="shared" si="11"/>
        <v>1.2499544583102191E-2</v>
      </c>
      <c r="F204">
        <v>0.33</v>
      </c>
      <c r="G204">
        <f t="shared" si="9"/>
        <v>3.3E-3</v>
      </c>
    </row>
    <row r="205" spans="1:7" x14ac:dyDescent="0.2">
      <c r="A205" s="1">
        <v>42632</v>
      </c>
      <c r="B205">
        <v>15.064928</v>
      </c>
      <c r="C205">
        <v>759.78002900000001</v>
      </c>
      <c r="D205">
        <f t="shared" si="10"/>
        <v>2.1648141540664696E-2</v>
      </c>
      <c r="E205">
        <f t="shared" si="11"/>
        <v>2.2265634804590258E-2</v>
      </c>
      <c r="F205">
        <v>0.33800000000000002</v>
      </c>
      <c r="G205">
        <f t="shared" si="9"/>
        <v>3.3800000000000002E-3</v>
      </c>
    </row>
    <row r="206" spans="1:7" x14ac:dyDescent="0.2">
      <c r="A206" s="1">
        <v>42639</v>
      </c>
      <c r="B206">
        <v>15.004778</v>
      </c>
      <c r="C206">
        <v>755.54998799999998</v>
      </c>
      <c r="D206">
        <f t="shared" si="10"/>
        <v>-4.0007095665275539E-3</v>
      </c>
      <c r="E206">
        <f t="shared" si="11"/>
        <v>-5.5830108822157156E-3</v>
      </c>
      <c r="F206">
        <v>0.25800000000000001</v>
      </c>
      <c r="G206">
        <f t="shared" si="9"/>
        <v>2.5800000000000003E-3</v>
      </c>
    </row>
    <row r="207" spans="1:7" x14ac:dyDescent="0.2">
      <c r="A207" s="1">
        <v>42646</v>
      </c>
      <c r="B207">
        <v>14.868073000000001</v>
      </c>
      <c r="C207">
        <v>746.53002900000001</v>
      </c>
      <c r="D207">
        <f t="shared" si="10"/>
        <v>-9.1525214180654037E-3</v>
      </c>
      <c r="E207">
        <f t="shared" si="11"/>
        <v>-1.2010102417294659E-2</v>
      </c>
      <c r="F207">
        <v>0.24399999999999999</v>
      </c>
      <c r="G207">
        <f t="shared" si="9"/>
        <v>2.4399999999999999E-3</v>
      </c>
    </row>
    <row r="208" spans="1:7" x14ac:dyDescent="0.2">
      <c r="A208" s="1">
        <v>42653</v>
      </c>
      <c r="B208">
        <v>14.529044000000001</v>
      </c>
      <c r="C208">
        <v>727.09997599999997</v>
      </c>
      <c r="D208">
        <f t="shared" si="10"/>
        <v>-2.3066481785983382E-2</v>
      </c>
      <c r="E208">
        <f t="shared" si="11"/>
        <v>-2.6371855911833542E-2</v>
      </c>
      <c r="F208">
        <v>0.314</v>
      </c>
      <c r="G208">
        <f t="shared" si="9"/>
        <v>3.14E-3</v>
      </c>
    </row>
    <row r="209" spans="1:7" x14ac:dyDescent="0.2">
      <c r="A209" s="1">
        <v>42660</v>
      </c>
      <c r="B209">
        <v>14.594665000000001</v>
      </c>
      <c r="C209">
        <v>728.71997099999999</v>
      </c>
      <c r="D209">
        <f t="shared" si="10"/>
        <v>4.5063704660110735E-3</v>
      </c>
      <c r="E209">
        <f t="shared" si="11"/>
        <v>2.2255439925760448E-3</v>
      </c>
      <c r="F209">
        <v>0.33</v>
      </c>
      <c r="G209">
        <f t="shared" si="9"/>
        <v>3.3E-3</v>
      </c>
    </row>
    <row r="210" spans="1:7" x14ac:dyDescent="0.2">
      <c r="A210" s="1">
        <v>42667</v>
      </c>
      <c r="B210">
        <v>14.315783</v>
      </c>
      <c r="C210">
        <v>706.47997999999995</v>
      </c>
      <c r="D210">
        <f t="shared" si="10"/>
        <v>-1.9293416052961719E-2</v>
      </c>
      <c r="E210">
        <f t="shared" si="11"/>
        <v>-3.0994665789565688E-2</v>
      </c>
      <c r="F210">
        <v>0.33400000000000002</v>
      </c>
      <c r="G210">
        <f t="shared" si="9"/>
        <v>3.3400000000000001E-3</v>
      </c>
    </row>
    <row r="211" spans="1:7" x14ac:dyDescent="0.2">
      <c r="A211" s="1">
        <v>42674</v>
      </c>
      <c r="B211">
        <v>13.976753</v>
      </c>
      <c r="C211">
        <v>690.34002699999996</v>
      </c>
      <c r="D211">
        <f t="shared" si="10"/>
        <v>-2.3967185466485262E-2</v>
      </c>
      <c r="E211">
        <f t="shared" si="11"/>
        <v>-2.3110595888726382E-2</v>
      </c>
      <c r="F211">
        <v>0.32400000000000001</v>
      </c>
      <c r="G211">
        <f t="shared" si="9"/>
        <v>3.2400000000000003E-3</v>
      </c>
    </row>
    <row r="212" spans="1:7" x14ac:dyDescent="0.2">
      <c r="A212" s="1">
        <v>42681</v>
      </c>
      <c r="B212">
        <v>15.201634</v>
      </c>
      <c r="C212">
        <v>758.25</v>
      </c>
      <c r="D212">
        <f t="shared" si="10"/>
        <v>8.4007472617432785E-2</v>
      </c>
      <c r="E212">
        <f t="shared" si="11"/>
        <v>9.38288776062354E-2</v>
      </c>
      <c r="F212">
        <v>0.34200000000000003</v>
      </c>
      <c r="G212">
        <f t="shared" si="9"/>
        <v>3.4200000000000003E-3</v>
      </c>
    </row>
    <row r="213" spans="1:7" x14ac:dyDescent="0.2">
      <c r="A213" s="1">
        <v>42688</v>
      </c>
      <c r="B213">
        <v>15.442235</v>
      </c>
      <c r="C213">
        <v>775.02002000000005</v>
      </c>
      <c r="D213">
        <f t="shared" si="10"/>
        <v>1.570336593228781E-2</v>
      </c>
      <c r="E213">
        <f t="shared" si="11"/>
        <v>2.1875714709073981E-2</v>
      </c>
      <c r="F213">
        <v>0.42399999999999999</v>
      </c>
      <c r="G213">
        <f t="shared" si="9"/>
        <v>4.2399999999999998E-3</v>
      </c>
    </row>
    <row r="214" spans="1:7" x14ac:dyDescent="0.2">
      <c r="A214" s="1">
        <v>42695</v>
      </c>
      <c r="B214">
        <v>15.721114999999999</v>
      </c>
      <c r="C214">
        <v>791.67999299999997</v>
      </c>
      <c r="D214">
        <f t="shared" si="10"/>
        <v>1.7898425232108283E-2</v>
      </c>
      <c r="E214">
        <f t="shared" si="11"/>
        <v>2.1268399644347496E-2</v>
      </c>
      <c r="F214">
        <v>0.48249999999999998</v>
      </c>
      <c r="G214">
        <f t="shared" si="9"/>
        <v>4.8249999999999994E-3</v>
      </c>
    </row>
    <row r="215" spans="1:7" x14ac:dyDescent="0.2">
      <c r="A215" s="1">
        <v>42702</v>
      </c>
      <c r="B215">
        <v>15.1907</v>
      </c>
      <c r="C215">
        <v>761.71997099999999</v>
      </c>
      <c r="D215">
        <f t="shared" si="10"/>
        <v>-3.4321314743712313E-2</v>
      </c>
      <c r="E215">
        <f t="shared" si="11"/>
        <v>-3.8578264903229145E-2</v>
      </c>
      <c r="F215">
        <v>0.46750000000000003</v>
      </c>
      <c r="G215">
        <f t="shared" si="9"/>
        <v>4.6750000000000003E-3</v>
      </c>
    </row>
    <row r="216" spans="1:7" x14ac:dyDescent="0.2">
      <c r="A216" s="1">
        <v>42709</v>
      </c>
      <c r="B216">
        <v>15.885161999999999</v>
      </c>
      <c r="C216">
        <v>800.169983</v>
      </c>
      <c r="D216">
        <f t="shared" si="10"/>
        <v>4.4702067474556705E-2</v>
      </c>
      <c r="E216">
        <f t="shared" si="11"/>
        <v>4.9245187828631964E-2</v>
      </c>
      <c r="F216">
        <v>0.47799999999999998</v>
      </c>
      <c r="G216">
        <f t="shared" si="9"/>
        <v>4.7799999999999995E-3</v>
      </c>
    </row>
    <row r="217" spans="1:7" x14ac:dyDescent="0.2">
      <c r="A217" s="1">
        <v>42716</v>
      </c>
      <c r="B217">
        <v>14.999311000000001</v>
      </c>
      <c r="C217">
        <v>788.04998799999998</v>
      </c>
      <c r="D217">
        <f t="shared" si="10"/>
        <v>-5.7381199255851521E-2</v>
      </c>
      <c r="E217">
        <f t="shared" si="11"/>
        <v>-1.5262659453425071E-2</v>
      </c>
      <c r="F217">
        <v>0.49399999999999999</v>
      </c>
      <c r="G217">
        <f t="shared" si="9"/>
        <v>4.9399999999999999E-3</v>
      </c>
    </row>
    <row r="218" spans="1:7" x14ac:dyDescent="0.2">
      <c r="A218" s="1">
        <v>42723</v>
      </c>
      <c r="B218">
        <v>15.862142</v>
      </c>
      <c r="C218">
        <v>789.63000499999998</v>
      </c>
      <c r="D218">
        <f t="shared" si="10"/>
        <v>5.5930997119983929E-2</v>
      </c>
      <c r="E218">
        <f t="shared" si="11"/>
        <v>2.0029632564834616E-3</v>
      </c>
      <c r="F218">
        <v>0.52400000000000002</v>
      </c>
      <c r="G218">
        <f t="shared" si="9"/>
        <v>5.2399999999999999E-3</v>
      </c>
    </row>
    <row r="219" spans="1:7" x14ac:dyDescent="0.2">
      <c r="A219" s="1">
        <v>42730</v>
      </c>
      <c r="B219">
        <v>15.764118</v>
      </c>
      <c r="C219">
        <v>780.71002199999998</v>
      </c>
      <c r="D219">
        <f t="shared" si="10"/>
        <v>-6.1989191193566433E-3</v>
      </c>
      <c r="E219">
        <f t="shared" si="11"/>
        <v>-1.1360697409337176E-2</v>
      </c>
      <c r="F219">
        <v>0.51</v>
      </c>
      <c r="G219">
        <f t="shared" si="9"/>
        <v>5.1000000000000004E-3</v>
      </c>
    </row>
    <row r="220" spans="1:7" x14ac:dyDescent="0.2">
      <c r="A220" s="1">
        <v>42737</v>
      </c>
      <c r="B220">
        <v>15.942862</v>
      </c>
      <c r="C220">
        <v>789.72997999999995</v>
      </c>
      <c r="D220">
        <f t="shared" si="10"/>
        <v>1.1274860836812922E-2</v>
      </c>
      <c r="E220">
        <f t="shared" si="11"/>
        <v>1.148729932540828E-2</v>
      </c>
      <c r="F220">
        <v>0.5</v>
      </c>
      <c r="G220">
        <f t="shared" si="9"/>
        <v>5.0000000000000001E-3</v>
      </c>
    </row>
    <row r="221" spans="1:7" x14ac:dyDescent="0.2">
      <c r="A221" s="1">
        <v>42744</v>
      </c>
      <c r="B221">
        <v>16.185034000000002</v>
      </c>
      <c r="C221">
        <v>798.32000700000003</v>
      </c>
      <c r="D221">
        <f t="shared" si="10"/>
        <v>1.5075782535186592E-2</v>
      </c>
      <c r="E221">
        <f t="shared" si="11"/>
        <v>1.081843877782647E-2</v>
      </c>
      <c r="F221">
        <v>0.51500000000000001</v>
      </c>
      <c r="G221">
        <f t="shared" si="9"/>
        <v>5.1500000000000001E-3</v>
      </c>
    </row>
    <row r="222" spans="1:7" x14ac:dyDescent="0.2">
      <c r="A222" s="1">
        <v>42751</v>
      </c>
      <c r="B222">
        <v>15.977458</v>
      </c>
      <c r="C222">
        <v>785.04998799999998</v>
      </c>
      <c r="D222">
        <f t="shared" si="10"/>
        <v>-1.2908134244295554E-2</v>
      </c>
      <c r="E222">
        <f t="shared" si="11"/>
        <v>-1.6762133608590874E-2</v>
      </c>
      <c r="F222">
        <v>0.51</v>
      </c>
      <c r="G222">
        <f t="shared" si="9"/>
        <v>5.1000000000000004E-3</v>
      </c>
    </row>
    <row r="223" spans="1:7" x14ac:dyDescent="0.2">
      <c r="A223" s="1">
        <v>42758</v>
      </c>
      <c r="B223">
        <v>16.063949999999998</v>
      </c>
      <c r="C223">
        <v>794.96002199999998</v>
      </c>
      <c r="D223">
        <f t="shared" si="10"/>
        <v>5.398777112433575E-3</v>
      </c>
      <c r="E223">
        <f t="shared" si="11"/>
        <v>1.2544431861575991E-2</v>
      </c>
      <c r="F223">
        <v>0.52249999999999996</v>
      </c>
      <c r="G223">
        <f t="shared" si="9"/>
        <v>5.2249999999999996E-3</v>
      </c>
    </row>
    <row r="224" spans="1:7" x14ac:dyDescent="0.2">
      <c r="A224" s="1">
        <v>42765</v>
      </c>
      <c r="B224">
        <v>16.248456999999998</v>
      </c>
      <c r="C224">
        <v>801.830017</v>
      </c>
      <c r="D224">
        <f t="shared" si="10"/>
        <v>1.1420319466516895E-2</v>
      </c>
      <c r="E224">
        <f t="shared" si="11"/>
        <v>8.6048099269154937E-3</v>
      </c>
      <c r="F224">
        <v>0.498</v>
      </c>
      <c r="G224">
        <f t="shared" si="9"/>
        <v>4.9800000000000001E-3</v>
      </c>
    </row>
    <row r="225" spans="1:7" x14ac:dyDescent="0.2">
      <c r="A225" s="1">
        <v>42772</v>
      </c>
      <c r="B225">
        <v>16.306118000000001</v>
      </c>
      <c r="C225">
        <v>811.63000499999998</v>
      </c>
      <c r="D225">
        <f t="shared" si="10"/>
        <v>3.5424243933688203E-3</v>
      </c>
      <c r="E225">
        <f t="shared" si="11"/>
        <v>1.2147940926263836E-2</v>
      </c>
      <c r="F225">
        <v>0.51</v>
      </c>
      <c r="G225">
        <f t="shared" si="9"/>
        <v>5.1000000000000004E-3</v>
      </c>
    </row>
    <row r="226" spans="1:7" x14ac:dyDescent="0.2">
      <c r="A226" s="1">
        <v>42779</v>
      </c>
      <c r="B226">
        <v>16.461798000000002</v>
      </c>
      <c r="C226">
        <v>818.86999500000002</v>
      </c>
      <c r="D226">
        <f t="shared" si="10"/>
        <v>9.5020489766078024E-3</v>
      </c>
      <c r="E226">
        <f t="shared" si="11"/>
        <v>8.8807575387638994E-3</v>
      </c>
      <c r="F226">
        <v>0.52400000000000002</v>
      </c>
      <c r="G226">
        <f t="shared" si="9"/>
        <v>5.2399999999999999E-3</v>
      </c>
    </row>
    <row r="227" spans="1:7" x14ac:dyDescent="0.2">
      <c r="A227" s="1">
        <v>42786</v>
      </c>
      <c r="B227">
        <v>16.404139000000001</v>
      </c>
      <c r="C227">
        <v>814.96997099999999</v>
      </c>
      <c r="D227">
        <f t="shared" si="10"/>
        <v>-3.5087427542165065E-3</v>
      </c>
      <c r="E227">
        <f t="shared" si="11"/>
        <v>-4.7740678261177765E-3</v>
      </c>
      <c r="F227">
        <v>0.53</v>
      </c>
      <c r="G227">
        <f t="shared" si="9"/>
        <v>5.3E-3</v>
      </c>
    </row>
    <row r="228" spans="1:7" x14ac:dyDescent="0.2">
      <c r="A228" s="1">
        <v>42793</v>
      </c>
      <c r="B228">
        <v>16.461798000000002</v>
      </c>
      <c r="C228">
        <v>819.09002699999996</v>
      </c>
      <c r="D228">
        <f t="shared" si="10"/>
        <v>3.5087427542164983E-3</v>
      </c>
      <c r="E228">
        <f t="shared" si="11"/>
        <v>5.0427337256123642E-3</v>
      </c>
      <c r="F228">
        <v>0.52</v>
      </c>
      <c r="G228">
        <f t="shared" si="9"/>
        <v>5.1999999999999998E-3</v>
      </c>
    </row>
    <row r="229" spans="1:7" x14ac:dyDescent="0.2">
      <c r="A229" s="1">
        <v>42800</v>
      </c>
      <c r="B229">
        <v>16.317647999999998</v>
      </c>
      <c r="C229">
        <v>808.29998799999998</v>
      </c>
      <c r="D229">
        <f t="shared" si="10"/>
        <v>-8.7952022882113214E-3</v>
      </c>
      <c r="E229">
        <f t="shared" si="11"/>
        <v>-1.3260738995068213E-2</v>
      </c>
      <c r="F229">
        <v>0.56399999999999995</v>
      </c>
      <c r="G229">
        <f t="shared" si="9"/>
        <v>5.6399999999999992E-3</v>
      </c>
    </row>
    <row r="230" spans="1:7" x14ac:dyDescent="0.2">
      <c r="A230" s="1">
        <v>42807</v>
      </c>
      <c r="B230">
        <v>16.657841000000001</v>
      </c>
      <c r="C230">
        <v>822.04998799999998</v>
      </c>
      <c r="D230">
        <f t="shared" si="10"/>
        <v>2.0633815001258424E-2</v>
      </c>
      <c r="E230">
        <f t="shared" si="11"/>
        <v>1.6867943965408111E-2</v>
      </c>
      <c r="F230">
        <v>0.72399999999999998</v>
      </c>
      <c r="G230">
        <f t="shared" si="9"/>
        <v>7.2399999999999999E-3</v>
      </c>
    </row>
    <row r="231" spans="1:7" x14ac:dyDescent="0.2">
      <c r="A231" s="1">
        <v>42814</v>
      </c>
      <c r="B231">
        <v>16.450268000000001</v>
      </c>
      <c r="C231">
        <v>804.89001499999995</v>
      </c>
      <c r="D231">
        <f t="shared" si="10"/>
        <v>-1.2539267632230223E-2</v>
      </c>
      <c r="E231">
        <f t="shared" si="11"/>
        <v>-2.1095565104226707E-2</v>
      </c>
      <c r="F231">
        <v>0.74399999999999999</v>
      </c>
      <c r="G231">
        <f t="shared" si="9"/>
        <v>7.4399999999999996E-3</v>
      </c>
    </row>
    <row r="232" spans="1:7" x14ac:dyDescent="0.2">
      <c r="A232" s="1">
        <v>42821</v>
      </c>
      <c r="B232">
        <v>16.876949</v>
      </c>
      <c r="C232">
        <v>820.78997800000002</v>
      </c>
      <c r="D232">
        <f t="shared" si="10"/>
        <v>2.560695751372194E-2</v>
      </c>
      <c r="E232">
        <f t="shared" si="11"/>
        <v>1.9561623547968726E-2</v>
      </c>
      <c r="F232">
        <v>0.748</v>
      </c>
      <c r="G232">
        <f t="shared" si="9"/>
        <v>7.4799999999999997E-3</v>
      </c>
    </row>
    <row r="233" spans="1:7" x14ac:dyDescent="0.2">
      <c r="A233" s="1">
        <v>42828</v>
      </c>
      <c r="B233">
        <v>16.750097</v>
      </c>
      <c r="C233">
        <v>807.13000499999998</v>
      </c>
      <c r="D233">
        <f t="shared" si="10"/>
        <v>-7.5446770866225438E-3</v>
      </c>
      <c r="E233">
        <f t="shared" si="11"/>
        <v>-1.6782512353424334E-2</v>
      </c>
      <c r="F233">
        <v>0.77</v>
      </c>
      <c r="G233">
        <f t="shared" si="9"/>
        <v>7.7000000000000002E-3</v>
      </c>
    </row>
    <row r="234" spans="1:7" x14ac:dyDescent="0.2">
      <c r="A234" s="1">
        <v>42835</v>
      </c>
      <c r="B234">
        <v>16.554054000000001</v>
      </c>
      <c r="C234">
        <v>798.09997599999997</v>
      </c>
      <c r="D234">
        <f t="shared" si="10"/>
        <v>-1.1773022789731987E-2</v>
      </c>
      <c r="E234">
        <f t="shared" si="11"/>
        <v>-1.1250879139008158E-2</v>
      </c>
      <c r="F234">
        <v>0.77600000000000002</v>
      </c>
      <c r="G234">
        <f t="shared" si="9"/>
        <v>7.7600000000000004E-3</v>
      </c>
    </row>
    <row r="235" spans="1:7" x14ac:dyDescent="0.2">
      <c r="A235" s="1">
        <v>42842</v>
      </c>
      <c r="B235">
        <v>16.998031999999998</v>
      </c>
      <c r="C235">
        <v>818.72997999999995</v>
      </c>
      <c r="D235">
        <f t="shared" si="10"/>
        <v>2.6466546139731449E-2</v>
      </c>
      <c r="E235">
        <f t="shared" si="11"/>
        <v>2.5520461931568716E-2</v>
      </c>
      <c r="F235">
        <v>0.80600000000000005</v>
      </c>
      <c r="G235">
        <f t="shared" si="9"/>
        <v>8.0600000000000012E-3</v>
      </c>
    </row>
    <row r="236" spans="1:7" x14ac:dyDescent="0.2">
      <c r="A236" s="1">
        <v>42849</v>
      </c>
      <c r="B236">
        <v>17.343988</v>
      </c>
      <c r="C236">
        <v>835.669983</v>
      </c>
      <c r="D236">
        <f t="shared" si="10"/>
        <v>2.0148360725994702E-2</v>
      </c>
      <c r="E236">
        <f t="shared" si="11"/>
        <v>2.0479443228430406E-2</v>
      </c>
      <c r="F236">
        <v>0.80249999999999999</v>
      </c>
      <c r="G236">
        <f t="shared" si="9"/>
        <v>8.0249999999999991E-3</v>
      </c>
    </row>
    <row r="237" spans="1:7" x14ac:dyDescent="0.2">
      <c r="A237" s="1">
        <v>42856</v>
      </c>
      <c r="B237">
        <v>17.499672</v>
      </c>
      <c r="C237">
        <v>835.84997599999997</v>
      </c>
      <c r="D237">
        <f t="shared" si="10"/>
        <v>8.9362045215984984E-3</v>
      </c>
      <c r="E237">
        <f t="shared" si="11"/>
        <v>2.1536446481120196E-4</v>
      </c>
      <c r="F237">
        <v>0.80200000000000005</v>
      </c>
      <c r="G237">
        <f t="shared" si="9"/>
        <v>8.0200000000000011E-3</v>
      </c>
    </row>
    <row r="238" spans="1:7" x14ac:dyDescent="0.2">
      <c r="A238" s="1">
        <v>42863</v>
      </c>
      <c r="B238">
        <v>17.401648999999999</v>
      </c>
      <c r="C238">
        <v>831.54998799999998</v>
      </c>
      <c r="D238">
        <f t="shared" si="10"/>
        <v>-5.6171660516538477E-3</v>
      </c>
      <c r="E238">
        <f t="shared" si="11"/>
        <v>-5.1577277500867236E-3</v>
      </c>
      <c r="F238">
        <v>0.82</v>
      </c>
      <c r="G238">
        <f t="shared" si="9"/>
        <v>8.199999999999999E-3</v>
      </c>
    </row>
    <row r="239" spans="1:7" x14ac:dyDescent="0.2">
      <c r="A239" s="1">
        <v>42870</v>
      </c>
      <c r="B239">
        <v>17.165244999999999</v>
      </c>
      <c r="C239">
        <v>822.20001200000002</v>
      </c>
      <c r="D239">
        <f t="shared" si="10"/>
        <v>-1.3678271806817735E-2</v>
      </c>
      <c r="E239">
        <f t="shared" si="11"/>
        <v>-1.1307725626499683E-2</v>
      </c>
      <c r="F239">
        <v>0.88800000000000001</v>
      </c>
      <c r="G239">
        <f t="shared" si="9"/>
        <v>8.8800000000000007E-3</v>
      </c>
    </row>
    <row r="240" spans="1:7" x14ac:dyDescent="0.2">
      <c r="A240" s="1">
        <v>42877</v>
      </c>
      <c r="B240">
        <v>17.482372000000002</v>
      </c>
      <c r="C240">
        <v>833.10998500000005</v>
      </c>
      <c r="D240">
        <f t="shared" si="10"/>
        <v>1.830635892355581E-2</v>
      </c>
      <c r="E240">
        <f t="shared" si="11"/>
        <v>1.3181979206172355E-2</v>
      </c>
      <c r="F240">
        <v>0.88800000000000001</v>
      </c>
      <c r="G240">
        <f t="shared" si="9"/>
        <v>8.8800000000000007E-3</v>
      </c>
    </row>
    <row r="241" spans="1:7" x14ac:dyDescent="0.2">
      <c r="A241" s="1">
        <v>42884</v>
      </c>
      <c r="B241">
        <v>17.811032999999998</v>
      </c>
      <c r="C241">
        <v>851.45001200000002</v>
      </c>
      <c r="D241">
        <f t="shared" si="10"/>
        <v>1.8625037780774557E-2</v>
      </c>
      <c r="E241">
        <f t="shared" si="11"/>
        <v>2.177512430127922E-2</v>
      </c>
      <c r="F241">
        <v>0.91400000000000003</v>
      </c>
      <c r="G241">
        <f t="shared" si="9"/>
        <v>9.1400000000000006E-3</v>
      </c>
    </row>
    <row r="242" spans="1:7" x14ac:dyDescent="0.2">
      <c r="A242" s="1">
        <v>42891</v>
      </c>
      <c r="B242">
        <v>17.839860999999999</v>
      </c>
      <c r="C242">
        <v>851.90997300000004</v>
      </c>
      <c r="D242">
        <f t="shared" si="10"/>
        <v>1.6172388991541641E-3</v>
      </c>
      <c r="E242">
        <f t="shared" si="11"/>
        <v>5.4006318714790278E-4</v>
      </c>
      <c r="F242">
        <v>0.94</v>
      </c>
      <c r="G242">
        <f t="shared" si="9"/>
        <v>9.3999999999999986E-3</v>
      </c>
    </row>
    <row r="243" spans="1:7" x14ac:dyDescent="0.2">
      <c r="A243" s="1">
        <v>42898</v>
      </c>
      <c r="B243">
        <v>17.736073999999999</v>
      </c>
      <c r="C243">
        <v>845.03002900000001</v>
      </c>
      <c r="D243">
        <f t="shared" si="10"/>
        <v>-5.8346910314660888E-3</v>
      </c>
      <c r="E243">
        <f t="shared" si="11"/>
        <v>-8.1086917495202318E-3</v>
      </c>
      <c r="F243">
        <v>0.96799999999999997</v>
      </c>
      <c r="G243">
        <f t="shared" si="9"/>
        <v>9.6799999999999994E-3</v>
      </c>
    </row>
    <row r="244" spans="1:7" x14ac:dyDescent="0.2">
      <c r="A244" s="1">
        <v>42905</v>
      </c>
      <c r="B244">
        <v>18.220414999999999</v>
      </c>
      <c r="C244">
        <v>861.80999799999995</v>
      </c>
      <c r="D244">
        <f t="shared" si="10"/>
        <v>2.6942024130141063E-2</v>
      </c>
      <c r="E244">
        <f t="shared" si="11"/>
        <v>1.9662662410202161E-2</v>
      </c>
      <c r="F244">
        <v>0.98799999999999999</v>
      </c>
      <c r="G244">
        <f t="shared" si="9"/>
        <v>9.8799999999999999E-3</v>
      </c>
    </row>
    <row r="245" spans="1:7" x14ac:dyDescent="0.2">
      <c r="A245" s="1">
        <v>42912</v>
      </c>
      <c r="B245">
        <v>18.214649000000001</v>
      </c>
      <c r="C245">
        <v>855.21002199999998</v>
      </c>
      <c r="D245">
        <f t="shared" si="10"/>
        <v>-3.1650829805776197E-4</v>
      </c>
      <c r="E245">
        <f t="shared" si="11"/>
        <v>-7.6877478757141175E-3</v>
      </c>
      <c r="F245">
        <v>0.98599999999999999</v>
      </c>
      <c r="G245">
        <f t="shared" si="9"/>
        <v>9.8600000000000007E-3</v>
      </c>
    </row>
    <row r="246" spans="1:7" x14ac:dyDescent="0.2">
      <c r="A246" s="1">
        <v>42919</v>
      </c>
      <c r="B246">
        <v>18.203119000000001</v>
      </c>
      <c r="C246">
        <v>856.92999299999997</v>
      </c>
      <c r="D246">
        <f t="shared" si="10"/>
        <v>-6.3320741596508605E-4</v>
      </c>
      <c r="E246">
        <f t="shared" si="11"/>
        <v>2.0091482746877505E-3</v>
      </c>
      <c r="F246">
        <v>0.98799999999999999</v>
      </c>
      <c r="G246">
        <f t="shared" si="9"/>
        <v>9.8799999999999999E-3</v>
      </c>
    </row>
    <row r="247" spans="1:7" x14ac:dyDescent="0.2">
      <c r="A247" s="1">
        <v>42926</v>
      </c>
      <c r="B247">
        <v>18.347265</v>
      </c>
      <c r="C247">
        <v>868.02002000000005</v>
      </c>
      <c r="D247">
        <f t="shared" si="10"/>
        <v>7.8875640442057811E-3</v>
      </c>
      <c r="E247">
        <f t="shared" si="11"/>
        <v>1.28585520974752E-2</v>
      </c>
      <c r="F247">
        <v>1.0249999999999999</v>
      </c>
      <c r="G247">
        <f t="shared" si="9"/>
        <v>1.0249999999999999E-2</v>
      </c>
    </row>
    <row r="248" spans="1:7" x14ac:dyDescent="0.2">
      <c r="A248" s="1">
        <v>42933</v>
      </c>
      <c r="B248">
        <v>18.462585000000001</v>
      </c>
      <c r="C248">
        <v>872.36999500000002</v>
      </c>
      <c r="D248">
        <f t="shared" si="10"/>
        <v>6.2657347032324465E-3</v>
      </c>
      <c r="E248">
        <f t="shared" si="11"/>
        <v>4.9988611987254704E-3</v>
      </c>
      <c r="F248">
        <v>1.03</v>
      </c>
      <c r="G248">
        <f t="shared" si="9"/>
        <v>1.03E-2</v>
      </c>
    </row>
    <row r="249" spans="1:7" x14ac:dyDescent="0.2">
      <c r="A249" s="1">
        <v>42940</v>
      </c>
      <c r="B249">
        <v>18.220414999999999</v>
      </c>
      <c r="C249">
        <v>866.65002400000003</v>
      </c>
      <c r="D249">
        <f t="shared" si="10"/>
        <v>-1.3203583033415239E-2</v>
      </c>
      <c r="E249">
        <f t="shared" si="11"/>
        <v>-6.5784080290636916E-3</v>
      </c>
      <c r="F249">
        <v>1.0680000000000001</v>
      </c>
      <c r="G249">
        <f t="shared" si="9"/>
        <v>1.068E-2</v>
      </c>
    </row>
    <row r="250" spans="1:7" x14ac:dyDescent="0.2">
      <c r="A250" s="1">
        <v>42947</v>
      </c>
      <c r="B250">
        <v>18.04167</v>
      </c>
      <c r="C250">
        <v>852.84997599999997</v>
      </c>
      <c r="D250">
        <f t="shared" si="10"/>
        <v>-9.8585863283308789E-3</v>
      </c>
      <c r="E250">
        <f t="shared" si="11"/>
        <v>-1.6051578134216895E-2</v>
      </c>
      <c r="F250">
        <v>1.1299999999999999</v>
      </c>
      <c r="G250">
        <f t="shared" si="9"/>
        <v>1.1299999999999999E-2</v>
      </c>
    </row>
    <row r="251" spans="1:7" x14ac:dyDescent="0.2">
      <c r="A251" s="1">
        <v>42954</v>
      </c>
      <c r="B251">
        <v>17.782204</v>
      </c>
      <c r="C251">
        <v>835.22997999999995</v>
      </c>
      <c r="D251">
        <f t="shared" si="10"/>
        <v>-1.4485900503557105E-2</v>
      </c>
      <c r="E251">
        <f t="shared" si="11"/>
        <v>-2.0876541867929765E-2</v>
      </c>
      <c r="F251">
        <v>1.0580000000000001</v>
      </c>
      <c r="G251">
        <f t="shared" si="9"/>
        <v>1.0580000000000001E-2</v>
      </c>
    </row>
    <row r="252" spans="1:7" x14ac:dyDescent="0.2">
      <c r="A252" s="1">
        <v>42961</v>
      </c>
      <c r="B252">
        <v>17.638054</v>
      </c>
      <c r="C252">
        <v>826.90002400000003</v>
      </c>
      <c r="D252">
        <f t="shared" si="10"/>
        <v>-8.1394548755665524E-3</v>
      </c>
      <c r="E252">
        <f t="shared" si="11"/>
        <v>-1.0023314325826135E-2</v>
      </c>
      <c r="F252">
        <v>1.036</v>
      </c>
      <c r="G252">
        <f t="shared" si="9"/>
        <v>1.0360000000000001E-2</v>
      </c>
    </row>
    <row r="253" spans="1:7" x14ac:dyDescent="0.2">
      <c r="A253" s="1">
        <v>42968</v>
      </c>
      <c r="B253">
        <v>17.724544999999999</v>
      </c>
      <c r="C253">
        <v>836</v>
      </c>
      <c r="D253">
        <f t="shared" si="10"/>
        <v>4.8916750981161262E-3</v>
      </c>
      <c r="E253">
        <f t="shared" si="11"/>
        <v>1.0944815332515217E-2</v>
      </c>
      <c r="F253">
        <v>1.004</v>
      </c>
      <c r="G253">
        <f t="shared" si="9"/>
        <v>1.004E-2</v>
      </c>
    </row>
    <row r="254" spans="1:7" x14ac:dyDescent="0.2">
      <c r="A254" s="1">
        <v>42975</v>
      </c>
      <c r="B254">
        <v>18.306903999999999</v>
      </c>
      <c r="C254">
        <v>865.30999799999995</v>
      </c>
      <c r="D254">
        <f t="shared" si="10"/>
        <v>3.2327854328325432E-2</v>
      </c>
      <c r="E254">
        <f t="shared" si="11"/>
        <v>3.4459208835445565E-2</v>
      </c>
      <c r="F254">
        <v>0.99199999999999999</v>
      </c>
      <c r="G254">
        <f t="shared" si="9"/>
        <v>9.92E-3</v>
      </c>
    </row>
    <row r="255" spans="1:7" x14ac:dyDescent="0.2">
      <c r="A255" s="1">
        <v>42982</v>
      </c>
      <c r="B255">
        <v>18.180052</v>
      </c>
      <c r="C255">
        <v>859.21002199999998</v>
      </c>
      <c r="D255">
        <f t="shared" si="10"/>
        <v>-6.9533074280799774E-3</v>
      </c>
      <c r="E255">
        <f t="shared" si="11"/>
        <v>-7.0744338946549766E-3</v>
      </c>
      <c r="F255">
        <v>0.998</v>
      </c>
      <c r="G255">
        <f t="shared" si="9"/>
        <v>9.9799999999999993E-3</v>
      </c>
    </row>
    <row r="256" spans="1:7" x14ac:dyDescent="0.2">
      <c r="A256" s="1">
        <v>42989</v>
      </c>
      <c r="B256">
        <v>18.399159999999998</v>
      </c>
      <c r="C256">
        <v>873.97997999999995</v>
      </c>
      <c r="D256">
        <f t="shared" si="10"/>
        <v>1.1980062367663927E-2</v>
      </c>
      <c r="E256">
        <f t="shared" si="11"/>
        <v>1.7044081189202861E-2</v>
      </c>
      <c r="F256">
        <v>1.0225</v>
      </c>
      <c r="G256">
        <f t="shared" si="9"/>
        <v>1.0225E-2</v>
      </c>
    </row>
    <row r="257" spans="1:7" x14ac:dyDescent="0.2">
      <c r="A257" s="1">
        <v>42996</v>
      </c>
      <c r="B257">
        <v>18.572137999999999</v>
      </c>
      <c r="C257">
        <v>883.90002400000003</v>
      </c>
      <c r="D257">
        <f t="shared" si="10"/>
        <v>9.3574892717329886E-3</v>
      </c>
      <c r="E257">
        <f t="shared" si="11"/>
        <v>1.1286492004599512E-2</v>
      </c>
      <c r="F257">
        <v>1.026</v>
      </c>
      <c r="G257">
        <f t="shared" si="9"/>
        <v>1.026E-2</v>
      </c>
    </row>
    <row r="258" spans="1:7" x14ac:dyDescent="0.2">
      <c r="A258" s="1">
        <v>43003</v>
      </c>
      <c r="B258">
        <v>19.085305999999999</v>
      </c>
      <c r="C258">
        <v>906.830017</v>
      </c>
      <c r="D258">
        <f t="shared" si="10"/>
        <v>2.725621893217877E-2</v>
      </c>
      <c r="E258">
        <f t="shared" si="11"/>
        <v>2.5611058983551902E-2</v>
      </c>
      <c r="F258">
        <v>1.028</v>
      </c>
      <c r="G258">
        <f t="shared" si="9"/>
        <v>1.0280000000000001E-2</v>
      </c>
    </row>
    <row r="259" spans="1:7" x14ac:dyDescent="0.2">
      <c r="A259" s="1">
        <v>43010</v>
      </c>
      <c r="B259">
        <v>19.362074</v>
      </c>
      <c r="C259">
        <v>922</v>
      </c>
      <c r="D259">
        <f t="shared" si="10"/>
        <v>1.4397484606953056E-2</v>
      </c>
      <c r="E259">
        <f t="shared" si="11"/>
        <v>1.6590203353747304E-2</v>
      </c>
      <c r="F259">
        <v>1.038</v>
      </c>
      <c r="G259">
        <f t="shared" ref="G259:G322" si="12">F259/100</f>
        <v>1.038E-2</v>
      </c>
    </row>
    <row r="260" spans="1:7" x14ac:dyDescent="0.2">
      <c r="A260" s="1">
        <v>43017</v>
      </c>
      <c r="B260">
        <v>19.114138000000001</v>
      </c>
      <c r="C260">
        <v>914.57000700000003</v>
      </c>
      <c r="D260">
        <f t="shared" ref="D260:D323" si="13">LN(B260/B259)</f>
        <v>-1.2887933553012869E-2</v>
      </c>
      <c r="E260">
        <f t="shared" ref="E260:E323" si="14">LN(C260/C259)</f>
        <v>-8.0912064413198748E-3</v>
      </c>
      <c r="F260">
        <v>1.04</v>
      </c>
      <c r="G260">
        <f t="shared" si="12"/>
        <v>1.04E-2</v>
      </c>
    </row>
    <row r="261" spans="1:7" x14ac:dyDescent="0.2">
      <c r="A261" s="1">
        <v>43024</v>
      </c>
      <c r="B261">
        <v>19.102608</v>
      </c>
      <c r="C261">
        <v>919.46997099999999</v>
      </c>
      <c r="D261">
        <f t="shared" si="13"/>
        <v>-6.0340042293669058E-4</v>
      </c>
      <c r="E261">
        <f t="shared" si="14"/>
        <v>5.3433684295328349E-3</v>
      </c>
      <c r="F261">
        <v>1.0649999999999999</v>
      </c>
      <c r="G261">
        <f t="shared" si="12"/>
        <v>1.065E-2</v>
      </c>
    </row>
    <row r="262" spans="1:7" x14ac:dyDescent="0.2">
      <c r="A262" s="1">
        <v>43031</v>
      </c>
      <c r="B262">
        <v>19.021882999999999</v>
      </c>
      <c r="C262">
        <v>920.46997099999999</v>
      </c>
      <c r="D262">
        <f t="shared" si="13"/>
        <v>-4.234816965361648E-3</v>
      </c>
      <c r="E262">
        <f t="shared" si="14"/>
        <v>1.0869921084223654E-3</v>
      </c>
      <c r="F262">
        <v>1.0760000000000001</v>
      </c>
      <c r="G262">
        <f t="shared" si="12"/>
        <v>1.076E-2</v>
      </c>
    </row>
    <row r="263" spans="1:7" x14ac:dyDescent="0.2">
      <c r="A263" s="1">
        <v>43038</v>
      </c>
      <c r="B263">
        <v>19.091076000000001</v>
      </c>
      <c r="C263">
        <v>916.10998500000005</v>
      </c>
      <c r="D263">
        <f t="shared" si="13"/>
        <v>3.6309474695341891E-3</v>
      </c>
      <c r="E263">
        <f t="shared" si="14"/>
        <v>-4.7479492263410063E-3</v>
      </c>
      <c r="F263">
        <v>1.0920000000000001</v>
      </c>
      <c r="G263">
        <f t="shared" si="12"/>
        <v>1.0920000000000001E-2</v>
      </c>
    </row>
    <row r="264" spans="1:7" x14ac:dyDescent="0.2">
      <c r="A264" s="1">
        <v>43045</v>
      </c>
      <c r="B264">
        <v>19.073778000000001</v>
      </c>
      <c r="C264">
        <v>905.65997300000004</v>
      </c>
      <c r="D264">
        <f t="shared" si="13"/>
        <v>-9.0648852918506523E-4</v>
      </c>
      <c r="E264">
        <f t="shared" si="14"/>
        <v>-1.1472498568248286E-2</v>
      </c>
      <c r="F264">
        <v>1.1240000000000001</v>
      </c>
      <c r="G264">
        <f t="shared" si="12"/>
        <v>1.1240000000000002E-2</v>
      </c>
    </row>
    <row r="265" spans="1:7" x14ac:dyDescent="0.2">
      <c r="A265" s="1">
        <v>43052</v>
      </c>
      <c r="B265">
        <v>19.189093</v>
      </c>
      <c r="C265">
        <v>916.67999299999997</v>
      </c>
      <c r="D265">
        <f t="shared" si="13"/>
        <v>6.0275324936792897E-3</v>
      </c>
      <c r="E265">
        <f t="shared" si="14"/>
        <v>1.2094509846376254E-2</v>
      </c>
      <c r="F265">
        <v>1.1919999999999999</v>
      </c>
      <c r="G265">
        <f t="shared" si="12"/>
        <v>1.192E-2</v>
      </c>
    </row>
    <row r="266" spans="1:7" x14ac:dyDescent="0.2">
      <c r="A266" s="1">
        <v>43059</v>
      </c>
      <c r="B266">
        <v>19.575415</v>
      </c>
      <c r="C266">
        <v>936.09997599999997</v>
      </c>
      <c r="D266">
        <f t="shared" si="13"/>
        <v>1.993239746047798E-2</v>
      </c>
      <c r="E266">
        <f t="shared" si="14"/>
        <v>2.0963843034396159E-2</v>
      </c>
      <c r="F266">
        <v>1.23</v>
      </c>
      <c r="G266">
        <f t="shared" si="12"/>
        <v>1.23E-2</v>
      </c>
    </row>
    <row r="267" spans="1:7" x14ac:dyDescent="0.2">
      <c r="A267" s="1">
        <v>43066</v>
      </c>
      <c r="B267">
        <v>19.800284999999999</v>
      </c>
      <c r="C267">
        <v>940.21997099999999</v>
      </c>
      <c r="D267">
        <f t="shared" si="13"/>
        <v>1.1421889373296792E-2</v>
      </c>
      <c r="E267">
        <f t="shared" si="14"/>
        <v>4.3915768502975671E-3</v>
      </c>
      <c r="F267">
        <v>1.2725</v>
      </c>
      <c r="G267">
        <f t="shared" si="12"/>
        <v>1.2725E-2</v>
      </c>
    </row>
    <row r="268" spans="1:7" x14ac:dyDescent="0.2">
      <c r="A268" s="1">
        <v>43073</v>
      </c>
      <c r="B268">
        <v>19.644606</v>
      </c>
      <c r="C268">
        <v>933.42999299999997</v>
      </c>
      <c r="D268">
        <f t="shared" si="13"/>
        <v>-7.89353472088428E-3</v>
      </c>
      <c r="E268">
        <f t="shared" si="14"/>
        <v>-7.2478935283261121E-3</v>
      </c>
      <c r="F268">
        <v>1.262</v>
      </c>
      <c r="G268">
        <f t="shared" si="12"/>
        <v>1.2619999999999999E-2</v>
      </c>
    </row>
    <row r="269" spans="1:7" x14ac:dyDescent="0.2">
      <c r="A269" s="1">
        <v>43080</v>
      </c>
      <c r="B269">
        <v>16.980736</v>
      </c>
      <c r="C269">
        <v>940.34997599999997</v>
      </c>
      <c r="D269">
        <f t="shared" si="13"/>
        <v>-0.145723271759682</v>
      </c>
      <c r="E269">
        <f t="shared" si="14"/>
        <v>7.3861548042913304E-3</v>
      </c>
      <c r="F269">
        <v>1.272</v>
      </c>
      <c r="G269">
        <f t="shared" si="12"/>
        <v>1.272E-2</v>
      </c>
    </row>
    <row r="270" spans="1:7" x14ac:dyDescent="0.2">
      <c r="A270" s="1">
        <v>43087</v>
      </c>
      <c r="B270">
        <v>20.011075999999999</v>
      </c>
      <c r="C270">
        <v>949.98999000000003</v>
      </c>
      <c r="D270">
        <f t="shared" si="13"/>
        <v>0.1642063952076378</v>
      </c>
      <c r="E270">
        <f t="shared" si="14"/>
        <v>1.0199326831293319E-2</v>
      </c>
      <c r="F270">
        <v>1.294</v>
      </c>
      <c r="G270">
        <f t="shared" si="12"/>
        <v>1.294E-2</v>
      </c>
    </row>
    <row r="271" spans="1:7" x14ac:dyDescent="0.2">
      <c r="A271" s="1">
        <v>43094</v>
      </c>
      <c r="B271">
        <v>19.990819999999999</v>
      </c>
      <c r="C271">
        <v>946.65997300000004</v>
      </c>
      <c r="D271">
        <f t="shared" si="13"/>
        <v>-1.0127520821175495E-3</v>
      </c>
      <c r="E271">
        <f t="shared" si="14"/>
        <v>-3.5114760094722775E-3</v>
      </c>
      <c r="F271">
        <v>1.3380000000000001</v>
      </c>
      <c r="G271">
        <f t="shared" si="12"/>
        <v>1.3380000000000001E-2</v>
      </c>
    </row>
    <row r="272" spans="1:7" x14ac:dyDescent="0.2">
      <c r="A272" s="1">
        <v>43101</v>
      </c>
      <c r="B272">
        <v>20.328389999999999</v>
      </c>
      <c r="C272">
        <v>965.46002199999998</v>
      </c>
      <c r="D272">
        <f t="shared" si="13"/>
        <v>1.6745263012674944E-2</v>
      </c>
      <c r="E272">
        <f t="shared" si="14"/>
        <v>1.9664722798682581E-2</v>
      </c>
      <c r="F272">
        <v>1.3875</v>
      </c>
      <c r="G272">
        <f t="shared" si="12"/>
        <v>1.3875E-2</v>
      </c>
    </row>
    <row r="273" spans="1:7" x14ac:dyDescent="0.2">
      <c r="A273" s="1">
        <v>43108</v>
      </c>
      <c r="B273">
        <v>20.686211</v>
      </c>
      <c r="C273">
        <v>983.34997599999997</v>
      </c>
      <c r="D273">
        <f t="shared" si="13"/>
        <v>1.7448911845027445E-2</v>
      </c>
      <c r="E273">
        <f t="shared" si="14"/>
        <v>1.8360390782117753E-2</v>
      </c>
      <c r="F273">
        <v>1.3925000000000001</v>
      </c>
      <c r="G273">
        <f t="shared" si="12"/>
        <v>1.3925E-2</v>
      </c>
    </row>
    <row r="274" spans="1:7" x14ac:dyDescent="0.2">
      <c r="A274" s="1">
        <v>43115</v>
      </c>
      <c r="B274">
        <v>20.638952</v>
      </c>
      <c r="C274">
        <v>988.86999500000002</v>
      </c>
      <c r="D274">
        <f t="shared" si="13"/>
        <v>-2.2871789084883921E-3</v>
      </c>
      <c r="E274">
        <f t="shared" si="14"/>
        <v>5.5977867534146688E-3</v>
      </c>
      <c r="F274">
        <v>1.4059999999999999</v>
      </c>
      <c r="G274">
        <f t="shared" si="12"/>
        <v>1.406E-2</v>
      </c>
    </row>
    <row r="275" spans="1:7" x14ac:dyDescent="0.2">
      <c r="A275" s="1">
        <v>43122</v>
      </c>
      <c r="B275">
        <v>20.868500000000001</v>
      </c>
      <c r="C275">
        <v>1002.960022</v>
      </c>
      <c r="D275">
        <f t="shared" si="13"/>
        <v>1.1060680872990431E-2</v>
      </c>
      <c r="E275">
        <f t="shared" si="14"/>
        <v>1.4148056721130389E-2</v>
      </c>
      <c r="F275">
        <v>1.4225000000000001</v>
      </c>
      <c r="G275">
        <f t="shared" si="12"/>
        <v>1.4225000000000002E-2</v>
      </c>
    </row>
    <row r="276" spans="1:7" x14ac:dyDescent="0.2">
      <c r="A276" s="1">
        <v>43129</v>
      </c>
      <c r="B276">
        <v>20.287882</v>
      </c>
      <c r="C276">
        <v>965.669983</v>
      </c>
      <c r="D276">
        <f t="shared" si="13"/>
        <v>-2.8217083011605949E-2</v>
      </c>
      <c r="E276">
        <f t="shared" si="14"/>
        <v>-3.7888785405178205E-2</v>
      </c>
      <c r="F276">
        <v>1.4159999999999999</v>
      </c>
      <c r="G276">
        <f t="shared" si="12"/>
        <v>1.4159999999999999E-2</v>
      </c>
    </row>
    <row r="277" spans="1:7" x14ac:dyDescent="0.2">
      <c r="A277" s="1">
        <v>43136</v>
      </c>
      <c r="B277">
        <v>19.747772000000001</v>
      </c>
      <c r="C277">
        <v>920.01000999999997</v>
      </c>
      <c r="D277">
        <f t="shared" si="13"/>
        <v>-2.6983087134836471E-2</v>
      </c>
      <c r="E277">
        <f t="shared" si="14"/>
        <v>-4.8437592918986257E-2</v>
      </c>
      <c r="F277">
        <v>1.4279999999999999</v>
      </c>
      <c r="G277">
        <f t="shared" si="12"/>
        <v>1.4279999999999999E-2</v>
      </c>
    </row>
    <row r="278" spans="1:7" x14ac:dyDescent="0.2">
      <c r="A278" s="1">
        <v>43143</v>
      </c>
      <c r="B278">
        <v>20.598445999999999</v>
      </c>
      <c r="C278">
        <v>965.70001200000002</v>
      </c>
      <c r="D278">
        <f t="shared" si="13"/>
        <v>4.2174961199818103E-2</v>
      </c>
      <c r="E278">
        <f t="shared" si="14"/>
        <v>4.8468688980414398E-2</v>
      </c>
      <c r="F278">
        <v>1.502</v>
      </c>
      <c r="G278">
        <f t="shared" si="12"/>
        <v>1.502E-2</v>
      </c>
    </row>
    <row r="279" spans="1:7" x14ac:dyDescent="0.2">
      <c r="A279" s="1">
        <v>43150</v>
      </c>
      <c r="B279">
        <v>20.773980999999999</v>
      </c>
      <c r="C279">
        <v>972.86999500000002</v>
      </c>
      <c r="D279">
        <f t="shared" si="13"/>
        <v>8.4856541435810416E-3</v>
      </c>
      <c r="E279">
        <f t="shared" si="14"/>
        <v>7.3972213214225412E-3</v>
      </c>
      <c r="F279">
        <v>1.5660000000000001</v>
      </c>
      <c r="G279">
        <f t="shared" si="12"/>
        <v>1.566E-2</v>
      </c>
    </row>
    <row r="280" spans="1:7" x14ac:dyDescent="0.2">
      <c r="A280" s="1">
        <v>43157</v>
      </c>
      <c r="B280">
        <v>20.740224999999999</v>
      </c>
      <c r="C280">
        <v>968.85998500000005</v>
      </c>
      <c r="D280">
        <f t="shared" si="13"/>
        <v>-1.6262388561355452E-3</v>
      </c>
      <c r="E280">
        <f t="shared" si="14"/>
        <v>-4.1303535941037773E-3</v>
      </c>
      <c r="F280">
        <v>1.615</v>
      </c>
      <c r="G280">
        <f t="shared" si="12"/>
        <v>1.6150000000000001E-2</v>
      </c>
    </row>
    <row r="281" spans="1:7" x14ac:dyDescent="0.2">
      <c r="A281" s="1">
        <v>43164</v>
      </c>
      <c r="B281">
        <v>21.698920999999999</v>
      </c>
      <c r="C281">
        <v>1013.8900149999999</v>
      </c>
      <c r="D281">
        <f t="shared" si="13"/>
        <v>4.5187484463583935E-2</v>
      </c>
      <c r="E281">
        <f t="shared" si="14"/>
        <v>4.5429604672377104E-2</v>
      </c>
      <c r="F281">
        <v>1.6259999999999999</v>
      </c>
      <c r="G281">
        <f t="shared" si="12"/>
        <v>1.626E-2</v>
      </c>
    </row>
    <row r="282" spans="1:7" x14ac:dyDescent="0.2">
      <c r="A282" s="1">
        <v>43171</v>
      </c>
      <c r="B282">
        <v>21.644908999999998</v>
      </c>
      <c r="C282">
        <v>1004.650024</v>
      </c>
      <c r="D282">
        <f t="shared" si="13"/>
        <v>-2.4922591269534266E-3</v>
      </c>
      <c r="E282">
        <f t="shared" si="14"/>
        <v>-9.1551867793091303E-3</v>
      </c>
      <c r="F282">
        <v>1.6459999999999999</v>
      </c>
      <c r="G282">
        <f t="shared" si="12"/>
        <v>1.6459999999999999E-2</v>
      </c>
    </row>
    <row r="283" spans="1:7" x14ac:dyDescent="0.2">
      <c r="A283" s="1">
        <v>43178</v>
      </c>
      <c r="B283">
        <v>20.726723</v>
      </c>
      <c r="C283">
        <v>958.34002699999996</v>
      </c>
      <c r="D283">
        <f t="shared" si="13"/>
        <v>-4.3346442806368853E-2</v>
      </c>
      <c r="E283">
        <f t="shared" si="14"/>
        <v>-4.7191875784877969E-2</v>
      </c>
      <c r="F283">
        <v>1.698</v>
      </c>
      <c r="G283">
        <f t="shared" si="12"/>
        <v>1.6979999999999999E-2</v>
      </c>
    </row>
    <row r="284" spans="1:7" x14ac:dyDescent="0.2">
      <c r="A284" s="1">
        <v>43185</v>
      </c>
      <c r="B284">
        <v>21.023781</v>
      </c>
      <c r="C284">
        <v>966.69000200000005</v>
      </c>
      <c r="D284">
        <f t="shared" si="13"/>
        <v>1.4230391706746519E-2</v>
      </c>
      <c r="E284">
        <f t="shared" si="14"/>
        <v>8.6752177804902044E-3</v>
      </c>
      <c r="F284">
        <v>1.74</v>
      </c>
      <c r="G284">
        <f t="shared" si="12"/>
        <v>1.7399999999999999E-2</v>
      </c>
    </row>
    <row r="285" spans="1:7" x14ac:dyDescent="0.2">
      <c r="A285" s="1">
        <v>43192</v>
      </c>
      <c r="B285">
        <v>20.936014</v>
      </c>
      <c r="C285">
        <v>952.38000499999998</v>
      </c>
      <c r="D285">
        <f t="shared" si="13"/>
        <v>-4.1833916490346601E-3</v>
      </c>
      <c r="E285">
        <f t="shared" si="14"/>
        <v>-1.4913746952880327E-2</v>
      </c>
      <c r="F285">
        <v>1.722</v>
      </c>
      <c r="G285">
        <f t="shared" si="12"/>
        <v>1.7219999999999999E-2</v>
      </c>
    </row>
    <row r="286" spans="1:7" x14ac:dyDescent="0.2">
      <c r="A286" s="1">
        <v>43199</v>
      </c>
      <c r="B286">
        <v>21.273582000000001</v>
      </c>
      <c r="C286">
        <v>979.330017</v>
      </c>
      <c r="D286">
        <f t="shared" si="13"/>
        <v>1.5995187307091638E-2</v>
      </c>
      <c r="E286">
        <f t="shared" si="14"/>
        <v>2.7904561680546513E-2</v>
      </c>
      <c r="F286">
        <v>1.7075</v>
      </c>
      <c r="G286">
        <f t="shared" si="12"/>
        <v>1.7075E-2</v>
      </c>
    </row>
    <row r="287" spans="1:7" x14ac:dyDescent="0.2">
      <c r="A287" s="1">
        <v>43206</v>
      </c>
      <c r="B287">
        <v>21.746179999999999</v>
      </c>
      <c r="C287">
        <v>986.97997999999995</v>
      </c>
      <c r="D287">
        <f t="shared" si="13"/>
        <v>2.1972088686310454E-2</v>
      </c>
      <c r="E287">
        <f t="shared" si="14"/>
        <v>7.781073797064675E-3</v>
      </c>
      <c r="F287">
        <v>1.712</v>
      </c>
      <c r="G287">
        <f t="shared" si="12"/>
        <v>1.712E-2</v>
      </c>
    </row>
    <row r="288" spans="1:7" x14ac:dyDescent="0.2">
      <c r="A288" s="1">
        <v>43213</v>
      </c>
      <c r="B288">
        <v>21.476123999999999</v>
      </c>
      <c r="C288">
        <v>976.29998799999998</v>
      </c>
      <c r="D288">
        <f t="shared" si="13"/>
        <v>-1.2496303494862925E-2</v>
      </c>
      <c r="E288">
        <f t="shared" si="14"/>
        <v>-1.0879851599499743E-2</v>
      </c>
      <c r="F288">
        <v>1.766</v>
      </c>
      <c r="G288">
        <f t="shared" si="12"/>
        <v>1.7659999999999999E-2</v>
      </c>
    </row>
    <row r="289" spans="1:7" x14ac:dyDescent="0.2">
      <c r="A289" s="1">
        <v>43220</v>
      </c>
      <c r="B289">
        <v>21.503129999999999</v>
      </c>
      <c r="C289">
        <v>983.77002000000005</v>
      </c>
      <c r="D289">
        <f t="shared" si="13"/>
        <v>1.2566995022389709E-3</v>
      </c>
      <c r="E289">
        <f t="shared" si="14"/>
        <v>7.6222462830750253E-3</v>
      </c>
      <c r="F289">
        <v>1.8140000000000001</v>
      </c>
      <c r="G289">
        <f t="shared" si="12"/>
        <v>1.814E-2</v>
      </c>
    </row>
    <row r="290" spans="1:7" x14ac:dyDescent="0.2">
      <c r="A290" s="1">
        <v>43227</v>
      </c>
      <c r="B290">
        <v>22.002731000000001</v>
      </c>
      <c r="C290">
        <v>1012.950012</v>
      </c>
      <c r="D290">
        <f t="shared" si="13"/>
        <v>2.2968076084648459E-2</v>
      </c>
      <c r="E290">
        <f t="shared" si="14"/>
        <v>2.9230006312150458E-2</v>
      </c>
      <c r="F290">
        <v>1.81</v>
      </c>
      <c r="G290">
        <f t="shared" si="12"/>
        <v>1.8100000000000002E-2</v>
      </c>
    </row>
    <row r="291" spans="1:7" x14ac:dyDescent="0.2">
      <c r="A291" s="1">
        <v>43234</v>
      </c>
      <c r="B291">
        <v>22.259284999999998</v>
      </c>
      <c r="C291">
        <v>1024.6099850000001</v>
      </c>
      <c r="D291">
        <f t="shared" si="13"/>
        <v>1.1592642918528361E-2</v>
      </c>
      <c r="E291">
        <f t="shared" si="14"/>
        <v>1.1445160188515383E-2</v>
      </c>
      <c r="F291">
        <v>1.8360000000000001</v>
      </c>
      <c r="G291">
        <f t="shared" si="12"/>
        <v>1.8360000000000001E-2</v>
      </c>
    </row>
    <row r="292" spans="1:7" x14ac:dyDescent="0.2">
      <c r="A292" s="1">
        <v>43241</v>
      </c>
      <c r="B292">
        <v>22.306543000000001</v>
      </c>
      <c r="C292">
        <v>1021.349976</v>
      </c>
      <c r="D292">
        <f t="shared" si="13"/>
        <v>2.1208185658917683E-3</v>
      </c>
      <c r="E292">
        <f t="shared" si="14"/>
        <v>-3.1867796252886362E-3</v>
      </c>
      <c r="F292">
        <v>1.8859999999999999</v>
      </c>
      <c r="G292">
        <f t="shared" si="12"/>
        <v>1.8859999999999998E-2</v>
      </c>
    </row>
    <row r="293" spans="1:7" x14ac:dyDescent="0.2">
      <c r="A293" s="1">
        <v>43248</v>
      </c>
      <c r="B293">
        <v>22.752134000000002</v>
      </c>
      <c r="C293">
        <v>1038.119995</v>
      </c>
      <c r="D293">
        <f t="shared" si="13"/>
        <v>1.9778899693518991E-2</v>
      </c>
      <c r="E293">
        <f t="shared" si="14"/>
        <v>1.6286122065110487E-2</v>
      </c>
      <c r="F293">
        <v>1.8839999999999999</v>
      </c>
      <c r="G293">
        <f t="shared" si="12"/>
        <v>1.8839999999999999E-2</v>
      </c>
    </row>
    <row r="294" spans="1:7" x14ac:dyDescent="0.2">
      <c r="A294" s="1">
        <v>43255</v>
      </c>
      <c r="B294">
        <v>23.163969000000002</v>
      </c>
      <c r="C294">
        <v>1052.790039</v>
      </c>
      <c r="D294">
        <f t="shared" si="13"/>
        <v>1.7939067883493882E-2</v>
      </c>
      <c r="E294">
        <f t="shared" si="14"/>
        <v>1.4032439926238474E-2</v>
      </c>
      <c r="F294">
        <v>1.8875</v>
      </c>
      <c r="G294">
        <f t="shared" si="12"/>
        <v>1.8874999999999999E-2</v>
      </c>
    </row>
    <row r="295" spans="1:7" x14ac:dyDescent="0.2">
      <c r="A295" s="1">
        <v>43262</v>
      </c>
      <c r="B295">
        <v>23.542045999999999</v>
      </c>
      <c r="C295">
        <v>1072.3100589999999</v>
      </c>
      <c r="D295">
        <f t="shared" si="13"/>
        <v>1.6190002863909547E-2</v>
      </c>
      <c r="E295">
        <f t="shared" si="14"/>
        <v>1.8371434862284767E-2</v>
      </c>
      <c r="F295">
        <v>1.9019999999999999</v>
      </c>
      <c r="G295">
        <f t="shared" si="12"/>
        <v>1.9019999999999999E-2</v>
      </c>
    </row>
    <row r="296" spans="1:7" x14ac:dyDescent="0.2">
      <c r="A296" s="1">
        <v>43269</v>
      </c>
      <c r="B296">
        <v>23.467777000000002</v>
      </c>
      <c r="C296">
        <v>1064.8900149999999</v>
      </c>
      <c r="D296">
        <f t="shared" si="13"/>
        <v>-3.1597252255533594E-3</v>
      </c>
      <c r="E296">
        <f t="shared" si="14"/>
        <v>-6.9437334423027375E-3</v>
      </c>
      <c r="F296">
        <v>1.8979999999999999</v>
      </c>
      <c r="G296">
        <f t="shared" si="12"/>
        <v>1.898E-2</v>
      </c>
    </row>
    <row r="297" spans="1:7" x14ac:dyDescent="0.2">
      <c r="A297" s="1">
        <v>43276</v>
      </c>
      <c r="B297">
        <v>23.103207000000001</v>
      </c>
      <c r="C297">
        <v>1035.01001</v>
      </c>
      <c r="D297">
        <f t="shared" si="13"/>
        <v>-1.5656849657036585E-2</v>
      </c>
      <c r="E297">
        <f t="shared" si="14"/>
        <v>-2.8460423359819419E-2</v>
      </c>
      <c r="F297">
        <v>1.9039999999999999</v>
      </c>
      <c r="G297">
        <f t="shared" si="12"/>
        <v>1.9039999999999998E-2</v>
      </c>
    </row>
    <row r="298" spans="1:7" x14ac:dyDescent="0.2">
      <c r="A298" s="1">
        <v>43283</v>
      </c>
      <c r="B298">
        <v>23.751336999999999</v>
      </c>
      <c r="C298">
        <v>1071.040039</v>
      </c>
      <c r="D298">
        <f t="shared" si="13"/>
        <v>2.7667384572578928E-2</v>
      </c>
      <c r="E298">
        <f t="shared" si="14"/>
        <v>3.4219077285881729E-2</v>
      </c>
      <c r="F298">
        <v>1.8939999999999999</v>
      </c>
      <c r="G298">
        <f t="shared" si="12"/>
        <v>1.8939999999999999E-2</v>
      </c>
    </row>
    <row r="299" spans="1:7" x14ac:dyDescent="0.2">
      <c r="A299" s="1">
        <v>43290</v>
      </c>
      <c r="B299">
        <v>23.724330999999999</v>
      </c>
      <c r="C299">
        <v>1070.790039</v>
      </c>
      <c r="D299">
        <f t="shared" si="13"/>
        <v>-1.1376776378521543E-3</v>
      </c>
      <c r="E299">
        <f t="shared" si="14"/>
        <v>-2.3344522397297931E-4</v>
      </c>
      <c r="F299">
        <v>1.925</v>
      </c>
      <c r="G299">
        <f t="shared" si="12"/>
        <v>1.925E-2</v>
      </c>
    </row>
    <row r="300" spans="1:7" x14ac:dyDescent="0.2">
      <c r="A300" s="1">
        <v>43297</v>
      </c>
      <c r="B300">
        <v>23.89987</v>
      </c>
      <c r="C300">
        <v>1079.1400149999999</v>
      </c>
      <c r="D300">
        <f t="shared" si="13"/>
        <v>7.3718735969767963E-3</v>
      </c>
      <c r="E300">
        <f t="shared" si="14"/>
        <v>7.767711297428672E-3</v>
      </c>
      <c r="F300">
        <v>1.94</v>
      </c>
      <c r="G300">
        <f t="shared" si="12"/>
        <v>1.9400000000000001E-2</v>
      </c>
    </row>
    <row r="301" spans="1:7" x14ac:dyDescent="0.2">
      <c r="A301" s="1">
        <v>43304</v>
      </c>
      <c r="B301">
        <v>23.434023</v>
      </c>
      <c r="C301">
        <v>1051.030029</v>
      </c>
      <c r="D301">
        <f t="shared" si="13"/>
        <v>-1.9684078866744673E-2</v>
      </c>
      <c r="E301">
        <f t="shared" si="14"/>
        <v>-2.6393778204492419E-2</v>
      </c>
      <c r="F301">
        <v>1.964</v>
      </c>
      <c r="G301">
        <f t="shared" si="12"/>
        <v>1.9640000000000001E-2</v>
      </c>
    </row>
    <row r="302" spans="1:7" x14ac:dyDescent="0.2">
      <c r="A302" s="1">
        <v>43311</v>
      </c>
      <c r="B302">
        <v>23.474533000000001</v>
      </c>
      <c r="C302">
        <v>1055.790039</v>
      </c>
      <c r="D302">
        <f t="shared" si="13"/>
        <v>1.7271906673377365E-3</v>
      </c>
      <c r="E302">
        <f t="shared" si="14"/>
        <v>4.5186754878813228E-3</v>
      </c>
      <c r="F302">
        <v>1.962</v>
      </c>
      <c r="G302">
        <f t="shared" si="12"/>
        <v>1.9619999999999999E-2</v>
      </c>
    </row>
    <row r="303" spans="1:7" x14ac:dyDescent="0.2">
      <c r="A303" s="1">
        <v>43318</v>
      </c>
      <c r="B303">
        <v>24.001135000000001</v>
      </c>
      <c r="C303">
        <v>1069.709961</v>
      </c>
      <c r="D303">
        <f t="shared" si="13"/>
        <v>2.2184989503675836E-2</v>
      </c>
      <c r="E303">
        <f t="shared" si="14"/>
        <v>1.3098208432340891E-2</v>
      </c>
      <c r="F303">
        <v>1.986</v>
      </c>
      <c r="G303">
        <f t="shared" si="12"/>
        <v>1.9859999999999999E-2</v>
      </c>
    </row>
    <row r="304" spans="1:7" x14ac:dyDescent="0.2">
      <c r="A304" s="1">
        <v>43325</v>
      </c>
      <c r="B304">
        <v>24.007891000000001</v>
      </c>
      <c r="C304">
        <v>1070.5500489999999</v>
      </c>
      <c r="D304">
        <f t="shared" si="13"/>
        <v>2.8144707808058458E-4</v>
      </c>
      <c r="E304">
        <f t="shared" si="14"/>
        <v>7.8503363069785438E-4</v>
      </c>
      <c r="F304">
        <v>2.0099999999999998</v>
      </c>
      <c r="G304">
        <f t="shared" si="12"/>
        <v>2.0099999999999996E-2</v>
      </c>
    </row>
    <row r="305" spans="1:7" x14ac:dyDescent="0.2">
      <c r="A305" s="1">
        <v>43332</v>
      </c>
      <c r="B305">
        <v>24.581757</v>
      </c>
      <c r="C305">
        <v>1097.9499510000001</v>
      </c>
      <c r="D305">
        <f t="shared" si="13"/>
        <v>2.3622014487538451E-2</v>
      </c>
      <c r="E305">
        <f t="shared" si="14"/>
        <v>2.5272179207323074E-2</v>
      </c>
      <c r="F305">
        <v>2.028</v>
      </c>
      <c r="G305">
        <f t="shared" si="12"/>
        <v>2.0279999999999999E-2</v>
      </c>
    </row>
    <row r="306" spans="1:7" x14ac:dyDescent="0.2">
      <c r="A306" s="1">
        <v>43339</v>
      </c>
      <c r="B306">
        <v>25.040849999999999</v>
      </c>
      <c r="C306">
        <v>1117.1800539999999</v>
      </c>
      <c r="D306">
        <f t="shared" si="13"/>
        <v>1.8503908880641139E-2</v>
      </c>
      <c r="E306">
        <f t="shared" si="14"/>
        <v>1.7362941285793933E-2</v>
      </c>
      <c r="F306">
        <v>2.0339999999999998</v>
      </c>
      <c r="G306">
        <f t="shared" si="12"/>
        <v>2.0339999999999997E-2</v>
      </c>
    </row>
    <row r="307" spans="1:7" x14ac:dyDescent="0.2">
      <c r="A307" s="1">
        <v>43346</v>
      </c>
      <c r="B307">
        <v>24.770793999999999</v>
      </c>
      <c r="C307">
        <v>1098.0600589999999</v>
      </c>
      <c r="D307">
        <f t="shared" si="13"/>
        <v>-1.0843193450009132E-2</v>
      </c>
      <c r="E307">
        <f t="shared" si="14"/>
        <v>-1.7262661232797009E-2</v>
      </c>
      <c r="F307">
        <v>2.0760000000000001</v>
      </c>
      <c r="G307">
        <f t="shared" si="12"/>
        <v>2.0760000000000001E-2</v>
      </c>
    </row>
    <row r="308" spans="1:7" x14ac:dyDescent="0.2">
      <c r="A308" s="1">
        <v>43353</v>
      </c>
      <c r="B308">
        <v>24.912575</v>
      </c>
      <c r="C308">
        <v>1107.4300539999999</v>
      </c>
      <c r="D308">
        <f t="shared" si="13"/>
        <v>5.7073981786126228E-3</v>
      </c>
      <c r="E308">
        <f t="shared" si="14"/>
        <v>8.497024149312412E-3</v>
      </c>
      <c r="F308">
        <v>2.0874999999999999</v>
      </c>
      <c r="G308">
        <f t="shared" si="12"/>
        <v>2.0874999999999998E-2</v>
      </c>
    </row>
    <row r="309" spans="1:7" x14ac:dyDescent="0.2">
      <c r="A309" s="1">
        <v>43360</v>
      </c>
      <c r="B309">
        <v>24.575005000000001</v>
      </c>
      <c r="C309">
        <v>1093.25</v>
      </c>
      <c r="D309">
        <f t="shared" si="13"/>
        <v>-1.364282657925138E-2</v>
      </c>
      <c r="E309">
        <f t="shared" si="14"/>
        <v>-1.2887152972652699E-2</v>
      </c>
      <c r="F309">
        <v>2.11</v>
      </c>
      <c r="G309">
        <f t="shared" si="12"/>
        <v>2.1099999999999997E-2</v>
      </c>
    </row>
    <row r="310" spans="1:7" x14ac:dyDescent="0.2">
      <c r="A310" s="1">
        <v>43367</v>
      </c>
      <c r="B310">
        <v>24.446728</v>
      </c>
      <c r="C310">
        <v>1090.459961</v>
      </c>
      <c r="D310">
        <f t="shared" si="13"/>
        <v>-5.2334866572554409E-3</v>
      </c>
      <c r="E310">
        <f t="shared" si="14"/>
        <v>-2.5553215106379978E-3</v>
      </c>
      <c r="F310">
        <v>2.1259999999999999</v>
      </c>
      <c r="G310">
        <f t="shared" si="12"/>
        <v>2.1259999999999998E-2</v>
      </c>
    </row>
    <row r="311" spans="1:7" x14ac:dyDescent="0.2">
      <c r="A311" s="1">
        <v>43374</v>
      </c>
      <c r="B311">
        <v>23.528542000000002</v>
      </c>
      <c r="C311">
        <v>1035.400024</v>
      </c>
      <c r="D311">
        <f t="shared" si="13"/>
        <v>-3.8282145466210164E-2</v>
      </c>
      <c r="E311">
        <f t="shared" si="14"/>
        <v>-5.1811741135143738E-2</v>
      </c>
      <c r="F311">
        <v>2.1579999999999999</v>
      </c>
      <c r="G311">
        <f t="shared" si="12"/>
        <v>2.1579999999999998E-2</v>
      </c>
    </row>
    <row r="312" spans="1:7" x14ac:dyDescent="0.2">
      <c r="A312" s="1">
        <v>43381</v>
      </c>
      <c r="B312">
        <v>22.38081</v>
      </c>
      <c r="C312">
        <v>976.40002400000003</v>
      </c>
      <c r="D312">
        <f t="shared" si="13"/>
        <v>-5.0010342110225571E-2</v>
      </c>
      <c r="E312">
        <f t="shared" si="14"/>
        <v>-5.8670764548353425E-2</v>
      </c>
      <c r="F312">
        <v>2.1800000000000002</v>
      </c>
      <c r="G312">
        <f t="shared" si="12"/>
        <v>2.18E-2</v>
      </c>
    </row>
    <row r="313" spans="1:7" x14ac:dyDescent="0.2">
      <c r="A313" s="1">
        <v>43388</v>
      </c>
      <c r="B313">
        <v>22.279537000000001</v>
      </c>
      <c r="C313">
        <v>971.5</v>
      </c>
      <c r="D313">
        <f t="shared" si="13"/>
        <v>-4.5352613846412777E-3</v>
      </c>
      <c r="E313">
        <f t="shared" si="14"/>
        <v>-5.0310942814000845E-3</v>
      </c>
      <c r="F313">
        <v>2.21</v>
      </c>
      <c r="G313">
        <f t="shared" si="12"/>
        <v>2.2099999999999998E-2</v>
      </c>
    </row>
    <row r="314" spans="1:7" x14ac:dyDescent="0.2">
      <c r="A314" s="1">
        <v>43395</v>
      </c>
      <c r="B314">
        <v>21.374853000000002</v>
      </c>
      <c r="C314">
        <v>933.57000700000003</v>
      </c>
      <c r="D314">
        <f t="shared" si="13"/>
        <v>-4.145349626748316E-2</v>
      </c>
      <c r="E314">
        <f t="shared" si="14"/>
        <v>-3.9825314539440063E-2</v>
      </c>
      <c r="F314">
        <v>2.2599999999999998</v>
      </c>
      <c r="G314">
        <f t="shared" si="12"/>
        <v>2.2599999999999999E-2</v>
      </c>
    </row>
    <row r="315" spans="1:7" x14ac:dyDescent="0.2">
      <c r="A315" s="1">
        <v>43402</v>
      </c>
      <c r="B315">
        <v>22.468575000000001</v>
      </c>
      <c r="C315">
        <v>980.38000499999998</v>
      </c>
      <c r="D315">
        <f t="shared" si="13"/>
        <v>4.9902528689524182E-2</v>
      </c>
      <c r="E315">
        <f t="shared" si="14"/>
        <v>4.8924302431085136E-2</v>
      </c>
      <c r="F315">
        <v>2.286</v>
      </c>
      <c r="G315">
        <f t="shared" si="12"/>
        <v>2.2860000000000002E-2</v>
      </c>
    </row>
    <row r="316" spans="1:7" x14ac:dyDescent="0.2">
      <c r="A316" s="1">
        <v>43409</v>
      </c>
      <c r="B316">
        <v>22.347049999999999</v>
      </c>
      <c r="C316">
        <v>975.96997099999999</v>
      </c>
      <c r="D316">
        <f t="shared" si="13"/>
        <v>-5.4233449991794918E-3</v>
      </c>
      <c r="E316">
        <f t="shared" si="14"/>
        <v>-4.508438187406965E-3</v>
      </c>
      <c r="F316">
        <v>2.286</v>
      </c>
      <c r="G316">
        <f t="shared" si="12"/>
        <v>2.2860000000000002E-2</v>
      </c>
    </row>
    <row r="317" spans="1:7" x14ac:dyDescent="0.2">
      <c r="A317" s="1">
        <v>43416</v>
      </c>
      <c r="B317">
        <v>22.056740000000001</v>
      </c>
      <c r="C317">
        <v>958.94000200000005</v>
      </c>
      <c r="D317">
        <f t="shared" si="13"/>
        <v>-1.3076097176673854E-2</v>
      </c>
      <c r="E317">
        <f t="shared" si="14"/>
        <v>-1.7603308681994698E-2</v>
      </c>
      <c r="F317">
        <v>2.306</v>
      </c>
      <c r="G317">
        <f t="shared" si="12"/>
        <v>2.3060000000000001E-2</v>
      </c>
    </row>
    <row r="318" spans="1:7" x14ac:dyDescent="0.2">
      <c r="A318" s="1">
        <v>43423</v>
      </c>
      <c r="B318">
        <v>21.543635999999999</v>
      </c>
      <c r="C318">
        <v>930.25</v>
      </c>
      <c r="D318">
        <f t="shared" si="13"/>
        <v>-2.3537764408702765E-2</v>
      </c>
      <c r="E318">
        <f t="shared" si="14"/>
        <v>-3.0375142613006355E-2</v>
      </c>
      <c r="F318">
        <v>2.3250000000000002</v>
      </c>
      <c r="G318">
        <f t="shared" si="12"/>
        <v>2.3250000000000003E-2</v>
      </c>
    </row>
    <row r="319" spans="1:7" x14ac:dyDescent="0.2">
      <c r="A319" s="1">
        <v>43430</v>
      </c>
      <c r="B319">
        <v>22.428068</v>
      </c>
      <c r="C319">
        <v>966.23999000000003</v>
      </c>
      <c r="D319">
        <f t="shared" si="13"/>
        <v>4.0232750470048297E-2</v>
      </c>
      <c r="E319">
        <f t="shared" si="14"/>
        <v>3.7958872983463454E-2</v>
      </c>
      <c r="F319">
        <v>2.3374999999999999</v>
      </c>
      <c r="G319">
        <f t="shared" si="12"/>
        <v>2.3375E-2</v>
      </c>
    </row>
    <row r="320" spans="1:7" x14ac:dyDescent="0.2">
      <c r="A320" s="1">
        <v>43437</v>
      </c>
      <c r="B320">
        <v>21.199316</v>
      </c>
      <c r="C320">
        <v>907.830017</v>
      </c>
      <c r="D320">
        <f t="shared" si="13"/>
        <v>-5.6344293174685568E-2</v>
      </c>
      <c r="E320">
        <f t="shared" si="14"/>
        <v>-6.2355085081259247E-2</v>
      </c>
      <c r="F320">
        <v>2.3519999999999999</v>
      </c>
      <c r="G320">
        <f t="shared" si="12"/>
        <v>2.3519999999999999E-2</v>
      </c>
    </row>
    <row r="321" spans="1:7" x14ac:dyDescent="0.2">
      <c r="A321" s="1">
        <v>43444</v>
      </c>
      <c r="B321">
        <v>18.424503000000001</v>
      </c>
      <c r="C321">
        <v>888.94000200000005</v>
      </c>
      <c r="D321">
        <f t="shared" si="13"/>
        <v>-0.14028745351474489</v>
      </c>
      <c r="E321">
        <f t="shared" si="14"/>
        <v>-2.1027411206373556E-2</v>
      </c>
      <c r="F321">
        <v>2.35</v>
      </c>
      <c r="G321">
        <f t="shared" si="12"/>
        <v>2.35E-2</v>
      </c>
    </row>
    <row r="322" spans="1:7" x14ac:dyDescent="0.2">
      <c r="A322" s="1">
        <v>43451</v>
      </c>
      <c r="B322">
        <v>18.663599000000001</v>
      </c>
      <c r="C322">
        <v>804.72997999999995</v>
      </c>
      <c r="D322">
        <f t="shared" si="13"/>
        <v>1.2893585784365761E-2</v>
      </c>
      <c r="E322">
        <f t="shared" si="14"/>
        <v>-9.9522951344174257E-2</v>
      </c>
      <c r="F322">
        <v>2.3719999999999999</v>
      </c>
      <c r="G322">
        <f t="shared" si="12"/>
        <v>2.3719999999999998E-2</v>
      </c>
    </row>
    <row r="323" spans="1:7" x14ac:dyDescent="0.2">
      <c r="A323" s="1">
        <v>43458</v>
      </c>
      <c r="B323">
        <v>19.379111999999999</v>
      </c>
      <c r="C323">
        <v>843.53997800000002</v>
      </c>
      <c r="D323">
        <f t="shared" si="13"/>
        <v>3.7620735703250176E-2</v>
      </c>
      <c r="E323">
        <f t="shared" si="14"/>
        <v>4.710050366091717E-2</v>
      </c>
      <c r="F323">
        <v>2.3519999999999999</v>
      </c>
      <c r="G323">
        <f t="shared" ref="G323:G386" si="15">F323/100</f>
        <v>2.3519999999999999E-2</v>
      </c>
    </row>
    <row r="324" spans="1:7" x14ac:dyDescent="0.2">
      <c r="A324" s="1">
        <v>43465</v>
      </c>
      <c r="B324">
        <v>19.853611000000001</v>
      </c>
      <c r="C324">
        <v>868.15002400000003</v>
      </c>
      <c r="D324">
        <f t="shared" ref="D324:D387" si="16">LN(B324/B323)</f>
        <v>2.4190119967076325E-2</v>
      </c>
      <c r="E324">
        <f t="shared" ref="E324:E387" si="17">LN(C324/C323)</f>
        <v>2.8757242195833154E-2</v>
      </c>
      <c r="F324">
        <v>2.375</v>
      </c>
      <c r="G324">
        <f t="shared" si="15"/>
        <v>2.375E-2</v>
      </c>
    </row>
    <row r="325" spans="1:7" x14ac:dyDescent="0.2">
      <c r="A325" s="1">
        <v>43472</v>
      </c>
      <c r="B325">
        <v>20.840263</v>
      </c>
      <c r="C325">
        <v>916.78002900000001</v>
      </c>
      <c r="D325">
        <f t="shared" si="16"/>
        <v>4.8500931820675587E-2</v>
      </c>
      <c r="E325">
        <f t="shared" si="17"/>
        <v>5.4503023911111885E-2</v>
      </c>
      <c r="F325">
        <v>2.37</v>
      </c>
      <c r="G325">
        <f t="shared" si="15"/>
        <v>2.3700000000000002E-2</v>
      </c>
    </row>
    <row r="326" spans="1:7" x14ac:dyDescent="0.2">
      <c r="A326" s="1">
        <v>43479</v>
      </c>
      <c r="B326">
        <v>21.382546999999999</v>
      </c>
      <c r="C326">
        <v>940.25</v>
      </c>
      <c r="D326">
        <f t="shared" si="16"/>
        <v>2.5688191762397013E-2</v>
      </c>
      <c r="E326">
        <f t="shared" si="17"/>
        <v>2.5278235004195192E-2</v>
      </c>
      <c r="F326">
        <v>2.3940000000000001</v>
      </c>
      <c r="G326">
        <f t="shared" si="15"/>
        <v>2.3940000000000003E-2</v>
      </c>
    </row>
    <row r="327" spans="1:7" x14ac:dyDescent="0.2">
      <c r="A327" s="1">
        <v>43486</v>
      </c>
      <c r="B327">
        <v>21.457865000000002</v>
      </c>
      <c r="C327">
        <v>939.40997300000004</v>
      </c>
      <c r="D327">
        <f t="shared" si="16"/>
        <v>3.516216305353646E-3</v>
      </c>
      <c r="E327">
        <f t="shared" si="17"/>
        <v>-8.9380746304176524E-4</v>
      </c>
      <c r="F327">
        <v>2.3860000000000001</v>
      </c>
      <c r="G327">
        <f t="shared" si="15"/>
        <v>2.3860000000000003E-2</v>
      </c>
    </row>
    <row r="328" spans="1:7" x14ac:dyDescent="0.2">
      <c r="A328" s="1">
        <v>43493</v>
      </c>
      <c r="B328">
        <v>21.781731000000001</v>
      </c>
      <c r="C328">
        <v>952.63000499999998</v>
      </c>
      <c r="D328">
        <f t="shared" si="16"/>
        <v>1.4980346095841965E-2</v>
      </c>
      <c r="E328">
        <f t="shared" si="17"/>
        <v>1.3974595988763105E-2</v>
      </c>
      <c r="F328">
        <v>2.355</v>
      </c>
      <c r="G328">
        <f t="shared" si="15"/>
        <v>2.3550000000000001E-2</v>
      </c>
    </row>
    <row r="329" spans="1:7" x14ac:dyDescent="0.2">
      <c r="A329" s="1">
        <v>43500</v>
      </c>
      <c r="B329">
        <v>21.970022</v>
      </c>
      <c r="C329">
        <v>956.48999000000003</v>
      </c>
      <c r="D329">
        <f t="shared" si="16"/>
        <v>8.607296830775827E-3</v>
      </c>
      <c r="E329">
        <f t="shared" si="17"/>
        <v>4.0437377115333161E-3</v>
      </c>
      <c r="F329">
        <v>2.3620000000000001</v>
      </c>
      <c r="G329">
        <f t="shared" si="15"/>
        <v>2.3620000000000002E-2</v>
      </c>
    </row>
    <row r="330" spans="1:7" x14ac:dyDescent="0.2">
      <c r="A330" s="1">
        <v>43507</v>
      </c>
      <c r="B330">
        <v>22.753319000000001</v>
      </c>
      <c r="C330">
        <v>1002.570007</v>
      </c>
      <c r="D330">
        <f t="shared" si="16"/>
        <v>3.5032137104406447E-2</v>
      </c>
      <c r="E330">
        <f t="shared" si="17"/>
        <v>4.7051665573806668E-2</v>
      </c>
      <c r="F330">
        <v>2.3660000000000001</v>
      </c>
      <c r="G330">
        <f t="shared" si="15"/>
        <v>2.366E-2</v>
      </c>
    </row>
    <row r="331" spans="1:7" x14ac:dyDescent="0.2">
      <c r="A331" s="1">
        <v>43514</v>
      </c>
      <c r="B331">
        <v>23.129905999999998</v>
      </c>
      <c r="C331">
        <v>1014.340027</v>
      </c>
      <c r="D331">
        <f t="shared" si="16"/>
        <v>1.6415387383002182E-2</v>
      </c>
      <c r="E331">
        <f t="shared" si="17"/>
        <v>1.1671471125435876E-2</v>
      </c>
      <c r="F331">
        <v>2.3860000000000001</v>
      </c>
      <c r="G331">
        <f t="shared" si="15"/>
        <v>2.3860000000000003E-2</v>
      </c>
    </row>
    <row r="332" spans="1:7" x14ac:dyDescent="0.2">
      <c r="A332" s="1">
        <v>43521</v>
      </c>
      <c r="B332">
        <v>23.197690999999999</v>
      </c>
      <c r="C332">
        <v>1023.8599850000001</v>
      </c>
      <c r="D332">
        <f t="shared" si="16"/>
        <v>2.9263356082434833E-3</v>
      </c>
      <c r="E332">
        <f t="shared" si="17"/>
        <v>9.3416025652093872E-3</v>
      </c>
      <c r="F332">
        <v>2.3975</v>
      </c>
      <c r="G332">
        <f t="shared" si="15"/>
        <v>2.3975E-2</v>
      </c>
    </row>
    <row r="333" spans="1:7" x14ac:dyDescent="0.2">
      <c r="A333" s="1">
        <v>43528</v>
      </c>
      <c r="B333">
        <v>22.135719000000002</v>
      </c>
      <c r="C333">
        <v>978.65002400000003</v>
      </c>
      <c r="D333">
        <f t="shared" si="16"/>
        <v>-4.6860199706820226E-2</v>
      </c>
      <c r="E333">
        <f t="shared" si="17"/>
        <v>-4.5160967380041384E-2</v>
      </c>
      <c r="F333">
        <v>2.4060000000000001</v>
      </c>
      <c r="G333">
        <f t="shared" si="15"/>
        <v>2.4060000000000002E-2</v>
      </c>
    </row>
    <row r="334" spans="1:7" x14ac:dyDescent="0.2">
      <c r="A334" s="1">
        <v>43535</v>
      </c>
      <c r="B334">
        <v>22.640345</v>
      </c>
      <c r="C334">
        <v>1002.150024</v>
      </c>
      <c r="D334">
        <f t="shared" si="16"/>
        <v>2.2540943584430432E-2</v>
      </c>
      <c r="E334">
        <f t="shared" si="17"/>
        <v>2.3728899515995466E-2</v>
      </c>
      <c r="F334">
        <v>2.4039999999999999</v>
      </c>
      <c r="G334">
        <f t="shared" si="15"/>
        <v>2.4039999999999999E-2</v>
      </c>
    </row>
    <row r="335" spans="1:7" x14ac:dyDescent="0.2">
      <c r="A335" s="1">
        <v>43542</v>
      </c>
      <c r="B335">
        <v>22.150784000000002</v>
      </c>
      <c r="C335">
        <v>975.39001499999995</v>
      </c>
      <c r="D335">
        <f t="shared" si="16"/>
        <v>-2.1860600836162952E-2</v>
      </c>
      <c r="E335">
        <f t="shared" si="17"/>
        <v>-2.706558859046853E-2</v>
      </c>
      <c r="F335">
        <v>2.4060000000000001</v>
      </c>
      <c r="G335">
        <f t="shared" si="15"/>
        <v>2.4060000000000002E-2</v>
      </c>
    </row>
    <row r="336" spans="1:7" x14ac:dyDescent="0.2">
      <c r="A336" s="1">
        <v>43549</v>
      </c>
      <c r="B336">
        <v>22.693066000000002</v>
      </c>
      <c r="C336">
        <v>997.03997800000002</v>
      </c>
      <c r="D336">
        <f t="shared" si="16"/>
        <v>2.4186524370486667E-2</v>
      </c>
      <c r="E336">
        <f t="shared" si="17"/>
        <v>2.1953461055169911E-2</v>
      </c>
      <c r="F336">
        <v>2.41</v>
      </c>
      <c r="G336">
        <f t="shared" si="15"/>
        <v>2.41E-2</v>
      </c>
    </row>
    <row r="337" spans="1:7" x14ac:dyDescent="0.2">
      <c r="A337" s="1">
        <v>43556</v>
      </c>
      <c r="B337">
        <v>23.190162999999998</v>
      </c>
      <c r="C337">
        <v>1021.880005</v>
      </c>
      <c r="D337">
        <f t="shared" si="16"/>
        <v>2.1668764865399547E-2</v>
      </c>
      <c r="E337">
        <f t="shared" si="17"/>
        <v>2.4608484480143043E-2</v>
      </c>
      <c r="F337">
        <v>2.4</v>
      </c>
      <c r="G337">
        <f t="shared" si="15"/>
        <v>2.4E-2</v>
      </c>
    </row>
    <row r="338" spans="1:7" x14ac:dyDescent="0.2">
      <c r="A338" s="1">
        <v>43563</v>
      </c>
      <c r="B338">
        <v>23.205224999999999</v>
      </c>
      <c r="C338">
        <v>1020.47998</v>
      </c>
      <c r="D338">
        <f t="shared" si="16"/>
        <v>6.4928869779684747E-4</v>
      </c>
      <c r="E338">
        <f t="shared" si="17"/>
        <v>-1.3709877098785966E-3</v>
      </c>
      <c r="F338">
        <v>2.3759999999999999</v>
      </c>
      <c r="G338">
        <f t="shared" si="15"/>
        <v>2.376E-2</v>
      </c>
    </row>
    <row r="339" spans="1:7" x14ac:dyDescent="0.2">
      <c r="A339" s="1">
        <v>43570</v>
      </c>
      <c r="B339">
        <v>23.092247</v>
      </c>
      <c r="C339">
        <v>1004.150024</v>
      </c>
      <c r="D339">
        <f t="shared" si="16"/>
        <v>-4.8805353457618775E-3</v>
      </c>
      <c r="E339">
        <f t="shared" si="17"/>
        <v>-1.6131648839573885E-2</v>
      </c>
      <c r="F339">
        <v>2.38</v>
      </c>
      <c r="G339">
        <f t="shared" si="15"/>
        <v>2.3799999999999998E-2</v>
      </c>
    </row>
    <row r="340" spans="1:7" x14ac:dyDescent="0.2">
      <c r="A340" s="1">
        <v>43577</v>
      </c>
      <c r="B340">
        <v>23.529087000000001</v>
      </c>
      <c r="C340">
        <v>1028.329956</v>
      </c>
      <c r="D340">
        <f t="shared" si="16"/>
        <v>1.8740466969974376E-2</v>
      </c>
      <c r="E340">
        <f t="shared" si="17"/>
        <v>2.3794648003718572E-2</v>
      </c>
      <c r="F340">
        <v>2.3820000000000001</v>
      </c>
      <c r="G340">
        <f t="shared" si="15"/>
        <v>2.3820000000000001E-2</v>
      </c>
    </row>
    <row r="341" spans="1:7" x14ac:dyDescent="0.2">
      <c r="A341" s="1">
        <v>43584</v>
      </c>
      <c r="B341">
        <v>23.822824000000001</v>
      </c>
      <c r="C341">
        <v>1042.7299800000001</v>
      </c>
      <c r="D341">
        <f t="shared" si="16"/>
        <v>1.2406712278888257E-2</v>
      </c>
      <c r="E341">
        <f t="shared" si="17"/>
        <v>1.3906170272732103E-2</v>
      </c>
      <c r="F341">
        <v>2.39</v>
      </c>
      <c r="G341">
        <f t="shared" si="15"/>
        <v>2.3900000000000001E-2</v>
      </c>
    </row>
    <row r="342" spans="1:7" x14ac:dyDescent="0.2">
      <c r="A342" s="1">
        <v>43591</v>
      </c>
      <c r="B342">
        <v>23.303135000000001</v>
      </c>
      <c r="C342">
        <v>1013.179993</v>
      </c>
      <c r="D342">
        <f t="shared" si="16"/>
        <v>-2.2056211858473455E-2</v>
      </c>
      <c r="E342">
        <f t="shared" si="17"/>
        <v>-2.8748362075594464E-2</v>
      </c>
      <c r="F342">
        <v>2.3860000000000001</v>
      </c>
      <c r="G342">
        <f t="shared" si="15"/>
        <v>2.3860000000000003E-2</v>
      </c>
    </row>
    <row r="343" spans="1:7" x14ac:dyDescent="0.2">
      <c r="A343" s="1">
        <v>43598</v>
      </c>
      <c r="B343">
        <v>22.851234000000002</v>
      </c>
      <c r="C343">
        <v>989.53002900000001</v>
      </c>
      <c r="D343">
        <f t="shared" si="16"/>
        <v>-1.9582780618527779E-2</v>
      </c>
      <c r="E343">
        <f t="shared" si="17"/>
        <v>-2.3619059351886445E-2</v>
      </c>
      <c r="F343">
        <v>2.3820000000000001</v>
      </c>
      <c r="G343">
        <f t="shared" si="15"/>
        <v>2.3820000000000001E-2</v>
      </c>
    </row>
    <row r="344" spans="1:7" x14ac:dyDescent="0.2">
      <c r="A344" s="1">
        <v>43605</v>
      </c>
      <c r="B344">
        <v>22.678003</v>
      </c>
      <c r="C344">
        <v>979.59997599999997</v>
      </c>
      <c r="D344">
        <f t="shared" si="16"/>
        <v>-7.6096964219605039E-3</v>
      </c>
      <c r="E344">
        <f t="shared" si="17"/>
        <v>-1.0085811654251745E-2</v>
      </c>
      <c r="F344">
        <v>2.3639999999999999</v>
      </c>
      <c r="G344">
        <f t="shared" si="15"/>
        <v>2.3639999999999998E-2</v>
      </c>
    </row>
    <row r="345" spans="1:7" x14ac:dyDescent="0.2">
      <c r="A345" s="1">
        <v>43612</v>
      </c>
      <c r="B345">
        <v>22.120657000000001</v>
      </c>
      <c r="C345">
        <v>950.19000200000005</v>
      </c>
      <c r="D345">
        <f t="shared" si="16"/>
        <v>-2.4883545995901136E-2</v>
      </c>
      <c r="E345">
        <f t="shared" si="17"/>
        <v>-3.0482333876121488E-2</v>
      </c>
      <c r="F345">
        <v>2.3340000000000001</v>
      </c>
      <c r="G345">
        <f t="shared" si="15"/>
        <v>2.334E-2</v>
      </c>
    </row>
    <row r="346" spans="1:7" x14ac:dyDescent="0.2">
      <c r="A346" s="1">
        <v>43619</v>
      </c>
      <c r="B346">
        <v>22.617750000000001</v>
      </c>
      <c r="C346">
        <v>983.919983</v>
      </c>
      <c r="D346">
        <f t="shared" si="16"/>
        <v>2.2223118403998789E-2</v>
      </c>
      <c r="E346">
        <f t="shared" si="17"/>
        <v>3.4882608954232341E-2</v>
      </c>
      <c r="F346">
        <v>2.3174999999999999</v>
      </c>
      <c r="G346">
        <f t="shared" si="15"/>
        <v>2.3174999999999998E-2</v>
      </c>
    </row>
    <row r="347" spans="1:7" x14ac:dyDescent="0.2">
      <c r="A347" s="1">
        <v>43626</v>
      </c>
      <c r="B347">
        <v>22.678003</v>
      </c>
      <c r="C347">
        <v>989.82000700000003</v>
      </c>
      <c r="D347">
        <f t="shared" si="16"/>
        <v>2.660427591902304E-3</v>
      </c>
      <c r="E347">
        <f t="shared" si="17"/>
        <v>5.9785398315534725E-3</v>
      </c>
      <c r="F347">
        <v>2.2959999999999998</v>
      </c>
      <c r="G347">
        <f t="shared" si="15"/>
        <v>2.2959999999999998E-2</v>
      </c>
    </row>
    <row r="348" spans="1:7" x14ac:dyDescent="0.2">
      <c r="A348" s="1">
        <v>43633</v>
      </c>
      <c r="B348">
        <v>23.175097000000001</v>
      </c>
      <c r="C348">
        <v>1014.059998</v>
      </c>
      <c r="D348">
        <f t="shared" si="16"/>
        <v>2.1682873151490489E-2</v>
      </c>
      <c r="E348">
        <f t="shared" si="17"/>
        <v>2.4194236538040894E-2</v>
      </c>
      <c r="F348">
        <v>2.2040000000000002</v>
      </c>
      <c r="G348">
        <f t="shared" si="15"/>
        <v>2.2040000000000001E-2</v>
      </c>
    </row>
    <row r="349" spans="1:7" x14ac:dyDescent="0.2">
      <c r="A349" s="1">
        <v>43640</v>
      </c>
      <c r="B349">
        <v>23.318197000000001</v>
      </c>
      <c r="C349">
        <v>1022.700012</v>
      </c>
      <c r="D349">
        <f t="shared" si="16"/>
        <v>6.1557458964388743E-3</v>
      </c>
      <c r="E349">
        <f t="shared" si="17"/>
        <v>8.4841275196915391E-3</v>
      </c>
      <c r="F349">
        <v>2.1440000000000001</v>
      </c>
      <c r="G349">
        <f t="shared" si="15"/>
        <v>2.1440000000000001E-2</v>
      </c>
    </row>
    <row r="350" spans="1:7" x14ac:dyDescent="0.2">
      <c r="A350" s="1">
        <v>43647</v>
      </c>
      <c r="B350">
        <v>23.634530999999999</v>
      </c>
      <c r="C350">
        <v>1028.6099850000001</v>
      </c>
      <c r="D350">
        <f t="shared" si="16"/>
        <v>1.347477771144235E-2</v>
      </c>
      <c r="E350">
        <f t="shared" si="17"/>
        <v>5.7621611173261965E-3</v>
      </c>
      <c r="F350">
        <v>2.0819999999999999</v>
      </c>
      <c r="G350">
        <f t="shared" si="15"/>
        <v>2.0819999999999998E-2</v>
      </c>
    </row>
    <row r="351" spans="1:7" x14ac:dyDescent="0.2">
      <c r="A351" s="1">
        <v>43654</v>
      </c>
      <c r="B351">
        <v>23.732444999999998</v>
      </c>
      <c r="C351">
        <v>1027.780029</v>
      </c>
      <c r="D351">
        <f t="shared" si="16"/>
        <v>4.1342786782189974E-3</v>
      </c>
      <c r="E351">
        <f t="shared" si="17"/>
        <v>-8.0719711670841155E-4</v>
      </c>
      <c r="F351">
        <v>2.1375000000000002</v>
      </c>
      <c r="G351">
        <f t="shared" si="15"/>
        <v>2.1375000000000002E-2</v>
      </c>
    </row>
    <row r="352" spans="1:7" x14ac:dyDescent="0.2">
      <c r="A352" s="1">
        <v>43661</v>
      </c>
      <c r="B352">
        <v>23.611937999999999</v>
      </c>
      <c r="C352">
        <v>1017.039978</v>
      </c>
      <c r="D352">
        <f t="shared" si="16"/>
        <v>-5.0906676825323389E-3</v>
      </c>
      <c r="E352">
        <f t="shared" si="17"/>
        <v>-1.0504738535765138E-2</v>
      </c>
      <c r="F352">
        <v>2.1739999999999999</v>
      </c>
      <c r="G352">
        <f t="shared" si="15"/>
        <v>2.1739999999999999E-2</v>
      </c>
    </row>
    <row r="353" spans="1:7" x14ac:dyDescent="0.2">
      <c r="A353" s="1">
        <v>43668</v>
      </c>
      <c r="B353">
        <v>23.898142</v>
      </c>
      <c r="C353">
        <v>1036.420044</v>
      </c>
      <c r="D353">
        <f t="shared" si="16"/>
        <v>1.2048283738239409E-2</v>
      </c>
      <c r="E353">
        <f t="shared" si="17"/>
        <v>1.8876083513630276E-2</v>
      </c>
      <c r="F353">
        <v>2.0819999999999999</v>
      </c>
      <c r="G353">
        <f t="shared" si="15"/>
        <v>2.0819999999999998E-2</v>
      </c>
    </row>
    <row r="354" spans="1:7" x14ac:dyDescent="0.2">
      <c r="A354" s="1">
        <v>43675</v>
      </c>
      <c r="B354">
        <v>22.881359</v>
      </c>
      <c r="C354">
        <v>1009.950012</v>
      </c>
      <c r="D354">
        <f t="shared" si="16"/>
        <v>-4.3478153728914226E-2</v>
      </c>
      <c r="E354">
        <f t="shared" si="17"/>
        <v>-2.5871672982920254E-2</v>
      </c>
      <c r="F354">
        <v>2.0379999999999998</v>
      </c>
      <c r="G354">
        <f t="shared" si="15"/>
        <v>2.0379999999999999E-2</v>
      </c>
    </row>
    <row r="355" spans="1:7" x14ac:dyDescent="0.2">
      <c r="A355" s="1">
        <v>43682</v>
      </c>
      <c r="B355">
        <v>23.024462</v>
      </c>
      <c r="C355">
        <v>998.65997300000004</v>
      </c>
      <c r="D355">
        <f t="shared" si="16"/>
        <v>6.2346543609395752E-3</v>
      </c>
      <c r="E355">
        <f t="shared" si="17"/>
        <v>-1.1241762198109228E-2</v>
      </c>
      <c r="F355">
        <v>2.052</v>
      </c>
      <c r="G355">
        <f t="shared" si="15"/>
        <v>2.052E-2</v>
      </c>
    </row>
    <row r="356" spans="1:7" x14ac:dyDescent="0.2">
      <c r="A356" s="1">
        <v>43689</v>
      </c>
      <c r="B356">
        <v>22.843699999999998</v>
      </c>
      <c r="C356">
        <v>987.71997099999999</v>
      </c>
      <c r="D356">
        <f t="shared" si="16"/>
        <v>-7.8818477965934691E-3</v>
      </c>
      <c r="E356">
        <f t="shared" si="17"/>
        <v>-1.1015125931061602E-2</v>
      </c>
      <c r="F356">
        <v>1.998</v>
      </c>
      <c r="G356">
        <f t="shared" si="15"/>
        <v>1.9980000000000001E-2</v>
      </c>
    </row>
    <row r="357" spans="1:7" x14ac:dyDescent="0.2">
      <c r="A357" s="1">
        <v>43696</v>
      </c>
      <c r="B357">
        <v>22.406860000000002</v>
      </c>
      <c r="C357">
        <v>964.61999500000002</v>
      </c>
      <c r="D357">
        <f t="shared" si="16"/>
        <v>-1.9308206189131632E-2</v>
      </c>
      <c r="E357">
        <f t="shared" si="17"/>
        <v>-2.3664991192469686E-2</v>
      </c>
      <c r="F357">
        <v>1.9339999999999999</v>
      </c>
      <c r="G357">
        <f t="shared" si="15"/>
        <v>1.934E-2</v>
      </c>
    </row>
    <row r="358" spans="1:7" x14ac:dyDescent="0.2">
      <c r="A358" s="1">
        <v>43703</v>
      </c>
      <c r="B358">
        <v>22.926552000000001</v>
      </c>
      <c r="C358">
        <v>987.05999799999995</v>
      </c>
      <c r="D358">
        <f t="shared" si="16"/>
        <v>2.2928552893557021E-2</v>
      </c>
      <c r="E358">
        <f t="shared" si="17"/>
        <v>2.2996589613629367E-2</v>
      </c>
      <c r="F358">
        <v>1.9039999999999999</v>
      </c>
      <c r="G358">
        <f t="shared" si="15"/>
        <v>1.9039999999999998E-2</v>
      </c>
    </row>
    <row r="359" spans="1:7" x14ac:dyDescent="0.2">
      <c r="A359" s="1">
        <v>43710</v>
      </c>
      <c r="B359">
        <v>22.941611999999999</v>
      </c>
      <c r="C359">
        <v>986.71002199999998</v>
      </c>
      <c r="D359">
        <f t="shared" si="16"/>
        <v>6.5666463306283441E-4</v>
      </c>
      <c r="E359">
        <f t="shared" si="17"/>
        <v>-3.546269323390826E-4</v>
      </c>
      <c r="F359">
        <v>1.946</v>
      </c>
      <c r="G359">
        <f t="shared" si="15"/>
        <v>1.9459999999999998E-2</v>
      </c>
    </row>
    <row r="360" spans="1:7" x14ac:dyDescent="0.2">
      <c r="A360" s="1">
        <v>43717</v>
      </c>
      <c r="B360">
        <v>23.438704999999999</v>
      </c>
      <c r="C360">
        <v>1020.619995</v>
      </c>
      <c r="D360">
        <f t="shared" si="16"/>
        <v>2.1436336239687603E-2</v>
      </c>
      <c r="E360">
        <f t="shared" si="17"/>
        <v>3.378936095394975E-2</v>
      </c>
      <c r="F360">
        <v>1.9375</v>
      </c>
      <c r="G360">
        <f t="shared" si="15"/>
        <v>1.9375E-2</v>
      </c>
    </row>
    <row r="361" spans="1:7" x14ac:dyDescent="0.2">
      <c r="A361" s="1">
        <v>43724</v>
      </c>
      <c r="B361">
        <v>23.401049</v>
      </c>
      <c r="C361">
        <v>1012.030029</v>
      </c>
      <c r="D361">
        <f t="shared" si="16"/>
        <v>-1.6078653236501668E-3</v>
      </c>
      <c r="E361">
        <f t="shared" si="17"/>
        <v>-8.452037522695955E-3</v>
      </c>
      <c r="F361">
        <v>1.9159999999999999</v>
      </c>
      <c r="G361">
        <f t="shared" si="15"/>
        <v>1.916E-2</v>
      </c>
    </row>
    <row r="362" spans="1:7" x14ac:dyDescent="0.2">
      <c r="A362" s="1">
        <v>43731</v>
      </c>
      <c r="B362">
        <v>22.565027000000001</v>
      </c>
      <c r="C362">
        <v>985.53997800000002</v>
      </c>
      <c r="D362">
        <f t="shared" si="16"/>
        <v>-3.6379620597124546E-2</v>
      </c>
      <c r="E362">
        <f t="shared" si="17"/>
        <v>-2.6523830352045367E-2</v>
      </c>
      <c r="F362">
        <v>1.9239999999999999</v>
      </c>
      <c r="G362">
        <f t="shared" si="15"/>
        <v>1.924E-2</v>
      </c>
    </row>
    <row r="363" spans="1:7" x14ac:dyDescent="0.2">
      <c r="A363" s="1">
        <v>43738</v>
      </c>
      <c r="B363">
        <v>22.301416</v>
      </c>
      <c r="C363">
        <v>966.46002199999998</v>
      </c>
      <c r="D363">
        <f t="shared" si="16"/>
        <v>-1.1751055613544704E-2</v>
      </c>
      <c r="E363">
        <f t="shared" si="17"/>
        <v>-1.954975787054301E-2</v>
      </c>
      <c r="F363">
        <v>1.8580000000000001</v>
      </c>
      <c r="G363">
        <f t="shared" si="15"/>
        <v>1.8579999999999999E-2</v>
      </c>
    </row>
    <row r="364" spans="1:7" x14ac:dyDescent="0.2">
      <c r="A364" s="1">
        <v>43745</v>
      </c>
      <c r="B364">
        <v>22.542432999999999</v>
      </c>
      <c r="C364">
        <v>972.669983</v>
      </c>
      <c r="D364">
        <f t="shared" si="16"/>
        <v>1.0749270015793568E-2</v>
      </c>
      <c r="E364">
        <f t="shared" si="17"/>
        <v>6.4049158263909675E-3</v>
      </c>
      <c r="F364">
        <v>1.76</v>
      </c>
      <c r="G364">
        <f t="shared" si="15"/>
        <v>1.7600000000000001E-2</v>
      </c>
    </row>
    <row r="365" spans="1:7" x14ac:dyDescent="0.2">
      <c r="A365" s="1">
        <v>43752</v>
      </c>
      <c r="B365">
        <v>22.745788999999998</v>
      </c>
      <c r="C365">
        <v>987.40997300000004</v>
      </c>
      <c r="D365">
        <f t="shared" si="16"/>
        <v>8.9805851391276982E-3</v>
      </c>
      <c r="E365">
        <f t="shared" si="17"/>
        <v>1.5040476101190775E-2</v>
      </c>
      <c r="F365">
        <v>1.6759999999999999</v>
      </c>
      <c r="G365">
        <f t="shared" si="15"/>
        <v>1.6760000000000001E-2</v>
      </c>
    </row>
    <row r="366" spans="1:7" x14ac:dyDescent="0.2">
      <c r="A366" s="1">
        <v>43759</v>
      </c>
      <c r="B366">
        <v>22.828635999999999</v>
      </c>
      <c r="C366">
        <v>1000.469971</v>
      </c>
      <c r="D366">
        <f t="shared" si="16"/>
        <v>3.6356834455856359E-3</v>
      </c>
      <c r="E366">
        <f t="shared" si="17"/>
        <v>1.3139813543282679E-2</v>
      </c>
      <c r="F366">
        <v>1.6375</v>
      </c>
      <c r="G366">
        <f t="shared" si="15"/>
        <v>1.6375000000000001E-2</v>
      </c>
    </row>
    <row r="367" spans="1:7" x14ac:dyDescent="0.2">
      <c r="A367" s="1">
        <v>43766</v>
      </c>
      <c r="B367">
        <v>23.084717000000001</v>
      </c>
      <c r="C367">
        <v>1023.679993</v>
      </c>
      <c r="D367">
        <f t="shared" si="16"/>
        <v>1.115508403261096E-2</v>
      </c>
      <c r="E367">
        <f t="shared" si="17"/>
        <v>2.2934110342723125E-2</v>
      </c>
      <c r="F367">
        <v>1.63</v>
      </c>
      <c r="G367">
        <f t="shared" si="15"/>
        <v>1.6299999999999999E-2</v>
      </c>
    </row>
    <row r="368" spans="1:7" x14ac:dyDescent="0.2">
      <c r="A368" s="1">
        <v>43773</v>
      </c>
      <c r="B368">
        <v>23.273009999999999</v>
      </c>
      <c r="C368">
        <v>1028.209961</v>
      </c>
      <c r="D368">
        <f t="shared" si="16"/>
        <v>8.1235232037589911E-3</v>
      </c>
      <c r="E368">
        <f t="shared" si="17"/>
        <v>4.415417455328286E-3</v>
      </c>
      <c r="F368">
        <v>1.59</v>
      </c>
      <c r="G368">
        <f t="shared" si="15"/>
        <v>1.5900000000000001E-2</v>
      </c>
    </row>
    <row r="369" spans="1:7" x14ac:dyDescent="0.2">
      <c r="A369" s="1">
        <v>43780</v>
      </c>
      <c r="B369">
        <v>23.408581000000002</v>
      </c>
      <c r="C369">
        <v>1033.099976</v>
      </c>
      <c r="D369">
        <f t="shared" si="16"/>
        <v>5.8083444990057577E-3</v>
      </c>
      <c r="E369">
        <f t="shared" si="17"/>
        <v>4.7445792459401351E-3</v>
      </c>
      <c r="F369">
        <v>1.516</v>
      </c>
      <c r="G369">
        <f t="shared" si="15"/>
        <v>1.516E-2</v>
      </c>
    </row>
    <row r="370" spans="1:7" x14ac:dyDescent="0.2">
      <c r="A370" s="1">
        <v>43787</v>
      </c>
      <c r="B370">
        <v>23.310669000000001</v>
      </c>
      <c r="C370">
        <v>1034.040039</v>
      </c>
      <c r="D370">
        <f t="shared" si="16"/>
        <v>-4.1915117793807468E-3</v>
      </c>
      <c r="E370">
        <f t="shared" si="17"/>
        <v>9.0953013147029003E-4</v>
      </c>
      <c r="F370">
        <v>1.54</v>
      </c>
      <c r="G370">
        <f t="shared" si="15"/>
        <v>1.54E-2</v>
      </c>
    </row>
    <row r="371" spans="1:7" x14ac:dyDescent="0.2">
      <c r="A371" s="1">
        <v>43794</v>
      </c>
      <c r="B371">
        <v>23.785166</v>
      </c>
      <c r="C371">
        <v>1063.969971</v>
      </c>
      <c r="D371">
        <f t="shared" si="16"/>
        <v>2.0150956283929509E-2</v>
      </c>
      <c r="E371">
        <f t="shared" si="17"/>
        <v>2.8533670003142081E-2</v>
      </c>
      <c r="F371">
        <v>1.542</v>
      </c>
      <c r="G371">
        <f t="shared" si="15"/>
        <v>1.542E-2</v>
      </c>
    </row>
    <row r="372" spans="1:7" x14ac:dyDescent="0.2">
      <c r="A372" s="1">
        <v>43801</v>
      </c>
      <c r="B372">
        <v>23.762571000000001</v>
      </c>
      <c r="C372">
        <v>1068.8199460000001</v>
      </c>
      <c r="D372">
        <f t="shared" si="16"/>
        <v>-9.5041333726607227E-4</v>
      </c>
      <c r="E372">
        <f t="shared" si="17"/>
        <v>4.5480179001859636E-3</v>
      </c>
      <c r="F372">
        <v>1.5725</v>
      </c>
      <c r="G372">
        <f t="shared" si="15"/>
        <v>1.5724999999999999E-2</v>
      </c>
    </row>
    <row r="373" spans="1:7" x14ac:dyDescent="0.2">
      <c r="A373" s="1">
        <v>43808</v>
      </c>
      <c r="B373">
        <v>23.190162999999998</v>
      </c>
      <c r="C373">
        <v>1068.219971</v>
      </c>
      <c r="D373">
        <f t="shared" si="16"/>
        <v>-2.438351557668713E-2</v>
      </c>
      <c r="E373">
        <f t="shared" si="17"/>
        <v>-5.615009911520884E-4</v>
      </c>
      <c r="F373">
        <v>1.54</v>
      </c>
      <c r="G373">
        <f t="shared" si="15"/>
        <v>1.54E-2</v>
      </c>
    </row>
    <row r="374" spans="1:7" x14ac:dyDescent="0.2">
      <c r="A374" s="1">
        <v>43815</v>
      </c>
      <c r="B374">
        <v>24.216408000000001</v>
      </c>
      <c r="C374">
        <v>1089.920044</v>
      </c>
      <c r="D374">
        <f t="shared" si="16"/>
        <v>4.3302239807701752E-2</v>
      </c>
      <c r="E374">
        <f t="shared" si="17"/>
        <v>2.0110654736209779E-2</v>
      </c>
      <c r="F374">
        <v>1.522</v>
      </c>
      <c r="G374">
        <f t="shared" si="15"/>
        <v>1.5220000000000001E-2</v>
      </c>
    </row>
    <row r="375" spans="1:7" x14ac:dyDescent="0.2">
      <c r="A375" s="1">
        <v>43822</v>
      </c>
      <c r="B375">
        <v>24.147196000000001</v>
      </c>
      <c r="C375">
        <v>1089.9300539999999</v>
      </c>
      <c r="D375">
        <f t="shared" si="16"/>
        <v>-2.8621542450929568E-3</v>
      </c>
      <c r="E375">
        <f t="shared" si="17"/>
        <v>9.1841177604223805E-6</v>
      </c>
      <c r="F375">
        <v>1.536</v>
      </c>
      <c r="G375">
        <f t="shared" si="15"/>
        <v>1.536E-2</v>
      </c>
    </row>
    <row r="376" spans="1:7" x14ac:dyDescent="0.2">
      <c r="A376" s="1">
        <v>43829</v>
      </c>
      <c r="B376">
        <v>24.085675999999999</v>
      </c>
      <c r="C376">
        <v>1083.2700199999999</v>
      </c>
      <c r="D376">
        <f t="shared" si="16"/>
        <v>-2.5509587470230232E-3</v>
      </c>
      <c r="E376">
        <f t="shared" si="17"/>
        <v>-6.1292606510765912E-3</v>
      </c>
      <c r="F376">
        <v>1.5525</v>
      </c>
      <c r="G376">
        <f t="shared" si="15"/>
        <v>1.5525000000000001E-2</v>
      </c>
    </row>
    <row r="377" spans="1:7" x14ac:dyDescent="0.2">
      <c r="A377" s="1">
        <v>43836</v>
      </c>
      <c r="B377">
        <v>24.370213</v>
      </c>
      <c r="C377">
        <v>1092.5600589999999</v>
      </c>
      <c r="D377">
        <f t="shared" si="16"/>
        <v>1.1744300903243125E-2</v>
      </c>
      <c r="E377">
        <f t="shared" si="17"/>
        <v>8.5393575008913206E-3</v>
      </c>
      <c r="F377">
        <v>1.5275000000000001</v>
      </c>
      <c r="G377">
        <f t="shared" si="15"/>
        <v>1.5275E-2</v>
      </c>
    </row>
    <row r="378" spans="1:7" x14ac:dyDescent="0.2">
      <c r="A378" s="1">
        <v>43843</v>
      </c>
      <c r="B378">
        <v>24.854696000000001</v>
      </c>
      <c r="C378">
        <v>1125.119995</v>
      </c>
      <c r="D378">
        <f t="shared" si="16"/>
        <v>1.9685100679058452E-2</v>
      </c>
      <c r="E378">
        <f t="shared" si="17"/>
        <v>2.9366071800953856E-2</v>
      </c>
      <c r="F378">
        <v>1.51</v>
      </c>
      <c r="G378">
        <f t="shared" si="15"/>
        <v>1.5100000000000001E-2</v>
      </c>
    </row>
    <row r="379" spans="1:7" x14ac:dyDescent="0.2">
      <c r="A379" s="1">
        <v>43850</v>
      </c>
      <c r="B379">
        <v>24.516324999999998</v>
      </c>
      <c r="C379">
        <v>1103.25</v>
      </c>
      <c r="D379">
        <f t="shared" si="16"/>
        <v>-1.3707486348052739E-2</v>
      </c>
      <c r="E379">
        <f t="shared" si="17"/>
        <v>-1.9629323023075785E-2</v>
      </c>
      <c r="F379">
        <v>1.53</v>
      </c>
      <c r="G379">
        <f t="shared" si="15"/>
        <v>1.5300000000000001E-2</v>
      </c>
    </row>
    <row r="380" spans="1:7" x14ac:dyDescent="0.2">
      <c r="A380" s="1">
        <v>43857</v>
      </c>
      <c r="B380">
        <v>24.031845000000001</v>
      </c>
      <c r="C380">
        <v>1075.1899410000001</v>
      </c>
      <c r="D380">
        <f t="shared" si="16"/>
        <v>-1.9959396357099632E-2</v>
      </c>
      <c r="E380">
        <f t="shared" si="17"/>
        <v>-2.5763033893284121E-2</v>
      </c>
      <c r="F380">
        <v>1.5249999999999999</v>
      </c>
      <c r="G380">
        <f t="shared" si="15"/>
        <v>1.525E-2</v>
      </c>
    </row>
    <row r="381" spans="1:7" x14ac:dyDescent="0.2">
      <c r="A381" s="1">
        <v>43864</v>
      </c>
      <c r="B381">
        <v>24.570157999999999</v>
      </c>
      <c r="C381">
        <v>1109.209961</v>
      </c>
      <c r="D381">
        <f t="shared" si="16"/>
        <v>2.2152791291605876E-2</v>
      </c>
      <c r="E381">
        <f t="shared" si="17"/>
        <v>3.1150679791122959E-2</v>
      </c>
      <c r="F381">
        <v>1.528</v>
      </c>
      <c r="G381">
        <f t="shared" si="15"/>
        <v>1.528E-2</v>
      </c>
    </row>
    <row r="382" spans="1:7" x14ac:dyDescent="0.2">
      <c r="A382" s="1">
        <v>43871</v>
      </c>
      <c r="B382">
        <v>25.116161000000002</v>
      </c>
      <c r="C382">
        <v>1134.9499510000001</v>
      </c>
      <c r="D382">
        <f t="shared" si="16"/>
        <v>2.1978886368885578E-2</v>
      </c>
      <c r="E382">
        <f t="shared" si="17"/>
        <v>2.2940538860506628E-2</v>
      </c>
      <c r="F382">
        <v>1.536</v>
      </c>
      <c r="G382">
        <f t="shared" si="15"/>
        <v>1.536E-2</v>
      </c>
    </row>
    <row r="383" spans="1:7" x14ac:dyDescent="0.2">
      <c r="A383" s="1">
        <v>43878</v>
      </c>
      <c r="B383">
        <v>25.093091999999999</v>
      </c>
      <c r="C383">
        <v>1127.530029</v>
      </c>
      <c r="D383">
        <f t="shared" si="16"/>
        <v>-9.1891435322882678E-4</v>
      </c>
      <c r="E383">
        <f t="shared" si="17"/>
        <v>-6.5591286264040788E-3</v>
      </c>
      <c r="F383">
        <v>1.546</v>
      </c>
      <c r="G383">
        <f t="shared" si="15"/>
        <v>1.546E-2</v>
      </c>
    </row>
    <row r="384" spans="1:7" x14ac:dyDescent="0.2">
      <c r="A384" s="1">
        <v>43885</v>
      </c>
      <c r="B384">
        <v>22.601469000000002</v>
      </c>
      <c r="C384">
        <v>996.95001200000002</v>
      </c>
      <c r="D384">
        <f t="shared" si="16"/>
        <v>-0.10457768496866708</v>
      </c>
      <c r="E384">
        <f t="shared" si="17"/>
        <v>-0.12308407399197771</v>
      </c>
      <c r="F384">
        <v>1.55</v>
      </c>
      <c r="G384">
        <f t="shared" si="15"/>
        <v>1.55E-2</v>
      </c>
    </row>
    <row r="385" spans="1:7" x14ac:dyDescent="0.2">
      <c r="A385" s="1">
        <v>43892</v>
      </c>
      <c r="B385">
        <v>22.393834999999999</v>
      </c>
      <c r="C385">
        <v>985.02002000000005</v>
      </c>
      <c r="D385">
        <f t="shared" si="16"/>
        <v>-9.2292063999828856E-3</v>
      </c>
      <c r="E385">
        <f t="shared" si="17"/>
        <v>-1.2038664450982268E-2</v>
      </c>
      <c r="F385">
        <v>1.49</v>
      </c>
      <c r="G385">
        <f t="shared" si="15"/>
        <v>1.49E-2</v>
      </c>
    </row>
    <row r="386" spans="1:7" x14ac:dyDescent="0.2">
      <c r="A386" s="1">
        <v>43899</v>
      </c>
      <c r="B386">
        <v>18.856345999999998</v>
      </c>
      <c r="C386">
        <v>824.21997099999999</v>
      </c>
      <c r="D386">
        <f t="shared" si="16"/>
        <v>-0.17193618270342551</v>
      </c>
      <c r="E386">
        <f t="shared" si="17"/>
        <v>-0.17822451645825058</v>
      </c>
      <c r="F386">
        <v>0.92</v>
      </c>
      <c r="G386">
        <f t="shared" si="15"/>
        <v>9.1999999999999998E-3</v>
      </c>
    </row>
    <row r="387" spans="1:7" x14ac:dyDescent="0.2">
      <c r="A387" s="1">
        <v>43906</v>
      </c>
      <c r="B387">
        <v>15.657228</v>
      </c>
      <c r="C387">
        <v>701.32000700000003</v>
      </c>
      <c r="D387">
        <f t="shared" si="16"/>
        <v>-0.18591685166240285</v>
      </c>
      <c r="E387">
        <f t="shared" si="17"/>
        <v>-0.16147316579728144</v>
      </c>
      <c r="F387">
        <v>0.38800000000000001</v>
      </c>
      <c r="G387">
        <f t="shared" ref="G387:G450" si="18">F387/100</f>
        <v>3.8800000000000002E-3</v>
      </c>
    </row>
    <row r="388" spans="1:7" x14ac:dyDescent="0.2">
      <c r="A388" s="1">
        <v>43913</v>
      </c>
      <c r="B388">
        <v>17.479803</v>
      </c>
      <c r="C388">
        <v>787.76000999999997</v>
      </c>
      <c r="D388">
        <f t="shared" ref="D388:D451" si="19">LN(B388/B387)</f>
        <v>0.11011343674097833</v>
      </c>
      <c r="E388">
        <f t="shared" ref="E388:E451" si="20">LN(C388/C387)</f>
        <v>0.11622920405066207</v>
      </c>
      <c r="F388">
        <v>0.152</v>
      </c>
      <c r="G388">
        <f t="shared" si="18"/>
        <v>1.5199999999999999E-3</v>
      </c>
    </row>
    <row r="389" spans="1:7" x14ac:dyDescent="0.2">
      <c r="A389" s="1">
        <v>43920</v>
      </c>
      <c r="B389">
        <v>16.641570999999999</v>
      </c>
      <c r="C389">
        <v>739.98999000000003</v>
      </c>
      <c r="D389">
        <f t="shared" si="19"/>
        <v>-4.9142258146687538E-2</v>
      </c>
      <c r="E389">
        <f t="shared" si="20"/>
        <v>-6.2556828554070673E-2</v>
      </c>
      <c r="F389">
        <v>-2E-3</v>
      </c>
      <c r="G389">
        <f t="shared" si="18"/>
        <v>-2.0000000000000002E-5</v>
      </c>
    </row>
    <row r="390" spans="1:7" x14ac:dyDescent="0.2">
      <c r="A390" s="1">
        <v>43927</v>
      </c>
      <c r="B390">
        <v>19.048603</v>
      </c>
      <c r="C390">
        <v>864.78997800000002</v>
      </c>
      <c r="D390">
        <f t="shared" si="19"/>
        <v>0.13508992355604491</v>
      </c>
      <c r="E390">
        <f t="shared" si="20"/>
        <v>0.15585001837148998</v>
      </c>
      <c r="F390">
        <v>8.7999999999999995E-2</v>
      </c>
      <c r="G390">
        <f t="shared" si="18"/>
        <v>8.7999999999999992E-4</v>
      </c>
    </row>
    <row r="391" spans="1:7" x14ac:dyDescent="0.2">
      <c r="A391" s="1">
        <v>43934</v>
      </c>
      <c r="B391">
        <v>19.194714000000001</v>
      </c>
      <c r="C391">
        <v>873.55999799999995</v>
      </c>
      <c r="D391">
        <f t="shared" si="19"/>
        <v>7.6411630779358282E-3</v>
      </c>
      <c r="E391">
        <f t="shared" si="20"/>
        <v>1.0090136655901864E-2</v>
      </c>
      <c r="F391">
        <v>0.17199999999999999</v>
      </c>
      <c r="G391">
        <f t="shared" si="18"/>
        <v>1.72E-3</v>
      </c>
    </row>
    <row r="392" spans="1:7" x14ac:dyDescent="0.2">
      <c r="A392" s="1">
        <v>43941</v>
      </c>
      <c r="B392">
        <v>19.417729999999999</v>
      </c>
      <c r="C392">
        <v>884.55999799999995</v>
      </c>
      <c r="D392">
        <f t="shared" si="19"/>
        <v>1.1551637598415584E-2</v>
      </c>
      <c r="E392">
        <f t="shared" si="20"/>
        <v>1.2513529866045845E-2</v>
      </c>
      <c r="F392">
        <v>0.185</v>
      </c>
      <c r="G392">
        <f t="shared" si="18"/>
        <v>1.8500000000000001E-3</v>
      </c>
    </row>
    <row r="393" spans="1:7" x14ac:dyDescent="0.2">
      <c r="A393" s="1">
        <v>43948</v>
      </c>
      <c r="B393">
        <v>19.771478999999999</v>
      </c>
      <c r="C393">
        <v>892.03997800000002</v>
      </c>
      <c r="D393">
        <f t="shared" si="19"/>
        <v>1.8053878476330078E-2</v>
      </c>
      <c r="E393">
        <f t="shared" si="20"/>
        <v>8.4206059882106221E-3</v>
      </c>
      <c r="F393">
        <v>0.11600000000000001</v>
      </c>
      <c r="G393">
        <f t="shared" si="18"/>
        <v>1.16E-3</v>
      </c>
    </row>
    <row r="394" spans="1:7" x14ac:dyDescent="0.2">
      <c r="A394" s="1">
        <v>43955</v>
      </c>
      <c r="B394">
        <v>21.424871</v>
      </c>
      <c r="C394">
        <v>958.34997599999997</v>
      </c>
      <c r="D394">
        <f t="shared" si="19"/>
        <v>8.0311998759178826E-2</v>
      </c>
      <c r="E394">
        <f t="shared" si="20"/>
        <v>7.1702080712073124E-2</v>
      </c>
      <c r="F394">
        <v>0.108</v>
      </c>
      <c r="G394">
        <f t="shared" si="18"/>
        <v>1.08E-3</v>
      </c>
    </row>
    <row r="395" spans="1:7" x14ac:dyDescent="0.2">
      <c r="A395" s="1">
        <v>43962</v>
      </c>
      <c r="B395">
        <v>20.640471000000002</v>
      </c>
      <c r="C395">
        <v>929.59997599999997</v>
      </c>
      <c r="D395">
        <f t="shared" si="19"/>
        <v>-3.7298683341779555E-2</v>
      </c>
      <c r="E395">
        <f t="shared" si="20"/>
        <v>-3.0458670393328401E-2</v>
      </c>
      <c r="F395">
        <v>0.122</v>
      </c>
      <c r="G395">
        <f t="shared" si="18"/>
        <v>1.2199999999999999E-3</v>
      </c>
    </row>
    <row r="396" spans="1:7" x14ac:dyDescent="0.2">
      <c r="A396" s="1">
        <v>43969</v>
      </c>
      <c r="B396">
        <v>21.878592999999999</v>
      </c>
      <c r="C396">
        <v>994.26000999999997</v>
      </c>
      <c r="D396">
        <f t="shared" si="19"/>
        <v>5.8254910064023543E-2</v>
      </c>
      <c r="E396">
        <f t="shared" si="20"/>
        <v>6.7244391647398191E-2</v>
      </c>
      <c r="F396">
        <v>0.124</v>
      </c>
      <c r="G396">
        <f t="shared" si="18"/>
        <v>1.24E-3</v>
      </c>
    </row>
    <row r="397" spans="1:7" x14ac:dyDescent="0.2">
      <c r="A397" s="1">
        <v>43976</v>
      </c>
      <c r="B397">
        <v>22.470735999999999</v>
      </c>
      <c r="C397">
        <v>1012.090027</v>
      </c>
      <c r="D397">
        <f t="shared" si="19"/>
        <v>2.6705170260507741E-2</v>
      </c>
      <c r="E397">
        <f t="shared" si="20"/>
        <v>1.7774053449427743E-2</v>
      </c>
      <c r="F397">
        <v>0.124</v>
      </c>
      <c r="G397">
        <f t="shared" si="18"/>
        <v>1.24E-3</v>
      </c>
    </row>
    <row r="398" spans="1:7" x14ac:dyDescent="0.2">
      <c r="A398" s="1">
        <v>43983</v>
      </c>
      <c r="B398">
        <v>24.116437999999999</v>
      </c>
      <c r="C398">
        <v>1069.1899410000001</v>
      </c>
      <c r="D398">
        <f t="shared" si="19"/>
        <v>7.0679842233216078E-2</v>
      </c>
      <c r="E398">
        <f t="shared" si="20"/>
        <v>5.4883770875017765E-2</v>
      </c>
      <c r="F398">
        <v>0.14000000000000001</v>
      </c>
      <c r="G398">
        <f t="shared" si="18"/>
        <v>1.4000000000000002E-3</v>
      </c>
    </row>
    <row r="399" spans="1:7" x14ac:dyDescent="0.2">
      <c r="A399" s="1">
        <v>43990</v>
      </c>
      <c r="B399">
        <v>22.539947999999999</v>
      </c>
      <c r="C399">
        <v>996.59997599999997</v>
      </c>
      <c r="D399">
        <f t="shared" si="19"/>
        <v>-6.760448107897564E-2</v>
      </c>
      <c r="E399">
        <f t="shared" si="20"/>
        <v>-7.0307114486508754E-2</v>
      </c>
      <c r="F399">
        <v>0.14799999999999999</v>
      </c>
      <c r="G399">
        <f t="shared" si="18"/>
        <v>1.48E-3</v>
      </c>
    </row>
    <row r="400" spans="1:7" x14ac:dyDescent="0.2">
      <c r="A400" s="1">
        <v>43997</v>
      </c>
      <c r="B400">
        <v>23.208994000000001</v>
      </c>
      <c r="C400">
        <v>1033.030029</v>
      </c>
      <c r="D400">
        <f t="shared" si="19"/>
        <v>2.9250674361314098E-2</v>
      </c>
      <c r="E400">
        <f t="shared" si="20"/>
        <v>3.5902076631600728E-2</v>
      </c>
      <c r="F400">
        <v>0.17</v>
      </c>
      <c r="G400">
        <f t="shared" si="18"/>
        <v>1.7000000000000001E-3</v>
      </c>
    </row>
    <row r="401" spans="1:7" x14ac:dyDescent="0.2">
      <c r="A401" s="1">
        <v>44004</v>
      </c>
      <c r="B401">
        <v>22.439976000000001</v>
      </c>
      <c r="C401">
        <v>1012.119995</v>
      </c>
      <c r="D401">
        <f t="shared" si="19"/>
        <v>-3.3695864825315489E-2</v>
      </c>
      <c r="E401">
        <f t="shared" si="20"/>
        <v>-2.0449123444347846E-2</v>
      </c>
      <c r="F401">
        <v>0.16800000000000001</v>
      </c>
      <c r="G401">
        <f t="shared" si="18"/>
        <v>1.6800000000000001E-3</v>
      </c>
    </row>
    <row r="402" spans="1:7" x14ac:dyDescent="0.2">
      <c r="A402" s="1">
        <v>44011</v>
      </c>
      <c r="B402">
        <v>23.339728999999998</v>
      </c>
      <c r="C402">
        <v>1055.1999510000001</v>
      </c>
      <c r="D402">
        <f t="shared" si="19"/>
        <v>3.9313004687500132E-2</v>
      </c>
      <c r="E402">
        <f t="shared" si="20"/>
        <v>4.1683140013730975E-2</v>
      </c>
      <c r="F402">
        <v>0.156</v>
      </c>
      <c r="G402">
        <f t="shared" si="18"/>
        <v>1.56E-3</v>
      </c>
    </row>
    <row r="403" spans="1:7" x14ac:dyDescent="0.2">
      <c r="A403" s="1">
        <v>44018</v>
      </c>
      <c r="B403">
        <v>23.308966000000002</v>
      </c>
      <c r="C403">
        <v>1056.3100589999999</v>
      </c>
      <c r="D403">
        <f t="shared" si="19"/>
        <v>-1.3189224032738736E-3</v>
      </c>
      <c r="E403">
        <f t="shared" si="20"/>
        <v>1.0514826801880765E-3</v>
      </c>
      <c r="F403">
        <v>0.14399999999999999</v>
      </c>
      <c r="G403">
        <f t="shared" si="18"/>
        <v>1.4399999999999999E-3</v>
      </c>
    </row>
    <row r="404" spans="1:7" x14ac:dyDescent="0.2">
      <c r="A404" s="1">
        <v>44025</v>
      </c>
      <c r="B404">
        <v>24.024155</v>
      </c>
      <c r="C404">
        <v>1086.6099850000001</v>
      </c>
      <c r="D404">
        <f t="shared" si="19"/>
        <v>3.0221689122234267E-2</v>
      </c>
      <c r="E404">
        <f t="shared" si="20"/>
        <v>2.8280985642667119E-2</v>
      </c>
      <c r="F404">
        <v>0.14499999999999999</v>
      </c>
      <c r="G404">
        <f t="shared" si="18"/>
        <v>1.4499999999999999E-3</v>
      </c>
    </row>
    <row r="405" spans="1:7" x14ac:dyDescent="0.2">
      <c r="A405" s="1">
        <v>44032</v>
      </c>
      <c r="B405">
        <v>23.978014000000002</v>
      </c>
      <c r="C405">
        <v>1071.380005</v>
      </c>
      <c r="D405">
        <f t="shared" si="19"/>
        <v>-1.9224553878300643E-3</v>
      </c>
      <c r="E405">
        <f t="shared" si="20"/>
        <v>-1.4115202514217629E-2</v>
      </c>
      <c r="F405">
        <v>0.13800000000000001</v>
      </c>
      <c r="G405">
        <f t="shared" si="18"/>
        <v>1.3800000000000002E-3</v>
      </c>
    </row>
    <row r="406" spans="1:7" x14ac:dyDescent="0.2">
      <c r="A406" s="1">
        <v>44039</v>
      </c>
      <c r="B406">
        <v>24.608608</v>
      </c>
      <c r="C406">
        <v>1086.2299800000001</v>
      </c>
      <c r="D406">
        <f t="shared" si="19"/>
        <v>2.5958973276396298E-2</v>
      </c>
      <c r="E406">
        <f t="shared" si="20"/>
        <v>1.3765425254966754E-2</v>
      </c>
      <c r="F406">
        <v>0.124</v>
      </c>
      <c r="G406">
        <f t="shared" si="18"/>
        <v>1.24E-3</v>
      </c>
    </row>
    <row r="407" spans="1:7" x14ac:dyDescent="0.2">
      <c r="A407" s="1">
        <v>44046</v>
      </c>
      <c r="B407">
        <v>26.215858000000001</v>
      </c>
      <c r="C407">
        <v>1145.5200199999999</v>
      </c>
      <c r="D407">
        <f t="shared" si="19"/>
        <v>6.3268194412092166E-2</v>
      </c>
      <c r="E407">
        <f t="shared" si="20"/>
        <v>5.3145732795056883E-2</v>
      </c>
      <c r="F407">
        <v>0.106</v>
      </c>
      <c r="G407">
        <f t="shared" si="18"/>
        <v>1.06E-3</v>
      </c>
    </row>
    <row r="408" spans="1:7" x14ac:dyDescent="0.2">
      <c r="A408" s="1">
        <v>44053</v>
      </c>
      <c r="B408">
        <v>26.254308999999999</v>
      </c>
      <c r="C408">
        <v>1140.6400149999999</v>
      </c>
      <c r="D408">
        <f t="shared" si="19"/>
        <v>1.4656331047310251E-3</v>
      </c>
      <c r="E408">
        <f t="shared" si="20"/>
        <v>-4.2691783052401476E-3</v>
      </c>
      <c r="F408">
        <v>9.6000000000000002E-2</v>
      </c>
      <c r="G408">
        <f t="shared" si="18"/>
        <v>9.6000000000000002E-4</v>
      </c>
    </row>
    <row r="409" spans="1:7" x14ac:dyDescent="0.2">
      <c r="A409" s="1">
        <v>44060</v>
      </c>
      <c r="B409">
        <v>26.123577000000001</v>
      </c>
      <c r="C409">
        <v>1144.339966</v>
      </c>
      <c r="D409">
        <f t="shared" si="19"/>
        <v>-4.9918880450879983E-3</v>
      </c>
      <c r="E409">
        <f t="shared" si="20"/>
        <v>3.2385003496632129E-3</v>
      </c>
      <c r="F409">
        <v>0.106</v>
      </c>
      <c r="G409">
        <f t="shared" si="18"/>
        <v>1.06E-3</v>
      </c>
    </row>
    <row r="410" spans="1:7" x14ac:dyDescent="0.2">
      <c r="A410" s="1">
        <v>44067</v>
      </c>
      <c r="B410">
        <v>26.554226</v>
      </c>
      <c r="C410">
        <v>1154.3900149999999</v>
      </c>
      <c r="D410">
        <f t="shared" si="19"/>
        <v>1.6350666494324022E-2</v>
      </c>
      <c r="E410">
        <f t="shared" si="20"/>
        <v>8.7440570378607176E-3</v>
      </c>
      <c r="F410">
        <v>0.10199999999999999</v>
      </c>
      <c r="G410">
        <f t="shared" si="18"/>
        <v>1.0199999999999999E-3</v>
      </c>
    </row>
    <row r="411" spans="1:7" x14ac:dyDescent="0.2">
      <c r="A411" s="1">
        <v>44074</v>
      </c>
      <c r="B411">
        <v>25.885179999999998</v>
      </c>
      <c r="C411">
        <v>1108.849976</v>
      </c>
      <c r="D411">
        <f t="shared" si="19"/>
        <v>-2.5518302232339453E-2</v>
      </c>
      <c r="E411">
        <f t="shared" si="20"/>
        <v>-4.0248658337362159E-2</v>
      </c>
      <c r="F411">
        <v>0.11</v>
      </c>
      <c r="G411">
        <f t="shared" si="18"/>
        <v>1.1000000000000001E-3</v>
      </c>
    </row>
    <row r="412" spans="1:7" x14ac:dyDescent="0.2">
      <c r="A412" s="1">
        <v>44081</v>
      </c>
      <c r="B412">
        <v>25.246897000000001</v>
      </c>
      <c r="C412">
        <v>1092.3900149999999</v>
      </c>
      <c r="D412">
        <f t="shared" si="19"/>
        <v>-2.4967347083422381E-2</v>
      </c>
      <c r="E412">
        <f t="shared" si="20"/>
        <v>-1.495545043696897E-2</v>
      </c>
      <c r="F412">
        <v>0.112</v>
      </c>
      <c r="G412">
        <f t="shared" si="18"/>
        <v>1.1200000000000001E-3</v>
      </c>
    </row>
    <row r="413" spans="1:7" x14ac:dyDescent="0.2">
      <c r="A413" s="1">
        <v>44088</v>
      </c>
      <c r="B413">
        <v>25.746756000000001</v>
      </c>
      <c r="C413">
        <v>1128.579956</v>
      </c>
      <c r="D413">
        <f t="shared" si="19"/>
        <v>1.960538151046955E-2</v>
      </c>
      <c r="E413">
        <f t="shared" si="20"/>
        <v>3.259219618759749E-2</v>
      </c>
      <c r="F413">
        <v>0.12</v>
      </c>
      <c r="G413">
        <f t="shared" si="18"/>
        <v>1.1999999999999999E-3</v>
      </c>
    </row>
    <row r="414" spans="1:7" x14ac:dyDescent="0.2">
      <c r="A414" s="1">
        <v>44095</v>
      </c>
      <c r="B414">
        <v>25.0854</v>
      </c>
      <c r="C414">
        <v>1100.780029</v>
      </c>
      <c r="D414">
        <f t="shared" si="19"/>
        <v>-2.6022634997583886E-2</v>
      </c>
      <c r="E414">
        <f t="shared" si="20"/>
        <v>-2.4941120566288669E-2</v>
      </c>
      <c r="F414">
        <v>0.108</v>
      </c>
      <c r="G414">
        <f t="shared" si="18"/>
        <v>1.08E-3</v>
      </c>
    </row>
    <row r="415" spans="1:7" x14ac:dyDescent="0.2">
      <c r="A415" s="1">
        <v>44102</v>
      </c>
      <c r="B415">
        <v>26.046672999999998</v>
      </c>
      <c r="C415">
        <v>1136.5</v>
      </c>
      <c r="D415">
        <f t="shared" si="19"/>
        <v>3.7604040518682796E-2</v>
      </c>
      <c r="E415">
        <f t="shared" si="20"/>
        <v>3.1934318538265796E-2</v>
      </c>
      <c r="F415">
        <v>0.10199999999999999</v>
      </c>
      <c r="G415">
        <f t="shared" si="18"/>
        <v>1.0199999999999999E-3</v>
      </c>
    </row>
    <row r="416" spans="1:7" x14ac:dyDescent="0.2">
      <c r="A416" s="1">
        <v>44109</v>
      </c>
      <c r="B416">
        <v>27.561641999999999</v>
      </c>
      <c r="C416">
        <v>1215.8900149999999</v>
      </c>
      <c r="D416">
        <f t="shared" si="19"/>
        <v>5.65349793587391E-2</v>
      </c>
      <c r="E416">
        <f t="shared" si="20"/>
        <v>6.7522966952040603E-2</v>
      </c>
      <c r="F416">
        <v>9.8000000000000004E-2</v>
      </c>
      <c r="G416">
        <f t="shared" si="18"/>
        <v>9.7999999999999997E-4</v>
      </c>
    </row>
    <row r="417" spans="1:7" x14ac:dyDescent="0.2">
      <c r="A417" s="1">
        <v>44116</v>
      </c>
      <c r="B417">
        <v>27.569330000000001</v>
      </c>
      <c r="C417">
        <v>1214.1899410000001</v>
      </c>
      <c r="D417">
        <f t="shared" si="19"/>
        <v>2.7889949227945086E-4</v>
      </c>
      <c r="E417">
        <f t="shared" si="20"/>
        <v>-1.3991920497600757E-3</v>
      </c>
      <c r="F417">
        <v>9.6000000000000002E-2</v>
      </c>
      <c r="G417">
        <f t="shared" si="18"/>
        <v>9.6000000000000002E-4</v>
      </c>
    </row>
    <row r="418" spans="1:7" x14ac:dyDescent="0.2">
      <c r="A418" s="1">
        <v>44123</v>
      </c>
      <c r="B418">
        <v>27.538571999999998</v>
      </c>
      <c r="C418">
        <v>1202.719971</v>
      </c>
      <c r="D418">
        <f t="shared" si="19"/>
        <v>-1.1162828588151456E-3</v>
      </c>
      <c r="E418">
        <f t="shared" si="20"/>
        <v>-9.4915048777328027E-3</v>
      </c>
      <c r="F418">
        <v>0.11</v>
      </c>
      <c r="G418">
        <f t="shared" si="18"/>
        <v>1.1000000000000001E-3</v>
      </c>
    </row>
    <row r="419" spans="1:7" x14ac:dyDescent="0.2">
      <c r="A419" s="1">
        <v>44130</v>
      </c>
      <c r="B419">
        <v>26.031292000000001</v>
      </c>
      <c r="C419">
        <v>1132.5600589999999</v>
      </c>
      <c r="D419">
        <f t="shared" si="19"/>
        <v>-5.6288287293110438E-2</v>
      </c>
      <c r="E419">
        <f t="shared" si="20"/>
        <v>-6.010502513653506E-2</v>
      </c>
      <c r="F419">
        <v>0.10199999999999999</v>
      </c>
      <c r="G419">
        <f t="shared" si="18"/>
        <v>1.0199999999999999E-3</v>
      </c>
    </row>
    <row r="420" spans="1:7" x14ac:dyDescent="0.2">
      <c r="A420" s="1">
        <v>44137</v>
      </c>
      <c r="B420">
        <v>28.238379999999999</v>
      </c>
      <c r="C420">
        <v>1234.880005</v>
      </c>
      <c r="D420">
        <f t="shared" si="19"/>
        <v>8.1382692729295353E-2</v>
      </c>
      <c r="E420">
        <f t="shared" si="20"/>
        <v>8.6493194217619765E-2</v>
      </c>
      <c r="F420">
        <v>0.1</v>
      </c>
      <c r="G420">
        <f t="shared" si="18"/>
        <v>1E-3</v>
      </c>
    </row>
    <row r="421" spans="1:7" x14ac:dyDescent="0.2">
      <c r="A421" s="1">
        <v>44144</v>
      </c>
      <c r="B421">
        <v>29.199653999999999</v>
      </c>
      <c r="C421">
        <v>1273</v>
      </c>
      <c r="D421">
        <f t="shared" si="19"/>
        <v>3.3474814348475851E-2</v>
      </c>
      <c r="E421">
        <f t="shared" si="20"/>
        <v>3.0402516159176184E-2</v>
      </c>
      <c r="F421">
        <v>9.6000000000000002E-2</v>
      </c>
      <c r="G421">
        <f t="shared" si="18"/>
        <v>9.6000000000000002E-4</v>
      </c>
    </row>
    <row r="422" spans="1:7" x14ac:dyDescent="0.2">
      <c r="A422" s="1">
        <v>44151</v>
      </c>
      <c r="B422">
        <v>30.060953000000001</v>
      </c>
      <c r="C422">
        <v>1299.5699460000001</v>
      </c>
      <c r="D422">
        <f t="shared" si="19"/>
        <v>2.9070227193473221E-2</v>
      </c>
      <c r="E422">
        <f t="shared" si="20"/>
        <v>2.0657079393037889E-2</v>
      </c>
      <c r="F422">
        <v>0.10249999999999999</v>
      </c>
      <c r="G422">
        <f t="shared" si="18"/>
        <v>1.0249999999999999E-3</v>
      </c>
    </row>
    <row r="423" spans="1:7" x14ac:dyDescent="0.2">
      <c r="A423" s="1">
        <v>44158</v>
      </c>
      <c r="B423">
        <v>30.845354</v>
      </c>
      <c r="C423">
        <v>1344.6099850000001</v>
      </c>
      <c r="D423">
        <f t="shared" si="19"/>
        <v>2.5759052251838981E-2</v>
      </c>
      <c r="E423">
        <f t="shared" si="20"/>
        <v>3.4070598057216926E-2</v>
      </c>
      <c r="F423">
        <v>8.5999999999999993E-2</v>
      </c>
      <c r="G423">
        <f t="shared" si="18"/>
        <v>8.5999999999999998E-4</v>
      </c>
    </row>
    <row r="424" spans="1:7" x14ac:dyDescent="0.2">
      <c r="A424" s="1">
        <v>44165</v>
      </c>
      <c r="B424">
        <v>31.568231999999998</v>
      </c>
      <c r="C424">
        <v>1364.900024</v>
      </c>
      <c r="D424">
        <f t="shared" si="19"/>
        <v>2.3165159133372464E-2</v>
      </c>
      <c r="E424">
        <f t="shared" si="20"/>
        <v>1.4977186438194224E-2</v>
      </c>
      <c r="F424">
        <v>8.2500000000000004E-2</v>
      </c>
      <c r="G424">
        <f t="shared" si="18"/>
        <v>8.25E-4</v>
      </c>
    </row>
    <row r="425" spans="1:7" x14ac:dyDescent="0.2">
      <c r="A425" s="1">
        <v>44172</v>
      </c>
      <c r="B425">
        <v>31.88353</v>
      </c>
      <c r="C425">
        <v>1393.849976</v>
      </c>
      <c r="D425">
        <f t="shared" si="19"/>
        <v>9.9382770534870175E-3</v>
      </c>
      <c r="E425">
        <f t="shared" si="20"/>
        <v>2.0988501849173724E-2</v>
      </c>
      <c r="F425">
        <v>8.5999999999999993E-2</v>
      </c>
      <c r="G425">
        <f t="shared" si="18"/>
        <v>8.5999999999999998E-4</v>
      </c>
    </row>
    <row r="426" spans="1:7" x14ac:dyDescent="0.2">
      <c r="A426" s="1">
        <v>44179</v>
      </c>
      <c r="B426">
        <v>29.899460000000001</v>
      </c>
      <c r="C426">
        <v>1459.790039</v>
      </c>
      <c r="D426">
        <f t="shared" si="19"/>
        <v>-6.4249155488250956E-2</v>
      </c>
      <c r="E426">
        <f t="shared" si="20"/>
        <v>4.6222931161751406E-2</v>
      </c>
      <c r="F426">
        <v>8.4000000000000005E-2</v>
      </c>
      <c r="G426">
        <f t="shared" si="18"/>
        <v>8.4000000000000003E-4</v>
      </c>
    </row>
    <row r="427" spans="1:7" x14ac:dyDescent="0.2">
      <c r="A427" s="1">
        <v>44186</v>
      </c>
      <c r="B427">
        <v>33.672187999999998</v>
      </c>
      <c r="C427">
        <v>1493.290039</v>
      </c>
      <c r="D427">
        <f t="shared" si="19"/>
        <v>0.11883179469373539</v>
      </c>
      <c r="E427">
        <f t="shared" si="20"/>
        <v>2.2689149122800498E-2</v>
      </c>
      <c r="F427">
        <v>8.4000000000000005E-2</v>
      </c>
      <c r="G427">
        <f t="shared" si="18"/>
        <v>8.4000000000000003E-4</v>
      </c>
    </row>
    <row r="428" spans="1:7" x14ac:dyDescent="0.2">
      <c r="A428" s="1">
        <v>44193</v>
      </c>
      <c r="B428">
        <v>33.308300000000003</v>
      </c>
      <c r="C428">
        <v>1455.25</v>
      </c>
      <c r="D428">
        <f t="shared" si="19"/>
        <v>-1.0865599548405961E-2</v>
      </c>
      <c r="E428">
        <f t="shared" si="20"/>
        <v>-2.5804058427736119E-2</v>
      </c>
      <c r="F428">
        <v>8.7999999999999995E-2</v>
      </c>
      <c r="G428">
        <f t="shared" si="18"/>
        <v>8.7999999999999992E-4</v>
      </c>
    </row>
    <row r="429" spans="1:7" x14ac:dyDescent="0.2">
      <c r="A429" s="1">
        <v>44200</v>
      </c>
      <c r="B429">
        <v>34.459198000000001</v>
      </c>
      <c r="C429">
        <v>1540.98999</v>
      </c>
      <c r="D429">
        <f t="shared" si="19"/>
        <v>3.3969342290322842E-2</v>
      </c>
      <c r="E429">
        <f t="shared" si="20"/>
        <v>5.7247353365213353E-2</v>
      </c>
      <c r="F429">
        <v>9.5000000000000001E-2</v>
      </c>
      <c r="G429">
        <f t="shared" si="18"/>
        <v>9.5E-4</v>
      </c>
    </row>
    <row r="430" spans="1:7" x14ac:dyDescent="0.2">
      <c r="A430" s="1">
        <v>44207</v>
      </c>
      <c r="B430">
        <v>34.856929999999998</v>
      </c>
      <c r="C430">
        <v>1561.1099850000001</v>
      </c>
      <c r="D430">
        <f t="shared" si="19"/>
        <v>1.1476012193329452E-2</v>
      </c>
      <c r="E430">
        <f t="shared" si="20"/>
        <v>1.2972036556040702E-2</v>
      </c>
      <c r="F430">
        <v>0.09</v>
      </c>
      <c r="G430">
        <f t="shared" si="18"/>
        <v>8.9999999999999998E-4</v>
      </c>
    </row>
    <row r="431" spans="1:7" x14ac:dyDescent="0.2">
      <c r="A431" s="1">
        <v>44214</v>
      </c>
      <c r="B431">
        <v>35.753956000000002</v>
      </c>
      <c r="C431">
        <v>1606.719971</v>
      </c>
      <c r="D431">
        <f t="shared" si="19"/>
        <v>2.5408950698735534E-2</v>
      </c>
      <c r="E431">
        <f t="shared" si="20"/>
        <v>2.8797718724048047E-2</v>
      </c>
      <c r="F431">
        <v>8.5999999999999993E-2</v>
      </c>
      <c r="G431">
        <f t="shared" si="18"/>
        <v>8.5999999999999998E-4</v>
      </c>
    </row>
    <row r="432" spans="1:7" x14ac:dyDescent="0.2">
      <c r="A432" s="1">
        <v>44221</v>
      </c>
      <c r="B432">
        <v>33.807586999999998</v>
      </c>
      <c r="C432">
        <v>1525.3100589999999</v>
      </c>
      <c r="D432">
        <f t="shared" si="19"/>
        <v>-5.5975675605057597E-2</v>
      </c>
      <c r="E432">
        <f t="shared" si="20"/>
        <v>-5.1997109044762735E-2</v>
      </c>
      <c r="F432">
        <v>8.7499999999999994E-2</v>
      </c>
      <c r="G432">
        <f t="shared" si="18"/>
        <v>8.7499999999999991E-4</v>
      </c>
    </row>
    <row r="433" spans="1:7" x14ac:dyDescent="0.2">
      <c r="A433" s="1">
        <v>44228</v>
      </c>
      <c r="B433">
        <v>36.777912000000001</v>
      </c>
      <c r="C433">
        <v>1658.8599850000001</v>
      </c>
      <c r="D433">
        <f t="shared" si="19"/>
        <v>8.4212202825467444E-2</v>
      </c>
      <c r="E433">
        <f t="shared" si="20"/>
        <v>8.3932903649168486E-2</v>
      </c>
      <c r="F433">
        <v>7.8E-2</v>
      </c>
      <c r="G433">
        <f t="shared" si="18"/>
        <v>7.7999999999999999E-4</v>
      </c>
    </row>
    <row r="434" spans="1:7" x14ac:dyDescent="0.2">
      <c r="A434" s="1">
        <v>44235</v>
      </c>
      <c r="B434">
        <v>37.547997000000002</v>
      </c>
      <c r="C434">
        <v>1695.170044</v>
      </c>
      <c r="D434">
        <f t="shared" si="19"/>
        <v>2.0722586995999624E-2</v>
      </c>
      <c r="E434">
        <f t="shared" si="20"/>
        <v>2.1652446325141295E-2</v>
      </c>
      <c r="F434">
        <v>5.6000000000000001E-2</v>
      </c>
      <c r="G434">
        <f t="shared" si="18"/>
        <v>5.6000000000000006E-4</v>
      </c>
    </row>
    <row r="435" spans="1:7" x14ac:dyDescent="0.2">
      <c r="A435" s="1">
        <v>44242</v>
      </c>
      <c r="B435">
        <v>37.285663999999997</v>
      </c>
      <c r="C435">
        <v>1661.5</v>
      </c>
      <c r="D435">
        <f t="shared" si="19"/>
        <v>-7.0111249695446612E-3</v>
      </c>
      <c r="E435">
        <f t="shared" si="20"/>
        <v>-2.0062247932045064E-2</v>
      </c>
      <c r="F435">
        <v>4.3999999999999997E-2</v>
      </c>
      <c r="G435">
        <f t="shared" si="18"/>
        <v>4.3999999999999996E-4</v>
      </c>
    </row>
    <row r="436" spans="1:7" x14ac:dyDescent="0.2">
      <c r="A436" s="1">
        <v>44249</v>
      </c>
      <c r="B436">
        <v>36.185538999999999</v>
      </c>
      <c r="C436">
        <v>1575.2299800000001</v>
      </c>
      <c r="D436">
        <f t="shared" si="19"/>
        <v>-2.9949345725311757E-2</v>
      </c>
      <c r="E436">
        <f t="shared" si="20"/>
        <v>-5.331952814703992E-2</v>
      </c>
      <c r="F436">
        <v>3.7499999999999999E-2</v>
      </c>
      <c r="G436">
        <f t="shared" si="18"/>
        <v>3.7500000000000001E-4</v>
      </c>
    </row>
    <row r="437" spans="1:7" x14ac:dyDescent="0.2">
      <c r="A437" s="1">
        <v>44256</v>
      </c>
      <c r="B437">
        <v>35.423920000000003</v>
      </c>
      <c r="C437">
        <v>1508.780029</v>
      </c>
      <c r="D437">
        <f t="shared" si="19"/>
        <v>-2.1272265714395486E-2</v>
      </c>
      <c r="E437">
        <f t="shared" si="20"/>
        <v>-4.309988420278292E-2</v>
      </c>
      <c r="F437">
        <v>3.5999999999999997E-2</v>
      </c>
      <c r="G437">
        <f t="shared" si="18"/>
        <v>3.5999999999999997E-4</v>
      </c>
    </row>
    <row r="438" spans="1:7" x14ac:dyDescent="0.2">
      <c r="A438" s="1">
        <v>44263</v>
      </c>
      <c r="B438">
        <v>37.404136999999999</v>
      </c>
      <c r="C438">
        <v>1608.880005</v>
      </c>
      <c r="D438">
        <f t="shared" si="19"/>
        <v>5.4394015108603776E-2</v>
      </c>
      <c r="E438">
        <f t="shared" si="20"/>
        <v>6.4236891389273132E-2</v>
      </c>
      <c r="F438">
        <v>4.3999999999999997E-2</v>
      </c>
      <c r="G438">
        <f t="shared" si="18"/>
        <v>4.3999999999999996E-4</v>
      </c>
    </row>
    <row r="439" spans="1:7" x14ac:dyDescent="0.2">
      <c r="A439" s="1">
        <v>44270</v>
      </c>
      <c r="B439">
        <v>36.811763999999997</v>
      </c>
      <c r="C439">
        <v>1567.339966</v>
      </c>
      <c r="D439">
        <f t="shared" si="19"/>
        <v>-1.5963845273253174E-2</v>
      </c>
      <c r="E439">
        <f t="shared" si="20"/>
        <v>-2.6158394594899929E-2</v>
      </c>
      <c r="F439">
        <v>4.3999999999999997E-2</v>
      </c>
      <c r="G439">
        <f t="shared" si="18"/>
        <v>4.3999999999999996E-4</v>
      </c>
    </row>
    <row r="440" spans="1:7" x14ac:dyDescent="0.2">
      <c r="A440" s="1">
        <v>44277</v>
      </c>
      <c r="B440">
        <v>35.957053999999999</v>
      </c>
      <c r="C440">
        <v>1515.160034</v>
      </c>
      <c r="D440">
        <f t="shared" si="19"/>
        <v>-2.3492186116074662E-2</v>
      </c>
      <c r="E440">
        <f t="shared" si="20"/>
        <v>-3.3858826871202403E-2</v>
      </c>
      <c r="F440">
        <v>2.5999999999999999E-2</v>
      </c>
      <c r="G440">
        <f t="shared" si="18"/>
        <v>2.5999999999999998E-4</v>
      </c>
    </row>
    <row r="441" spans="1:7" x14ac:dyDescent="0.2">
      <c r="A441" s="1">
        <v>44284</v>
      </c>
      <c r="B441">
        <v>36.684826000000001</v>
      </c>
      <c r="C441">
        <v>1549.650024</v>
      </c>
      <c r="D441">
        <f t="shared" si="19"/>
        <v>2.0037927184669797E-2</v>
      </c>
      <c r="E441">
        <f t="shared" si="20"/>
        <v>2.2508048082935005E-2</v>
      </c>
      <c r="F441">
        <v>1.7999999999999999E-2</v>
      </c>
      <c r="G441">
        <f t="shared" si="18"/>
        <v>1.7999999999999998E-4</v>
      </c>
    </row>
    <row r="442" spans="1:7" x14ac:dyDescent="0.2">
      <c r="A442" s="1">
        <v>44291</v>
      </c>
      <c r="B442">
        <v>36.828690000000002</v>
      </c>
      <c r="C442">
        <v>1540.7700199999999</v>
      </c>
      <c r="D442">
        <f t="shared" si="19"/>
        <v>3.9139519229246522E-3</v>
      </c>
      <c r="E442">
        <f t="shared" si="20"/>
        <v>-5.7468100210836485E-3</v>
      </c>
      <c r="F442">
        <v>2.4E-2</v>
      </c>
      <c r="G442">
        <f t="shared" si="18"/>
        <v>2.4000000000000001E-4</v>
      </c>
    </row>
    <row r="443" spans="1:7" x14ac:dyDescent="0.2">
      <c r="A443" s="1">
        <v>44298</v>
      </c>
      <c r="B443">
        <v>37.040249000000003</v>
      </c>
      <c r="C443">
        <v>1552.839966</v>
      </c>
      <c r="D443">
        <f t="shared" si="19"/>
        <v>5.727971222956236E-3</v>
      </c>
      <c r="E443">
        <f t="shared" si="20"/>
        <v>7.8031861153730437E-3</v>
      </c>
      <c r="F443">
        <v>0.02</v>
      </c>
      <c r="G443">
        <f t="shared" si="18"/>
        <v>2.0000000000000001E-4</v>
      </c>
    </row>
    <row r="444" spans="1:7" x14ac:dyDescent="0.2">
      <c r="A444" s="1">
        <v>44305</v>
      </c>
      <c r="B444">
        <v>37.099487000000003</v>
      </c>
      <c r="C444">
        <v>1566.0600589999999</v>
      </c>
      <c r="D444">
        <f t="shared" si="19"/>
        <v>1.5980098069412999E-3</v>
      </c>
      <c r="E444">
        <f t="shared" si="20"/>
        <v>8.4774581219650164E-3</v>
      </c>
      <c r="F444">
        <v>2.1999999999999999E-2</v>
      </c>
      <c r="G444">
        <f t="shared" si="18"/>
        <v>2.1999999999999998E-4</v>
      </c>
    </row>
    <row r="445" spans="1:7" x14ac:dyDescent="0.2">
      <c r="A445" s="1">
        <v>44312</v>
      </c>
      <c r="B445">
        <v>37.192574</v>
      </c>
      <c r="C445">
        <v>1557.9499510000001</v>
      </c>
      <c r="D445">
        <f t="shared" si="19"/>
        <v>2.5059756712055353E-3</v>
      </c>
      <c r="E445">
        <f t="shared" si="20"/>
        <v>-5.1921256292410444E-3</v>
      </c>
      <c r="F445">
        <v>2.5999999999999999E-2</v>
      </c>
      <c r="G445">
        <f t="shared" si="18"/>
        <v>2.5999999999999998E-4</v>
      </c>
    </row>
    <row r="446" spans="1:7" x14ac:dyDescent="0.2">
      <c r="A446" s="1">
        <v>44319</v>
      </c>
      <c r="B446">
        <v>37.065635999999998</v>
      </c>
      <c r="C446">
        <v>1516.089966</v>
      </c>
      <c r="D446">
        <f t="shared" si="19"/>
        <v>-3.4188306893435131E-3</v>
      </c>
      <c r="E446">
        <f t="shared" si="20"/>
        <v>-2.7236193269256862E-2</v>
      </c>
      <c r="F446">
        <v>1.7999999999999999E-2</v>
      </c>
      <c r="G446">
        <f t="shared" si="18"/>
        <v>1.7999999999999998E-4</v>
      </c>
    </row>
    <row r="447" spans="1:7" x14ac:dyDescent="0.2">
      <c r="A447" s="1">
        <v>44326</v>
      </c>
      <c r="B447">
        <v>35.686253000000001</v>
      </c>
      <c r="C447">
        <v>1470.410034</v>
      </c>
      <c r="D447">
        <f t="shared" si="19"/>
        <v>-3.7924742407308476E-2</v>
      </c>
      <c r="E447">
        <f t="shared" si="20"/>
        <v>-3.0593333197078378E-2</v>
      </c>
      <c r="F447">
        <v>2.1999999999999999E-2</v>
      </c>
      <c r="G447">
        <f t="shared" si="18"/>
        <v>2.1999999999999998E-4</v>
      </c>
    </row>
    <row r="448" spans="1:7" x14ac:dyDescent="0.2">
      <c r="A448" s="1">
        <v>44333</v>
      </c>
      <c r="B448">
        <v>35.863968</v>
      </c>
      <c r="C448">
        <v>1474.170044</v>
      </c>
      <c r="D448">
        <f t="shared" si="19"/>
        <v>4.9675699940119715E-3</v>
      </c>
      <c r="E448">
        <f t="shared" si="20"/>
        <v>2.5538528034669684E-3</v>
      </c>
      <c r="F448">
        <v>1.7999999999999999E-2</v>
      </c>
      <c r="G448">
        <f t="shared" si="18"/>
        <v>1.7999999999999998E-4</v>
      </c>
    </row>
    <row r="449" spans="1:7" x14ac:dyDescent="0.2">
      <c r="A449" s="1">
        <v>44340</v>
      </c>
      <c r="B449">
        <v>36.566349000000002</v>
      </c>
      <c r="C449">
        <v>1512.7700199999999</v>
      </c>
      <c r="D449">
        <f t="shared" si="19"/>
        <v>1.9395276653167839E-2</v>
      </c>
      <c r="E449">
        <f t="shared" si="20"/>
        <v>2.5847271215951737E-2</v>
      </c>
      <c r="F449">
        <v>1.4E-2</v>
      </c>
      <c r="G449">
        <f t="shared" si="18"/>
        <v>1.4000000000000001E-4</v>
      </c>
    </row>
    <row r="450" spans="1:7" x14ac:dyDescent="0.2">
      <c r="A450" s="1">
        <v>44347</v>
      </c>
      <c r="B450">
        <v>36.744061000000002</v>
      </c>
      <c r="C450">
        <v>1506.8900149999999</v>
      </c>
      <c r="D450">
        <f t="shared" si="19"/>
        <v>4.8482159108417305E-3</v>
      </c>
      <c r="E450">
        <f t="shared" si="20"/>
        <v>-3.8944863750838246E-3</v>
      </c>
      <c r="F450">
        <v>1.7999999999999999E-2</v>
      </c>
      <c r="G450">
        <f t="shared" si="18"/>
        <v>1.7999999999999998E-4</v>
      </c>
    </row>
    <row r="451" spans="1:7" x14ac:dyDescent="0.2">
      <c r="A451" s="1">
        <v>44354</v>
      </c>
      <c r="B451">
        <v>37.615699999999997</v>
      </c>
      <c r="C451">
        <v>1559.709961</v>
      </c>
      <c r="D451">
        <f t="shared" si="19"/>
        <v>2.3444909279161055E-2</v>
      </c>
      <c r="E451">
        <f t="shared" si="20"/>
        <v>3.4451947306021316E-2</v>
      </c>
      <c r="F451">
        <v>1.7500000000000002E-2</v>
      </c>
      <c r="G451">
        <f t="shared" ref="G451:G514" si="21">F451/100</f>
        <v>1.7500000000000003E-4</v>
      </c>
    </row>
    <row r="452" spans="1:7" x14ac:dyDescent="0.2">
      <c r="A452" s="1">
        <v>44361</v>
      </c>
      <c r="B452">
        <v>36.854075999999999</v>
      </c>
      <c r="C452">
        <v>1518.079956</v>
      </c>
      <c r="D452">
        <f t="shared" ref="D452:D515" si="22">LN(B452/B451)</f>
        <v>-2.0455293334371041E-2</v>
      </c>
      <c r="E452">
        <f t="shared" ref="E452:E515" si="23">LN(C452/C451)</f>
        <v>-2.7053532016750287E-2</v>
      </c>
      <c r="F452">
        <v>2.4E-2</v>
      </c>
      <c r="G452">
        <f t="shared" si="21"/>
        <v>2.4000000000000001E-4</v>
      </c>
    </row>
    <row r="453" spans="1:7" x14ac:dyDescent="0.2">
      <c r="A453" s="1">
        <v>44368</v>
      </c>
      <c r="B453">
        <v>38.360396999999999</v>
      </c>
      <c r="C453">
        <v>1586.900024</v>
      </c>
      <c r="D453">
        <f t="shared" si="22"/>
        <v>4.0059376182001831E-2</v>
      </c>
      <c r="E453">
        <f t="shared" si="23"/>
        <v>4.4336093187406396E-2</v>
      </c>
      <c r="F453">
        <v>3.4000000000000002E-2</v>
      </c>
      <c r="G453">
        <f t="shared" si="21"/>
        <v>3.4000000000000002E-4</v>
      </c>
    </row>
    <row r="454" spans="1:7" x14ac:dyDescent="0.2">
      <c r="A454" s="1">
        <v>44375</v>
      </c>
      <c r="B454">
        <v>37.928809999999999</v>
      </c>
      <c r="C454">
        <v>1580.0699460000001</v>
      </c>
      <c r="D454">
        <f t="shared" si="22"/>
        <v>-1.1314617658163769E-2</v>
      </c>
      <c r="E454">
        <f t="shared" si="23"/>
        <v>-4.3133270312278307E-3</v>
      </c>
      <c r="F454">
        <v>4.8000000000000001E-2</v>
      </c>
      <c r="G454">
        <f t="shared" si="21"/>
        <v>4.8000000000000001E-4</v>
      </c>
    </row>
    <row r="455" spans="1:7" x14ac:dyDescent="0.2">
      <c r="A455" s="1">
        <v>44382</v>
      </c>
      <c r="B455">
        <v>37.437987999999997</v>
      </c>
      <c r="C455">
        <v>1565.280029</v>
      </c>
      <c r="D455">
        <f t="shared" si="22"/>
        <v>-1.3025070776587384E-2</v>
      </c>
      <c r="E455">
        <f t="shared" si="23"/>
        <v>-9.4043754252397544E-3</v>
      </c>
      <c r="F455">
        <v>0.05</v>
      </c>
      <c r="G455">
        <f t="shared" si="21"/>
        <v>5.0000000000000001E-4</v>
      </c>
    </row>
    <row r="456" spans="1:7" x14ac:dyDescent="0.2">
      <c r="A456" s="1">
        <v>44389</v>
      </c>
      <c r="B456">
        <v>35.677791999999997</v>
      </c>
      <c r="C456">
        <v>1472.829956</v>
      </c>
      <c r="D456">
        <f t="shared" si="22"/>
        <v>-4.815748846026343E-2</v>
      </c>
      <c r="E456">
        <f t="shared" si="23"/>
        <v>-6.0879050034723728E-2</v>
      </c>
      <c r="F456">
        <v>5.2499999999999998E-2</v>
      </c>
      <c r="G456">
        <f t="shared" si="21"/>
        <v>5.2499999999999997E-4</v>
      </c>
    </row>
    <row r="457" spans="1:7" x14ac:dyDescent="0.2">
      <c r="A457" s="1">
        <v>44396</v>
      </c>
      <c r="B457">
        <v>36.540965999999997</v>
      </c>
      <c r="C457">
        <v>1522.3900149999999</v>
      </c>
      <c r="D457">
        <f t="shared" si="22"/>
        <v>2.3905564993144501E-2</v>
      </c>
      <c r="E457">
        <f t="shared" si="23"/>
        <v>3.3095788035930884E-2</v>
      </c>
      <c r="F457">
        <v>5.3999999999999999E-2</v>
      </c>
      <c r="G457">
        <f t="shared" si="21"/>
        <v>5.4000000000000001E-4</v>
      </c>
    </row>
    <row r="458" spans="1:7" x14ac:dyDescent="0.2">
      <c r="A458" s="1">
        <v>44403</v>
      </c>
      <c r="B458">
        <v>37.107948</v>
      </c>
      <c r="C458">
        <v>1525.1999510000001</v>
      </c>
      <c r="D458">
        <f t="shared" si="22"/>
        <v>1.5397191092938753E-2</v>
      </c>
      <c r="E458">
        <f t="shared" si="23"/>
        <v>1.8440386191116121E-3</v>
      </c>
      <c r="F458">
        <v>0.05</v>
      </c>
      <c r="G458">
        <f t="shared" si="21"/>
        <v>5.0000000000000001E-4</v>
      </c>
    </row>
    <row r="459" spans="1:7" x14ac:dyDescent="0.2">
      <c r="A459" s="1">
        <v>44410</v>
      </c>
      <c r="B459">
        <v>37.260272999999998</v>
      </c>
      <c r="C459">
        <v>1539.119995</v>
      </c>
      <c r="D459">
        <f t="shared" si="22"/>
        <v>4.0965135637474571E-3</v>
      </c>
      <c r="E459">
        <f t="shared" si="23"/>
        <v>9.085304403633452E-3</v>
      </c>
      <c r="F459">
        <v>5.1999999999999998E-2</v>
      </c>
      <c r="G459">
        <f t="shared" si="21"/>
        <v>5.1999999999999995E-4</v>
      </c>
    </row>
    <row r="460" spans="1:7" x14ac:dyDescent="0.2">
      <c r="A460" s="1">
        <v>44417</v>
      </c>
      <c r="B460">
        <v>36.845615000000002</v>
      </c>
      <c r="C460">
        <v>1509.5600589999999</v>
      </c>
      <c r="D460">
        <f t="shared" si="22"/>
        <v>-1.1191076413385686E-2</v>
      </c>
      <c r="E460">
        <f t="shared" si="23"/>
        <v>-1.9392564557906007E-2</v>
      </c>
      <c r="F460">
        <v>5.1999999999999998E-2</v>
      </c>
      <c r="G460">
        <f t="shared" si="21"/>
        <v>5.1999999999999995E-4</v>
      </c>
    </row>
    <row r="461" spans="1:7" x14ac:dyDescent="0.2">
      <c r="A461" s="1">
        <v>44424</v>
      </c>
      <c r="B461">
        <v>36.168616999999998</v>
      </c>
      <c r="C461">
        <v>1469.51001</v>
      </c>
      <c r="D461">
        <f t="shared" si="22"/>
        <v>-1.8544806499607998E-2</v>
      </c>
      <c r="E461">
        <f t="shared" si="23"/>
        <v>-2.6889238025667766E-2</v>
      </c>
      <c r="F461">
        <v>5.6000000000000001E-2</v>
      </c>
      <c r="G461">
        <f t="shared" si="21"/>
        <v>5.6000000000000006E-4</v>
      </c>
    </row>
    <row r="462" spans="1:7" x14ac:dyDescent="0.2">
      <c r="A462" s="1">
        <v>44431</v>
      </c>
      <c r="B462">
        <v>38.402709999999999</v>
      </c>
      <c r="C462">
        <v>1551.709961</v>
      </c>
      <c r="D462">
        <f t="shared" si="22"/>
        <v>5.993622089448003E-2</v>
      </c>
      <c r="E462">
        <f t="shared" si="23"/>
        <v>5.4428504803268954E-2</v>
      </c>
      <c r="F462">
        <v>6.4000000000000001E-2</v>
      </c>
      <c r="G462">
        <f t="shared" si="21"/>
        <v>6.4000000000000005E-4</v>
      </c>
    </row>
    <row r="463" spans="1:7" x14ac:dyDescent="0.2">
      <c r="A463" s="1">
        <v>44438</v>
      </c>
      <c r="B463">
        <v>39.502831</v>
      </c>
      <c r="C463">
        <v>1573.079956</v>
      </c>
      <c r="D463">
        <f t="shared" si="22"/>
        <v>2.8244310204720135E-2</v>
      </c>
      <c r="E463">
        <f t="shared" si="23"/>
        <v>1.3677929547309856E-2</v>
      </c>
      <c r="F463">
        <v>5.1999999999999998E-2</v>
      </c>
      <c r="G463">
        <f t="shared" si="21"/>
        <v>5.1999999999999995E-4</v>
      </c>
    </row>
    <row r="464" spans="1:7" x14ac:dyDescent="0.2">
      <c r="A464" s="1">
        <v>44445</v>
      </c>
      <c r="B464">
        <v>38.885071000000003</v>
      </c>
      <c r="C464">
        <v>1528.0600589999999</v>
      </c>
      <c r="D464">
        <f t="shared" si="22"/>
        <v>-1.5761942182801733E-2</v>
      </c>
      <c r="E464">
        <f t="shared" si="23"/>
        <v>-2.9036457444820335E-2</v>
      </c>
      <c r="F464">
        <v>4.8000000000000001E-2</v>
      </c>
      <c r="G464">
        <f t="shared" si="21"/>
        <v>4.8000000000000001E-4</v>
      </c>
    </row>
    <row r="465" spans="1:7" x14ac:dyDescent="0.2">
      <c r="A465" s="1">
        <v>44452</v>
      </c>
      <c r="B465">
        <v>38.775058999999999</v>
      </c>
      <c r="C465">
        <v>1538.089966</v>
      </c>
      <c r="D465">
        <f t="shared" si="22"/>
        <v>-2.8331673817019371E-3</v>
      </c>
      <c r="E465">
        <f t="shared" si="23"/>
        <v>6.5423692211397187E-3</v>
      </c>
      <c r="F465">
        <v>4.7500000000000001E-2</v>
      </c>
      <c r="G465">
        <f t="shared" si="21"/>
        <v>4.75E-4</v>
      </c>
    </row>
    <row r="466" spans="1:7" x14ac:dyDescent="0.2">
      <c r="A466" s="1">
        <v>44459</v>
      </c>
      <c r="B466">
        <v>39.012005000000002</v>
      </c>
      <c r="C466">
        <v>1543.8100589999999</v>
      </c>
      <c r="D466">
        <f t="shared" si="22"/>
        <v>6.0921886150397562E-3</v>
      </c>
      <c r="E466">
        <f t="shared" si="23"/>
        <v>3.712060431475235E-3</v>
      </c>
      <c r="F466">
        <v>4.5999999999999999E-2</v>
      </c>
      <c r="G466">
        <f t="shared" si="21"/>
        <v>4.6000000000000001E-4</v>
      </c>
    </row>
    <row r="467" spans="1:7" x14ac:dyDescent="0.2">
      <c r="A467" s="1">
        <v>44466</v>
      </c>
      <c r="B467">
        <v>38.428097000000001</v>
      </c>
      <c r="C467">
        <v>1514.530029</v>
      </c>
      <c r="D467">
        <f t="shared" si="22"/>
        <v>-1.5080534530043356E-2</v>
      </c>
      <c r="E467">
        <f t="shared" si="23"/>
        <v>-1.9148246298284242E-2</v>
      </c>
      <c r="F467">
        <v>3.4000000000000002E-2</v>
      </c>
      <c r="G467">
        <f t="shared" si="21"/>
        <v>3.4000000000000002E-4</v>
      </c>
    </row>
    <row r="468" spans="1:7" x14ac:dyDescent="0.2">
      <c r="A468" s="1">
        <v>44473</v>
      </c>
      <c r="B468">
        <v>38.072673999999999</v>
      </c>
      <c r="C468">
        <v>1495.780029</v>
      </c>
      <c r="D468">
        <f t="shared" si="22"/>
        <v>-9.2920777842895128E-3</v>
      </c>
      <c r="E468">
        <f t="shared" si="23"/>
        <v>-1.2457349652060979E-2</v>
      </c>
      <c r="F468">
        <v>3.7999999999999999E-2</v>
      </c>
      <c r="G468">
        <f t="shared" si="21"/>
        <v>3.7999999999999997E-4</v>
      </c>
    </row>
    <row r="469" spans="1:7" x14ac:dyDescent="0.2">
      <c r="A469" s="1">
        <v>44480</v>
      </c>
      <c r="B469">
        <v>38.631194999999998</v>
      </c>
      <c r="C469">
        <v>1524.709961</v>
      </c>
      <c r="D469">
        <f t="shared" si="22"/>
        <v>1.4563303745467753E-2</v>
      </c>
      <c r="E469">
        <f t="shared" si="23"/>
        <v>1.9156373160435385E-2</v>
      </c>
      <c r="F469">
        <v>4.2000000000000003E-2</v>
      </c>
      <c r="G469">
        <f t="shared" si="21"/>
        <v>4.2000000000000002E-4</v>
      </c>
    </row>
    <row r="470" spans="1:7" x14ac:dyDescent="0.2">
      <c r="A470" s="1">
        <v>44487</v>
      </c>
      <c r="B470">
        <v>39.105094999999999</v>
      </c>
      <c r="C470">
        <v>1544.339966</v>
      </c>
      <c r="D470">
        <f t="shared" si="22"/>
        <v>1.2192654700895667E-2</v>
      </c>
      <c r="E470">
        <f t="shared" si="23"/>
        <v>1.2792410135674113E-2</v>
      </c>
      <c r="F470">
        <v>5.2499999999999998E-2</v>
      </c>
      <c r="G470">
        <f t="shared" si="21"/>
        <v>5.2499999999999997E-4</v>
      </c>
    </row>
    <row r="471" spans="1:7" x14ac:dyDescent="0.2">
      <c r="A471" s="1">
        <v>44494</v>
      </c>
      <c r="B471">
        <v>39.731318999999999</v>
      </c>
      <c r="C471">
        <v>1561.8100589999999</v>
      </c>
      <c r="D471">
        <f t="shared" si="22"/>
        <v>1.5887002961830071E-2</v>
      </c>
      <c r="E471">
        <f t="shared" si="23"/>
        <v>1.1248830272571529E-2</v>
      </c>
      <c r="F471">
        <v>5.3999999999999999E-2</v>
      </c>
      <c r="G471">
        <f t="shared" si="21"/>
        <v>5.4000000000000001E-4</v>
      </c>
    </row>
    <row r="472" spans="1:7" x14ac:dyDescent="0.2">
      <c r="A472" s="1">
        <v>44501</v>
      </c>
      <c r="B472">
        <v>41.711536000000002</v>
      </c>
      <c r="C472">
        <v>1655.170044</v>
      </c>
      <c r="D472">
        <f t="shared" si="22"/>
        <v>4.8637964862761486E-2</v>
      </c>
      <c r="E472">
        <f t="shared" si="23"/>
        <v>5.8058306299286072E-2</v>
      </c>
      <c r="F472">
        <v>0.06</v>
      </c>
      <c r="G472">
        <f t="shared" si="21"/>
        <v>5.9999999999999995E-4</v>
      </c>
    </row>
    <row r="473" spans="1:7" x14ac:dyDescent="0.2">
      <c r="A473" s="1">
        <v>44508</v>
      </c>
      <c r="B473">
        <v>41.220711000000001</v>
      </c>
      <c r="C473">
        <v>1637.26001</v>
      </c>
      <c r="D473">
        <f t="shared" si="22"/>
        <v>-1.1836909010225863E-2</v>
      </c>
      <c r="E473">
        <f t="shared" si="23"/>
        <v>-1.0879630162535252E-2</v>
      </c>
      <c r="F473">
        <v>4.8000000000000001E-2</v>
      </c>
      <c r="G473">
        <f t="shared" si="21"/>
        <v>4.8000000000000001E-4</v>
      </c>
    </row>
    <row r="474" spans="1:7" x14ac:dyDescent="0.2">
      <c r="A474" s="1">
        <v>44515</v>
      </c>
      <c r="B474">
        <v>40.188293000000002</v>
      </c>
      <c r="C474">
        <v>1587.380005</v>
      </c>
      <c r="D474">
        <f t="shared" si="22"/>
        <v>-2.5365089914806356E-2</v>
      </c>
      <c r="E474">
        <f t="shared" si="23"/>
        <v>-3.0939257481593499E-2</v>
      </c>
      <c r="F474">
        <v>0.05</v>
      </c>
      <c r="G474">
        <f t="shared" si="21"/>
        <v>5.0000000000000001E-4</v>
      </c>
    </row>
    <row r="475" spans="1:7" x14ac:dyDescent="0.2">
      <c r="A475" s="1">
        <v>44522</v>
      </c>
      <c r="B475">
        <v>38.275772000000003</v>
      </c>
      <c r="C475">
        <v>1508.9799800000001</v>
      </c>
      <c r="D475">
        <f t="shared" si="22"/>
        <v>-4.875862314305885E-2</v>
      </c>
      <c r="E475">
        <f t="shared" si="23"/>
        <v>-5.0650948892840587E-2</v>
      </c>
      <c r="F475">
        <v>0.05</v>
      </c>
      <c r="G475">
        <f t="shared" si="21"/>
        <v>5.0000000000000001E-4</v>
      </c>
    </row>
    <row r="476" spans="1:7" x14ac:dyDescent="0.2">
      <c r="A476" s="1">
        <v>44529</v>
      </c>
      <c r="B476">
        <v>36.574814000000003</v>
      </c>
      <c r="C476">
        <v>1437.6899410000001</v>
      </c>
      <c r="D476">
        <f t="shared" si="22"/>
        <v>-4.545724971160179E-2</v>
      </c>
      <c r="E476">
        <f t="shared" si="23"/>
        <v>-4.8396294803267646E-2</v>
      </c>
      <c r="F476">
        <v>5.5E-2</v>
      </c>
      <c r="G476">
        <f t="shared" si="21"/>
        <v>5.5000000000000003E-4</v>
      </c>
    </row>
    <row r="477" spans="1:7" x14ac:dyDescent="0.2">
      <c r="A477" s="1">
        <v>44536</v>
      </c>
      <c r="B477">
        <v>37.361823999999999</v>
      </c>
      <c r="C477">
        <v>1472.3000489999999</v>
      </c>
      <c r="D477">
        <f t="shared" si="22"/>
        <v>2.1289572986298532E-2</v>
      </c>
      <c r="E477">
        <f t="shared" si="23"/>
        <v>2.3788219340330912E-2</v>
      </c>
      <c r="F477">
        <v>5.6000000000000001E-2</v>
      </c>
      <c r="G477">
        <f t="shared" si="21"/>
        <v>5.6000000000000006E-4</v>
      </c>
    </row>
    <row r="478" spans="1:7" x14ac:dyDescent="0.2">
      <c r="A478" s="1">
        <v>44543</v>
      </c>
      <c r="B478">
        <v>30.718781</v>
      </c>
      <c r="C478">
        <v>1447.369995</v>
      </c>
      <c r="D478">
        <f t="shared" si="22"/>
        <v>-0.19577520793610412</v>
      </c>
      <c r="E478">
        <f t="shared" si="23"/>
        <v>-1.7077724210446441E-2</v>
      </c>
      <c r="F478">
        <v>6.2E-2</v>
      </c>
      <c r="G478">
        <f t="shared" si="21"/>
        <v>6.2E-4</v>
      </c>
    </row>
    <row r="479" spans="1:7" x14ac:dyDescent="0.2">
      <c r="A479" s="1">
        <v>44550</v>
      </c>
      <c r="B479">
        <v>37.590000000000003</v>
      </c>
      <c r="C479">
        <v>1495.75</v>
      </c>
      <c r="D479">
        <f t="shared" si="22"/>
        <v>0.20186383107350986</v>
      </c>
      <c r="E479">
        <f t="shared" si="23"/>
        <v>3.2879640327964754E-2</v>
      </c>
      <c r="F479">
        <v>5.3999999999999999E-2</v>
      </c>
      <c r="G479">
        <f t="shared" si="21"/>
        <v>5.4000000000000001E-4</v>
      </c>
    </row>
    <row r="480" spans="1:7" x14ac:dyDescent="0.2">
      <c r="A480" s="1">
        <v>44557</v>
      </c>
      <c r="B480">
        <v>37.520000000000003</v>
      </c>
      <c r="C480">
        <v>1490.6099850000001</v>
      </c>
      <c r="D480">
        <f t="shared" si="22"/>
        <v>-1.8639334380627533E-3</v>
      </c>
      <c r="E480">
        <f t="shared" si="23"/>
        <v>-3.4423312001425023E-3</v>
      </c>
      <c r="F480">
        <v>7.0000000000000007E-2</v>
      </c>
      <c r="G480">
        <f t="shared" si="21"/>
        <v>7.000000000000001E-4</v>
      </c>
    </row>
    <row r="481" spans="1:7" x14ac:dyDescent="0.2">
      <c r="A481" s="1">
        <v>44564</v>
      </c>
      <c r="B481">
        <v>35.610000999999997</v>
      </c>
      <c r="C481">
        <v>1403.48999</v>
      </c>
      <c r="D481">
        <f t="shared" si="22"/>
        <v>-5.2247598766338693E-2</v>
      </c>
      <c r="E481">
        <f t="shared" si="23"/>
        <v>-6.0223437463071579E-2</v>
      </c>
      <c r="F481">
        <v>5.5E-2</v>
      </c>
      <c r="G481">
        <f t="shared" si="21"/>
        <v>5.5000000000000003E-4</v>
      </c>
    </row>
    <row r="482" spans="1:7" x14ac:dyDescent="0.2">
      <c r="A482" s="1">
        <v>44571</v>
      </c>
      <c r="B482">
        <v>34.459999000000003</v>
      </c>
      <c r="C482">
        <v>1375.98999</v>
      </c>
      <c r="D482">
        <f t="shared" si="22"/>
        <v>-3.2827323291054707E-2</v>
      </c>
      <c r="E482">
        <f t="shared" si="23"/>
        <v>-1.9788519849401238E-2</v>
      </c>
      <c r="F482">
        <v>8.4000000000000005E-2</v>
      </c>
      <c r="G482">
        <f t="shared" si="21"/>
        <v>8.4000000000000003E-4</v>
      </c>
    </row>
    <row r="483" spans="1:7" x14ac:dyDescent="0.2">
      <c r="A483" s="1">
        <v>44578</v>
      </c>
      <c r="B483">
        <v>31.809999000000001</v>
      </c>
      <c r="C483">
        <v>1253.719971</v>
      </c>
      <c r="D483">
        <f t="shared" si="22"/>
        <v>-8.0018527756233485E-2</v>
      </c>
      <c r="E483">
        <f t="shared" si="23"/>
        <v>-9.3058356114180771E-2</v>
      </c>
      <c r="F483">
        <v>0.11799999999999999</v>
      </c>
      <c r="G483">
        <f t="shared" si="21"/>
        <v>1.1799999999999998E-3</v>
      </c>
    </row>
    <row r="484" spans="1:7" x14ac:dyDescent="0.2">
      <c r="A484" s="1">
        <v>44585</v>
      </c>
      <c r="B484">
        <v>31.559999000000001</v>
      </c>
      <c r="C484">
        <v>1237.6400149999999</v>
      </c>
      <c r="D484">
        <f t="shared" si="22"/>
        <v>-7.8902100324022041E-3</v>
      </c>
      <c r="E484">
        <f t="shared" si="23"/>
        <v>-1.2908756166391944E-2</v>
      </c>
      <c r="F484">
        <v>0.16250000000000001</v>
      </c>
      <c r="G484">
        <f t="shared" si="21"/>
        <v>1.6250000000000001E-3</v>
      </c>
    </row>
    <row r="485" spans="1:7" x14ac:dyDescent="0.2">
      <c r="A485" s="1">
        <v>44592</v>
      </c>
      <c r="B485">
        <v>32.450001</v>
      </c>
      <c r="C485">
        <v>1268.650024</v>
      </c>
      <c r="D485">
        <f t="shared" si="22"/>
        <v>2.7810009674744611E-2</v>
      </c>
      <c r="E485">
        <f t="shared" si="23"/>
        <v>2.4747009390620495E-2</v>
      </c>
      <c r="F485">
        <v>0.192</v>
      </c>
      <c r="G485">
        <f t="shared" si="21"/>
        <v>1.92E-3</v>
      </c>
    </row>
    <row r="486" spans="1:7" x14ac:dyDescent="0.2">
      <c r="A486" s="1">
        <v>44599</v>
      </c>
      <c r="B486">
        <v>32.810001</v>
      </c>
      <c r="C486">
        <v>1287.420044</v>
      </c>
      <c r="D486">
        <f t="shared" si="22"/>
        <v>1.1032903484782947E-2</v>
      </c>
      <c r="E486">
        <f t="shared" si="23"/>
        <v>1.4686887994351437E-2</v>
      </c>
      <c r="F486">
        <v>0.20799999999999999</v>
      </c>
      <c r="G486">
        <f t="shared" si="21"/>
        <v>2.0799999999999998E-3</v>
      </c>
    </row>
    <row r="487" spans="1:7" x14ac:dyDescent="0.2">
      <c r="A487" s="1">
        <v>44606</v>
      </c>
      <c r="B487">
        <v>31.950001</v>
      </c>
      <c r="C487">
        <v>1263.790039</v>
      </c>
      <c r="D487">
        <f t="shared" si="22"/>
        <v>-2.6561165329074619E-2</v>
      </c>
      <c r="E487">
        <f t="shared" si="23"/>
        <v>-1.8525076338724179E-2</v>
      </c>
      <c r="F487">
        <v>0.29199999999999998</v>
      </c>
      <c r="G487">
        <f t="shared" si="21"/>
        <v>2.9199999999999999E-3</v>
      </c>
    </row>
    <row r="488" spans="1:7" x14ac:dyDescent="0.2">
      <c r="A488" s="1">
        <v>44613</v>
      </c>
      <c r="B488">
        <v>33</v>
      </c>
      <c r="C488">
        <v>1290.5</v>
      </c>
      <c r="D488">
        <f t="shared" si="22"/>
        <v>3.233534934403242E-2</v>
      </c>
      <c r="E488">
        <f t="shared" si="23"/>
        <v>2.0914566635467716E-2</v>
      </c>
      <c r="F488">
        <v>0.39800000000000002</v>
      </c>
      <c r="G488">
        <f t="shared" si="21"/>
        <v>3.98E-3</v>
      </c>
    </row>
    <row r="489" spans="1:7" x14ac:dyDescent="0.2">
      <c r="A489" s="1">
        <v>44620</v>
      </c>
      <c r="B489">
        <v>32.419998</v>
      </c>
      <c r="C489">
        <v>1244.219971</v>
      </c>
      <c r="D489">
        <f t="shared" si="22"/>
        <v>-1.7732106849266727E-2</v>
      </c>
      <c r="E489">
        <f t="shared" si="23"/>
        <v>-3.6520935928639947E-2</v>
      </c>
      <c r="F489">
        <v>0.35749999999999998</v>
      </c>
      <c r="G489">
        <f t="shared" si="21"/>
        <v>3.5750000000000001E-3</v>
      </c>
    </row>
    <row r="490" spans="1:7" x14ac:dyDescent="0.2">
      <c r="A490" s="1">
        <v>44627</v>
      </c>
      <c r="B490">
        <v>32.020000000000003</v>
      </c>
      <c r="C490">
        <v>1221.849976</v>
      </c>
      <c r="D490">
        <f t="shared" si="22"/>
        <v>-1.2414747048644769E-2</v>
      </c>
      <c r="E490">
        <f t="shared" si="23"/>
        <v>-1.8142720266016064E-2</v>
      </c>
      <c r="F490">
        <v>0.34399999999999997</v>
      </c>
      <c r="G490">
        <f t="shared" si="21"/>
        <v>3.4399999999999999E-3</v>
      </c>
    </row>
    <row r="491" spans="1:7" x14ac:dyDescent="0.2">
      <c r="A491" s="1">
        <v>44634</v>
      </c>
      <c r="B491">
        <v>34.330002</v>
      </c>
      <c r="C491">
        <v>1315.670044</v>
      </c>
      <c r="D491">
        <f t="shared" si="22"/>
        <v>6.9658958159113674E-2</v>
      </c>
      <c r="E491">
        <f t="shared" si="23"/>
        <v>7.3979991040351342E-2</v>
      </c>
      <c r="F491">
        <v>0.36599999999999999</v>
      </c>
      <c r="G491">
        <f t="shared" si="21"/>
        <v>3.6600000000000001E-3</v>
      </c>
    </row>
    <row r="492" spans="1:7" x14ac:dyDescent="0.2">
      <c r="A492" s="1">
        <v>44641</v>
      </c>
      <c r="B492">
        <v>33.759998000000003</v>
      </c>
      <c r="C492">
        <v>1295.25</v>
      </c>
      <c r="D492">
        <f t="shared" si="22"/>
        <v>-1.6743055241633779E-2</v>
      </c>
      <c r="E492">
        <f t="shared" si="23"/>
        <v>-1.5642348309466148E-2</v>
      </c>
      <c r="F492">
        <v>0.42599999999999999</v>
      </c>
      <c r="G492">
        <f t="shared" si="21"/>
        <v>4.2599999999999999E-3</v>
      </c>
    </row>
    <row r="493" spans="1:7" x14ac:dyDescent="0.2">
      <c r="A493" s="1">
        <v>44648</v>
      </c>
      <c r="B493">
        <v>34.369999</v>
      </c>
      <c r="C493">
        <v>1315.6999510000001</v>
      </c>
      <c r="D493">
        <f t="shared" si="22"/>
        <v>1.7907451280552496E-2</v>
      </c>
      <c r="E493">
        <f t="shared" si="23"/>
        <v>1.5665079434361705E-2</v>
      </c>
      <c r="F493">
        <v>0.49399999999999999</v>
      </c>
      <c r="G493">
        <f t="shared" si="21"/>
        <v>4.9399999999999999E-3</v>
      </c>
    </row>
    <row r="494" spans="1:7" x14ac:dyDescent="0.2">
      <c r="A494" s="1">
        <v>44655</v>
      </c>
      <c r="B494">
        <v>32.93</v>
      </c>
      <c r="C494">
        <v>1248.280029</v>
      </c>
      <c r="D494">
        <f t="shared" si="22"/>
        <v>-4.2799965378328038E-2</v>
      </c>
      <c r="E494">
        <f t="shared" si="23"/>
        <v>-5.2602179158271284E-2</v>
      </c>
      <c r="F494">
        <v>0.55000000000000004</v>
      </c>
      <c r="G494">
        <f t="shared" si="21"/>
        <v>5.5000000000000005E-3</v>
      </c>
    </row>
    <row r="495" spans="1:7" x14ac:dyDescent="0.2">
      <c r="A495" s="1">
        <v>44662</v>
      </c>
      <c r="B495">
        <v>33.090000000000003</v>
      </c>
      <c r="C495">
        <v>1246.0200199999999</v>
      </c>
      <c r="D495">
        <f t="shared" si="22"/>
        <v>4.8470255452480581E-3</v>
      </c>
      <c r="E495">
        <f t="shared" si="23"/>
        <v>-1.8121393369388442E-3</v>
      </c>
      <c r="F495">
        <v>0.63800000000000001</v>
      </c>
      <c r="G495">
        <f t="shared" si="21"/>
        <v>6.3800000000000003E-3</v>
      </c>
    </row>
    <row r="496" spans="1:7" x14ac:dyDescent="0.2">
      <c r="A496" s="1">
        <v>44669</v>
      </c>
      <c r="B496">
        <v>31.51</v>
      </c>
      <c r="C496">
        <v>1191.5699460000001</v>
      </c>
      <c r="D496">
        <f t="shared" si="22"/>
        <v>-4.8926166164337634E-2</v>
      </c>
      <c r="E496">
        <f t="shared" si="23"/>
        <v>-4.4682767663846525E-2</v>
      </c>
      <c r="F496">
        <v>0.748</v>
      </c>
      <c r="G496">
        <f t="shared" si="21"/>
        <v>7.4799999999999997E-3</v>
      </c>
    </row>
    <row r="497" spans="1:7" x14ac:dyDescent="0.2">
      <c r="A497" s="1">
        <v>44676</v>
      </c>
      <c r="B497">
        <v>29.969999000000001</v>
      </c>
      <c r="C497">
        <v>1140.880005</v>
      </c>
      <c r="D497">
        <f t="shared" si="22"/>
        <v>-5.0108107807312008E-2</v>
      </c>
      <c r="E497">
        <f t="shared" si="23"/>
        <v>-4.3471821159109199E-2</v>
      </c>
      <c r="F497">
        <v>0.82</v>
      </c>
      <c r="G497">
        <f t="shared" si="21"/>
        <v>8.199999999999999E-3</v>
      </c>
    </row>
    <row r="498" spans="1:7" x14ac:dyDescent="0.2">
      <c r="A498" s="1">
        <v>44683</v>
      </c>
      <c r="B498">
        <v>29.24</v>
      </c>
      <c r="C498">
        <v>1110.469971</v>
      </c>
      <c r="D498">
        <f t="shared" si="22"/>
        <v>-2.4659213080293552E-2</v>
      </c>
      <c r="E498">
        <f t="shared" si="23"/>
        <v>-2.7016575814759889E-2</v>
      </c>
      <c r="F498">
        <v>0.84399999999999997</v>
      </c>
      <c r="G498">
        <f t="shared" si="21"/>
        <v>8.4399999999999996E-3</v>
      </c>
    </row>
    <row r="499" spans="1:7" x14ac:dyDescent="0.2">
      <c r="A499" s="1">
        <v>44690</v>
      </c>
      <c r="B499">
        <v>28.34</v>
      </c>
      <c r="C499">
        <v>1086.780029</v>
      </c>
      <c r="D499">
        <f t="shared" si="22"/>
        <v>-3.1263400619043313E-2</v>
      </c>
      <c r="E499">
        <f t="shared" si="23"/>
        <v>-2.1564100579120091E-2</v>
      </c>
      <c r="F499">
        <v>0.87</v>
      </c>
      <c r="G499">
        <f t="shared" si="21"/>
        <v>8.6999999999999994E-3</v>
      </c>
    </row>
    <row r="500" spans="1:7" x14ac:dyDescent="0.2">
      <c r="A500" s="1">
        <v>44697</v>
      </c>
      <c r="B500">
        <v>28.059999000000001</v>
      </c>
      <c r="C500">
        <v>1071.099976</v>
      </c>
      <c r="D500">
        <f t="shared" si="22"/>
        <v>-9.929195226138823E-3</v>
      </c>
      <c r="E500">
        <f t="shared" si="23"/>
        <v>-1.4533087053501155E-2</v>
      </c>
      <c r="F500">
        <v>0.9</v>
      </c>
      <c r="G500">
        <f t="shared" si="21"/>
        <v>9.0000000000000011E-3</v>
      </c>
    </row>
    <row r="501" spans="1:7" x14ac:dyDescent="0.2">
      <c r="A501" s="1">
        <v>44704</v>
      </c>
      <c r="B501">
        <v>29.629999000000002</v>
      </c>
      <c r="C501">
        <v>1135.420044</v>
      </c>
      <c r="D501">
        <f t="shared" si="22"/>
        <v>5.4442288799499666E-2</v>
      </c>
      <c r="E501">
        <f t="shared" si="23"/>
        <v>5.8316529907418417E-2</v>
      </c>
      <c r="F501">
        <v>1.04</v>
      </c>
      <c r="G501">
        <f t="shared" si="21"/>
        <v>1.04E-2</v>
      </c>
    </row>
    <row r="502" spans="1:7" x14ac:dyDescent="0.2">
      <c r="A502" s="1">
        <v>44711</v>
      </c>
      <c r="B502">
        <v>29.549999</v>
      </c>
      <c r="C502">
        <v>1131.660034</v>
      </c>
      <c r="D502">
        <f t="shared" si="22"/>
        <v>-2.7036178247361728E-3</v>
      </c>
      <c r="E502">
        <f t="shared" si="23"/>
        <v>-3.3170539356371367E-3</v>
      </c>
      <c r="F502">
        <v>1.048</v>
      </c>
      <c r="G502">
        <f t="shared" si="21"/>
        <v>1.048E-2</v>
      </c>
    </row>
    <row r="503" spans="1:7" x14ac:dyDescent="0.2">
      <c r="A503" s="1">
        <v>44718</v>
      </c>
      <c r="B503">
        <v>28.200001</v>
      </c>
      <c r="C503">
        <v>1076.719971</v>
      </c>
      <c r="D503">
        <f t="shared" si="22"/>
        <v>-4.6761696606098892E-2</v>
      </c>
      <c r="E503">
        <f t="shared" si="23"/>
        <v>-4.9766255343684111E-2</v>
      </c>
      <c r="F503">
        <v>1.1100000000000001</v>
      </c>
      <c r="G503">
        <f t="shared" si="21"/>
        <v>1.11E-2</v>
      </c>
    </row>
    <row r="504" spans="1:7" x14ac:dyDescent="0.2">
      <c r="A504" s="1">
        <v>44725</v>
      </c>
      <c r="B504">
        <v>26.32</v>
      </c>
      <c r="C504">
        <v>1002.440002</v>
      </c>
      <c r="D504">
        <f t="shared" si="22"/>
        <v>-6.8992906947943702E-2</v>
      </c>
      <c r="E504">
        <f t="shared" si="23"/>
        <v>-7.148232598112321E-2</v>
      </c>
      <c r="F504">
        <v>1.23</v>
      </c>
      <c r="G504">
        <f t="shared" si="21"/>
        <v>1.23E-2</v>
      </c>
    </row>
    <row r="505" spans="1:7" x14ac:dyDescent="0.2">
      <c r="A505" s="1">
        <v>44732</v>
      </c>
      <c r="B505">
        <v>28.299999</v>
      </c>
      <c r="C505">
        <v>1087.089966</v>
      </c>
      <c r="D505">
        <f t="shared" si="22"/>
        <v>7.2532662856385752E-2</v>
      </c>
      <c r="E505">
        <f t="shared" si="23"/>
        <v>8.1067340095039353E-2</v>
      </c>
      <c r="F505">
        <v>1.6080000000000001</v>
      </c>
      <c r="G505">
        <f t="shared" si="21"/>
        <v>1.6080000000000001E-2</v>
      </c>
    </row>
    <row r="506" spans="1:7" x14ac:dyDescent="0.2">
      <c r="A506" s="1">
        <v>44739</v>
      </c>
      <c r="B506">
        <v>27.370000999999998</v>
      </c>
      <c r="C506">
        <v>1057.219971</v>
      </c>
      <c r="D506">
        <f t="shared" si="22"/>
        <v>-3.3414209724561612E-2</v>
      </c>
      <c r="E506">
        <f t="shared" si="23"/>
        <v>-2.7861576088633714E-2</v>
      </c>
      <c r="F506">
        <v>1.6</v>
      </c>
      <c r="G506">
        <f t="shared" si="21"/>
        <v>1.6E-2</v>
      </c>
    </row>
    <row r="507" spans="1:7" x14ac:dyDescent="0.2">
      <c r="A507" s="1">
        <v>44746</v>
      </c>
      <c r="B507">
        <v>28.469999000000001</v>
      </c>
      <c r="C507">
        <v>1098.030029</v>
      </c>
      <c r="D507">
        <f t="shared" si="22"/>
        <v>3.9403306576312372E-2</v>
      </c>
      <c r="E507">
        <f t="shared" si="23"/>
        <v>3.7874897494441347E-2</v>
      </c>
      <c r="F507">
        <v>1.71</v>
      </c>
      <c r="G507">
        <f t="shared" si="21"/>
        <v>1.7100000000000001E-2</v>
      </c>
    </row>
    <row r="508" spans="1:7" x14ac:dyDescent="0.2">
      <c r="A508" s="1">
        <v>44753</v>
      </c>
      <c r="B508">
        <v>27.620000999999998</v>
      </c>
      <c r="C508">
        <v>1076.2700199999999</v>
      </c>
      <c r="D508">
        <f t="shared" si="22"/>
        <v>-3.0310681978459552E-2</v>
      </c>
      <c r="E508">
        <f t="shared" si="23"/>
        <v>-2.0016313316584343E-2</v>
      </c>
      <c r="F508">
        <v>1.8149999999999999</v>
      </c>
      <c r="G508">
        <f t="shared" si="21"/>
        <v>1.8149999999999999E-2</v>
      </c>
    </row>
    <row r="509" spans="1:7" x14ac:dyDescent="0.2">
      <c r="A509" s="1">
        <v>44760</v>
      </c>
      <c r="B509">
        <v>28.549999</v>
      </c>
      <c r="C509">
        <v>1117.290039</v>
      </c>
      <c r="D509">
        <f t="shared" si="22"/>
        <v>3.3116716888955421E-2</v>
      </c>
      <c r="E509">
        <f t="shared" si="23"/>
        <v>3.7404767076501109E-2</v>
      </c>
      <c r="F509">
        <v>2.1720000000000002</v>
      </c>
      <c r="G509">
        <f t="shared" si="21"/>
        <v>2.1720000000000003E-2</v>
      </c>
    </row>
    <row r="510" spans="1:7" x14ac:dyDescent="0.2">
      <c r="A510" s="1">
        <v>44767</v>
      </c>
      <c r="B510">
        <v>29.780000999999999</v>
      </c>
      <c r="C510">
        <v>1165.630005</v>
      </c>
      <c r="D510">
        <f t="shared" si="22"/>
        <v>4.2180159759696995E-2</v>
      </c>
      <c r="E510">
        <f t="shared" si="23"/>
        <v>4.2355572385292271E-2</v>
      </c>
      <c r="F510">
        <v>2.4060000000000001</v>
      </c>
      <c r="G510">
        <f t="shared" si="21"/>
        <v>2.4060000000000002E-2</v>
      </c>
    </row>
    <row r="511" spans="1:7" x14ac:dyDescent="0.2">
      <c r="A511" s="1">
        <v>44774</v>
      </c>
      <c r="B511">
        <v>30.58</v>
      </c>
      <c r="C511">
        <v>1200.160034</v>
      </c>
      <c r="D511">
        <f t="shared" si="22"/>
        <v>2.650913966547026E-2</v>
      </c>
      <c r="E511">
        <f t="shared" si="23"/>
        <v>2.9193191894139738E-2</v>
      </c>
      <c r="F511">
        <v>2.4319999999999999</v>
      </c>
      <c r="G511">
        <f t="shared" si="21"/>
        <v>2.4319999999999998E-2</v>
      </c>
    </row>
    <row r="512" spans="1:7" x14ac:dyDescent="0.2">
      <c r="A512" s="1">
        <v>44781</v>
      </c>
      <c r="B512">
        <v>31.690000999999999</v>
      </c>
      <c r="C512">
        <v>1256.98999</v>
      </c>
      <c r="D512">
        <f t="shared" si="22"/>
        <v>3.5655004757608362E-2</v>
      </c>
      <c r="E512">
        <f t="shared" si="23"/>
        <v>4.6265056602725084E-2</v>
      </c>
      <c r="F512">
        <v>2.4300000000000002</v>
      </c>
      <c r="G512">
        <f t="shared" si="21"/>
        <v>2.4300000000000002E-2</v>
      </c>
    </row>
    <row r="513" spans="1:7" x14ac:dyDescent="0.2">
      <c r="A513" s="1">
        <v>44788</v>
      </c>
      <c r="B513">
        <v>30.52</v>
      </c>
      <c r="C513">
        <v>1218.23999</v>
      </c>
      <c r="D513">
        <f t="shared" si="22"/>
        <v>-3.7618998842268381E-2</v>
      </c>
      <c r="E513">
        <f t="shared" si="23"/>
        <v>-3.1312780168037686E-2</v>
      </c>
      <c r="F513">
        <v>2.5419999999999998</v>
      </c>
      <c r="G513">
        <f t="shared" si="21"/>
        <v>2.5419999999999998E-2</v>
      </c>
    </row>
    <row r="514" spans="1:7" x14ac:dyDescent="0.2">
      <c r="A514" s="1">
        <v>44795</v>
      </c>
      <c r="B514">
        <v>29.84</v>
      </c>
      <c r="C514">
        <v>1186.4499510000001</v>
      </c>
      <c r="D514">
        <f t="shared" si="22"/>
        <v>-2.2532431080696115E-2</v>
      </c>
      <c r="E514">
        <f t="shared" si="23"/>
        <v>-2.6441572047479163E-2</v>
      </c>
      <c r="F514">
        <v>2.5939999999999999</v>
      </c>
      <c r="G514">
        <f t="shared" si="21"/>
        <v>2.5939999999999998E-2</v>
      </c>
    </row>
    <row r="515" spans="1:7" x14ac:dyDescent="0.2">
      <c r="A515" s="1">
        <v>44802</v>
      </c>
      <c r="B515">
        <v>28.65</v>
      </c>
      <c r="C515">
        <v>1128.9300539999999</v>
      </c>
      <c r="D515">
        <f t="shared" si="22"/>
        <v>-4.0696332174811528E-2</v>
      </c>
      <c r="E515">
        <f t="shared" si="23"/>
        <v>-4.9695284649194142E-2</v>
      </c>
      <c r="F515">
        <v>2.72</v>
      </c>
      <c r="G515">
        <f t="shared" ref="G515:G524" si="24">F515/100</f>
        <v>2.7200000000000002E-2</v>
      </c>
    </row>
    <row r="516" spans="1:7" x14ac:dyDescent="0.2">
      <c r="A516" s="1">
        <v>44809</v>
      </c>
      <c r="B516">
        <v>30.52</v>
      </c>
      <c r="C516">
        <v>1181.790039</v>
      </c>
      <c r="D516">
        <f t="shared" ref="D516:D524" si="25">LN(B516/B515)</f>
        <v>6.3228763255507636E-2</v>
      </c>
      <c r="E516">
        <f t="shared" ref="E516:E524" si="26">LN(C516/C515)</f>
        <v>4.5759941919023418E-2</v>
      </c>
      <c r="F516">
        <v>2.86</v>
      </c>
      <c r="G516">
        <f t="shared" si="24"/>
        <v>2.86E-2</v>
      </c>
    </row>
    <row r="517" spans="1:7" x14ac:dyDescent="0.2">
      <c r="A517" s="1">
        <v>44816</v>
      </c>
      <c r="B517">
        <v>28.98</v>
      </c>
      <c r="C517">
        <v>1122.4399410000001</v>
      </c>
      <c r="D517">
        <f t="shared" si="25"/>
        <v>-5.1776269523719852E-2</v>
      </c>
      <c r="E517">
        <f t="shared" si="26"/>
        <v>-5.1525436699996423E-2</v>
      </c>
      <c r="F517">
        <v>2.94</v>
      </c>
      <c r="G517">
        <f t="shared" si="24"/>
        <v>2.9399999999999999E-2</v>
      </c>
    </row>
    <row r="518" spans="1:7" x14ac:dyDescent="0.2">
      <c r="A518" s="1">
        <v>44823</v>
      </c>
      <c r="B518">
        <v>27.09</v>
      </c>
      <c r="C518">
        <v>1043.119995</v>
      </c>
      <c r="D518">
        <f t="shared" si="25"/>
        <v>-6.7441280795532646E-2</v>
      </c>
      <c r="E518">
        <f t="shared" si="26"/>
        <v>-7.3288617186018604E-2</v>
      </c>
      <c r="F518">
        <v>3.1040000000000001</v>
      </c>
      <c r="G518">
        <f t="shared" si="24"/>
        <v>3.1040000000000002E-2</v>
      </c>
    </row>
    <row r="519" spans="1:7" x14ac:dyDescent="0.2">
      <c r="A519" s="1">
        <v>44830</v>
      </c>
      <c r="B519">
        <v>27.18</v>
      </c>
      <c r="C519">
        <v>1049.290039</v>
      </c>
      <c r="D519">
        <f t="shared" si="25"/>
        <v>3.3167526259938207E-3</v>
      </c>
      <c r="E519">
        <f t="shared" si="26"/>
        <v>5.8975648015718654E-3</v>
      </c>
      <c r="F519">
        <v>3.21</v>
      </c>
      <c r="G519">
        <f t="shared" si="24"/>
        <v>3.2099999999999997E-2</v>
      </c>
    </row>
    <row r="520" spans="1:7" x14ac:dyDescent="0.2">
      <c r="A520" s="1">
        <v>44837</v>
      </c>
      <c r="B520">
        <v>27.76</v>
      </c>
      <c r="C520">
        <v>1073.530029</v>
      </c>
      <c r="D520">
        <f t="shared" si="25"/>
        <v>2.111472691560606E-2</v>
      </c>
      <c r="E520">
        <f t="shared" si="26"/>
        <v>2.2838528789684016E-2</v>
      </c>
      <c r="F520">
        <v>3.246</v>
      </c>
      <c r="G520">
        <f t="shared" si="24"/>
        <v>3.2460000000000003E-2</v>
      </c>
    </row>
    <row r="521" spans="1:7" x14ac:dyDescent="0.2">
      <c r="A521" s="1">
        <v>44844</v>
      </c>
      <c r="B521">
        <v>26.9</v>
      </c>
      <c r="C521">
        <v>1046</v>
      </c>
      <c r="D521">
        <f t="shared" si="25"/>
        <v>-3.1469849030810487E-2</v>
      </c>
      <c r="E521">
        <f t="shared" si="26"/>
        <v>-2.5978945288292098E-2</v>
      </c>
      <c r="F521">
        <v>3.306</v>
      </c>
      <c r="G521">
        <f t="shared" si="24"/>
        <v>3.3059999999999999E-2</v>
      </c>
    </row>
    <row r="522" spans="1:7" x14ac:dyDescent="0.2">
      <c r="A522" s="1">
        <v>44851</v>
      </c>
      <c r="B522">
        <v>28.24</v>
      </c>
      <c r="C522">
        <v>1085.780029</v>
      </c>
      <c r="D522">
        <f t="shared" si="25"/>
        <v>4.8613126017247994E-2</v>
      </c>
      <c r="E522">
        <f t="shared" si="26"/>
        <v>3.732528378729616E-2</v>
      </c>
      <c r="F522">
        <v>3.51</v>
      </c>
      <c r="G522">
        <f t="shared" si="24"/>
        <v>3.5099999999999999E-2</v>
      </c>
    </row>
    <row r="523" spans="1:7" x14ac:dyDescent="0.2">
      <c r="A523" s="1">
        <v>44858</v>
      </c>
      <c r="B523">
        <v>29.639999</v>
      </c>
      <c r="C523">
        <v>1148.48999</v>
      </c>
      <c r="D523">
        <f t="shared" si="25"/>
        <v>4.8385354064652643E-2</v>
      </c>
      <c r="E523">
        <f t="shared" si="26"/>
        <v>5.6149377962854935E-2</v>
      </c>
      <c r="F523">
        <v>3.8359999999999999</v>
      </c>
      <c r="G523">
        <f t="shared" si="24"/>
        <v>3.8359999999999998E-2</v>
      </c>
    </row>
    <row r="524" spans="1:7" x14ac:dyDescent="0.2">
      <c r="A524" s="1">
        <v>44865</v>
      </c>
      <c r="B524">
        <v>29.59</v>
      </c>
      <c r="C524">
        <v>1148.530029</v>
      </c>
      <c r="D524">
        <f t="shared" si="25"/>
        <v>-1.6883002775755895E-3</v>
      </c>
      <c r="E524">
        <f t="shared" si="26"/>
        <v>3.4861690079288109E-5</v>
      </c>
      <c r="F524">
        <v>3.952</v>
      </c>
      <c r="G524">
        <f t="shared" si="24"/>
        <v>3.952E-2</v>
      </c>
    </row>
    <row r="526" spans="1:7" x14ac:dyDescent="0.2">
      <c r="A526" s="2" t="s">
        <v>14</v>
      </c>
      <c r="D526">
        <f>AVERAGE(D3:D524)</f>
        <v>2.3947200646040221E-3</v>
      </c>
      <c r="E526">
        <f>AVERAGE(E3:E524)</f>
        <v>1.7376312720869713E-3</v>
      </c>
      <c r="F526">
        <f>AVERAGE(F2:F524)</f>
        <v>0.70871510516252367</v>
      </c>
      <c r="G526">
        <f>AVERAGE(G2:G524)</f>
        <v>7.0871510516252404E-3</v>
      </c>
    </row>
    <row r="527" spans="1:7" x14ac:dyDescent="0.2">
      <c r="A527" s="2" t="s">
        <v>15</v>
      </c>
      <c r="D527">
        <f>STDEV(D3:D524)</f>
        <v>3.729607838036976E-2</v>
      </c>
      <c r="E527">
        <f t="shared" ref="E527" si="27">STDEV(E3:E524)</f>
        <v>3.1191804261987539E-2</v>
      </c>
      <c r="F527">
        <f>STDEV(F2:F524)</f>
        <v>0.88226831811787154</v>
      </c>
      <c r="G527">
        <f>STDEV(G2:G524)</f>
        <v>8.8226831811787226E-3</v>
      </c>
    </row>
    <row r="528" spans="1:7" x14ac:dyDescent="0.2">
      <c r="A528" s="2" t="s">
        <v>16</v>
      </c>
      <c r="D528">
        <f>CORREL(D3:D524,E3:E524)</f>
        <v>0.74628862724318024</v>
      </c>
    </row>
    <row r="529" spans="1:7" x14ac:dyDescent="0.2">
      <c r="A529" s="2" t="s">
        <v>17</v>
      </c>
      <c r="D529">
        <f>COVAR(D3:D524,E3:E524)</f>
        <v>8.665182410258895E-4</v>
      </c>
    </row>
    <row r="530" spans="1:7" x14ac:dyDescent="0.2">
      <c r="A530" s="3" t="s">
        <v>18</v>
      </c>
    </row>
    <row r="531" spans="1:7" x14ac:dyDescent="0.2">
      <c r="A531" s="2" t="s">
        <v>14</v>
      </c>
      <c r="D531">
        <f>D526*52</f>
        <v>0.12452544335940915</v>
      </c>
      <c r="E531">
        <f>E526*52</f>
        <v>9.0356826148522515E-2</v>
      </c>
      <c r="F531">
        <f>F526*52</f>
        <v>36.85318546845123</v>
      </c>
      <c r="G531">
        <f>G526*52</f>
        <v>0.36853185468451249</v>
      </c>
    </row>
    <row r="532" spans="1:7" x14ac:dyDescent="0.2">
      <c r="A532" s="2" t="s">
        <v>15</v>
      </c>
      <c r="D532">
        <f>D527*SQRT(52)</f>
        <v>0.26894584594829418</v>
      </c>
      <c r="E532">
        <f t="shared" ref="E532:G532" si="28">E527*SQRT(52)</f>
        <v>0.22492729928166452</v>
      </c>
      <c r="F532">
        <f t="shared" si="28"/>
        <v>6.3621273193827204</v>
      </c>
      <c r="G532">
        <f t="shared" si="28"/>
        <v>6.3621273193827252E-2</v>
      </c>
    </row>
    <row r="533" spans="1:7" x14ac:dyDescent="0.2">
      <c r="A533" s="2" t="s">
        <v>19</v>
      </c>
      <c r="D533">
        <f>COVAR(D3:D524,$E3:$E524)/_xlfn.VAR.P($E3:$E524)</f>
        <v>0.89233822135644059</v>
      </c>
      <c r="E533">
        <f>COVAR(E3:E524,$E3:$E524)/_xlfn.VAR.P($E3:$E524)</f>
        <v>1.0000000000000007</v>
      </c>
    </row>
    <row r="535" spans="1:7" x14ac:dyDescent="0.2">
      <c r="A535" s="2" t="s">
        <v>20</v>
      </c>
      <c r="D535">
        <f>D531-G531/D532</f>
        <v>-1.2457573114646385</v>
      </c>
      <c r="E535">
        <f>E531-G531/E532</f>
        <v>-1.5480919342352475</v>
      </c>
    </row>
    <row r="536" spans="1:7" x14ac:dyDescent="0.2">
      <c r="A536" s="2" t="s">
        <v>21</v>
      </c>
      <c r="D536">
        <f>D531-G531/D533</f>
        <v>-0.28847026372159912</v>
      </c>
      <c r="E536">
        <f>E531-G531/E533</f>
        <v>-0.27817502853598974</v>
      </c>
    </row>
    <row r="537" spans="1:7" x14ac:dyDescent="0.2">
      <c r="A537" s="2" t="s">
        <v>22</v>
      </c>
      <c r="D537">
        <f>D531-(G531+D533*(E531-G531))</f>
        <v>4.2197988644790407E-3</v>
      </c>
      <c r="E537" s="4">
        <f>E531-(G531+E533*(E531-G531))</f>
        <v>1.5265566588595902E-16</v>
      </c>
    </row>
    <row r="540" spans="1:7" x14ac:dyDescent="0.2">
      <c r="A540" s="2" t="s">
        <v>23</v>
      </c>
      <c r="D540">
        <f>D532^2</f>
        <v>7.2331868052843584E-2</v>
      </c>
      <c r="E540">
        <f>E532^2</f>
        <v>5.0592289962143482E-2</v>
      </c>
    </row>
    <row r="541" spans="1:7" x14ac:dyDescent="0.2">
      <c r="A541" s="2" t="s">
        <v>24</v>
      </c>
      <c r="D541">
        <f>D533^2*$E$532^2</f>
        <v>4.0284996312876055E-2</v>
      </c>
      <c r="E541">
        <f>E533^2*$E$532^2</f>
        <v>5.0592289962143551E-2</v>
      </c>
    </row>
    <row r="542" spans="1:7" x14ac:dyDescent="0.2">
      <c r="A542" s="2" t="s">
        <v>25</v>
      </c>
      <c r="D542">
        <f>D532^2-D541</f>
        <v>3.2046871739967529E-2</v>
      </c>
      <c r="E542">
        <f>E532^2-E541</f>
        <v>-6.9388939039072284E-17</v>
      </c>
    </row>
    <row r="543" spans="1:7" x14ac:dyDescent="0.2">
      <c r="A543" s="2" t="s">
        <v>26</v>
      </c>
    </row>
    <row r="544" spans="1:7" x14ac:dyDescent="0.2">
      <c r="A544" s="2" t="s">
        <v>24</v>
      </c>
      <c r="D544">
        <f>(D541/D540)*100</f>
        <v>55.694671515251059</v>
      </c>
      <c r="E544">
        <f>(E541/E540)*100</f>
        <v>100.00000000000013</v>
      </c>
    </row>
    <row r="545" spans="1:5" x14ac:dyDescent="0.2">
      <c r="A545" s="2" t="s">
        <v>25</v>
      </c>
      <c r="D545">
        <f>(D542/D540)*100</f>
        <v>44.305328484748948</v>
      </c>
      <c r="E545">
        <f>(E542/E540)*100</f>
        <v>-1.371531889364836E-13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BD4C2-79F0-6544-9CF4-2261FBF84A7D}">
  <dimension ref="A1:E11"/>
  <sheetViews>
    <sheetView workbookViewId="0">
      <selection activeCell="F22" sqref="F22"/>
    </sheetView>
  </sheetViews>
  <sheetFormatPr baseColWidth="10" defaultRowHeight="15" x14ac:dyDescent="0.2"/>
  <sheetData>
    <row r="1" spans="1:5" x14ac:dyDescent="0.2">
      <c r="A1" t="s">
        <v>28</v>
      </c>
      <c r="B1" t="s">
        <v>29</v>
      </c>
      <c r="E1" t="s">
        <v>15</v>
      </c>
    </row>
    <row r="2" spans="1:5" x14ac:dyDescent="0.2">
      <c r="A2" t="s">
        <v>30</v>
      </c>
      <c r="B2">
        <v>0.53378754221302471</v>
      </c>
      <c r="D2" t="s">
        <v>40</v>
      </c>
      <c r="E2" s="6">
        <f>_xlfn.STDEV.S(B9:B11)</f>
        <v>0.40648823399316186</v>
      </c>
    </row>
    <row r="3" spans="1:5" x14ac:dyDescent="0.2">
      <c r="A3" t="s">
        <v>31</v>
      </c>
      <c r="B3">
        <v>1.2759087179906814E-2</v>
      </c>
      <c r="D3" t="s">
        <v>41</v>
      </c>
      <c r="E3" s="6">
        <f>_xlfn.STDEV.S(B7:B11)</f>
        <v>0.2922816604622302</v>
      </c>
    </row>
    <row r="4" spans="1:5" x14ac:dyDescent="0.2">
      <c r="A4" t="s">
        <v>32</v>
      </c>
      <c r="B4">
        <v>-1.7957040737269447E-2</v>
      </c>
      <c r="D4" t="s">
        <v>42</v>
      </c>
      <c r="E4" s="6">
        <f>_xlfn.STDEV.S(B2:B11)</f>
        <v>0.25785964362777475</v>
      </c>
    </row>
    <row r="5" spans="1:5" x14ac:dyDescent="0.2">
      <c r="A5" t="s">
        <v>33</v>
      </c>
      <c r="B5">
        <v>6.5963676180261999E-2</v>
      </c>
    </row>
    <row r="6" spans="1:5" x14ac:dyDescent="0.2">
      <c r="A6" t="s">
        <v>34</v>
      </c>
      <c r="B6">
        <v>0.36792086346613728</v>
      </c>
    </row>
    <row r="7" spans="1:5" x14ac:dyDescent="0.2">
      <c r="A7" t="s">
        <v>35</v>
      </c>
      <c r="B7">
        <v>0.12196573645649234</v>
      </c>
    </row>
    <row r="8" spans="1:5" x14ac:dyDescent="0.2">
      <c r="A8" t="s">
        <v>36</v>
      </c>
      <c r="B8">
        <v>1.633929678306667E-2</v>
      </c>
    </row>
    <row r="9" spans="1:5" x14ac:dyDescent="0.2">
      <c r="A9" t="s">
        <v>37</v>
      </c>
      <c r="B9">
        <v>0.19669740876530706</v>
      </c>
    </row>
    <row r="10" spans="1:5" x14ac:dyDescent="0.2">
      <c r="A10" t="s">
        <v>38</v>
      </c>
      <c r="B10">
        <v>0.51177759150528712</v>
      </c>
    </row>
    <row r="11" spans="1:5" x14ac:dyDescent="0.2">
      <c r="A11" t="s">
        <v>39</v>
      </c>
      <c r="B11">
        <v>-0.29479363313801832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AE9E7-8FEC-DE46-8929-890A6814F4A4}">
  <dimension ref="A1:F524"/>
  <sheetViews>
    <sheetView workbookViewId="0">
      <selection activeCell="E7" sqref="E7"/>
    </sheetView>
  </sheetViews>
  <sheetFormatPr baseColWidth="10" defaultRowHeight="15" x14ac:dyDescent="0.2"/>
  <cols>
    <col min="1" max="1" width="10.6640625" customWidth="1"/>
  </cols>
  <sheetData>
    <row r="1" spans="1:6" x14ac:dyDescent="0.2">
      <c r="A1" s="2" t="s">
        <v>0</v>
      </c>
      <c r="B1" t="s">
        <v>8</v>
      </c>
      <c r="C1" t="s">
        <v>43</v>
      </c>
    </row>
    <row r="2" spans="1:6" x14ac:dyDescent="0.2">
      <c r="A2" s="1">
        <v>41211</v>
      </c>
      <c r="E2" s="20" t="s">
        <v>44</v>
      </c>
      <c r="F2" s="20"/>
    </row>
    <row r="3" spans="1:6" x14ac:dyDescent="0.2">
      <c r="A3" s="1">
        <v>41218</v>
      </c>
      <c r="B3">
        <v>-2.446356838139048E-2</v>
      </c>
      <c r="C3">
        <v>-2.3415462371399513E-2</v>
      </c>
      <c r="E3" s="7">
        <f>CORREL(B3:B524,C3:C524)</f>
        <v>0.64045508620087399</v>
      </c>
      <c r="F3" s="7"/>
    </row>
    <row r="4" spans="1:6" x14ac:dyDescent="0.2">
      <c r="A4" s="1">
        <v>41225</v>
      </c>
      <c r="B4">
        <v>-1.9836704900801479E-2</v>
      </c>
      <c r="C4">
        <v>-1.3169706651210731E-2</v>
      </c>
    </row>
    <row r="5" spans="1:6" x14ac:dyDescent="0.2">
      <c r="A5" s="1">
        <v>41232</v>
      </c>
      <c r="B5">
        <v>3.0877221068424388E-2</v>
      </c>
      <c r="C5">
        <v>3.5202288916458824E-2</v>
      </c>
    </row>
    <row r="6" spans="1:6" x14ac:dyDescent="0.2">
      <c r="A6" s="1">
        <v>41239</v>
      </c>
      <c r="B6">
        <v>1.7581285070779568E-2</v>
      </c>
      <c r="C6">
        <v>5.8632777348734426E-3</v>
      </c>
      <c r="E6" s="8" t="s">
        <v>45</v>
      </c>
      <c r="F6" s="8"/>
    </row>
    <row r="7" spans="1:6" x14ac:dyDescent="0.2">
      <c r="A7" s="1">
        <v>41246</v>
      </c>
      <c r="B7">
        <v>-1.0847058711086575E-2</v>
      </c>
      <c r="C7">
        <v>1.7178262051735426E-3</v>
      </c>
      <c r="E7" s="9">
        <f>E3*SD_calculation!E4/0.14</f>
        <v>1.1796251449096651</v>
      </c>
      <c r="F7" s="8"/>
    </row>
    <row r="8" spans="1:6" x14ac:dyDescent="0.2">
      <c r="A8" s="1">
        <v>41253</v>
      </c>
      <c r="B8">
        <v>5.4380003994858291E-3</v>
      </c>
      <c r="C8">
        <v>-2.0618088913380438E-3</v>
      </c>
    </row>
    <row r="9" spans="1:6" x14ac:dyDescent="0.2">
      <c r="A9" s="1">
        <v>41260</v>
      </c>
      <c r="B9">
        <v>1.6139487341300975E-2</v>
      </c>
      <c r="C9">
        <v>1.1627615536934467E-2</v>
      </c>
    </row>
    <row r="10" spans="1:6" x14ac:dyDescent="0.2">
      <c r="A10" s="1">
        <v>41267</v>
      </c>
      <c r="B10">
        <v>-5.7203453217063542E-3</v>
      </c>
      <c r="C10">
        <v>-2.0612049992518311E-2</v>
      </c>
    </row>
    <row r="11" spans="1:6" x14ac:dyDescent="0.2">
      <c r="A11" s="1">
        <v>41274</v>
      </c>
      <c r="B11">
        <v>5.3281128431242768E-2</v>
      </c>
      <c r="C11">
        <v>4.1807310431330291E-2</v>
      </c>
    </row>
    <row r="12" spans="1:6" x14ac:dyDescent="0.2">
      <c r="A12" s="1">
        <v>41281</v>
      </c>
      <c r="B12">
        <v>9.3897196356961688E-3</v>
      </c>
      <c r="C12">
        <v>8.4404371472207047E-3</v>
      </c>
    </row>
    <row r="13" spans="1:6" x14ac:dyDescent="0.2">
      <c r="A13" s="1">
        <v>41288</v>
      </c>
      <c r="B13">
        <v>1.238403217573178E-2</v>
      </c>
      <c r="C13">
        <v>9.5629173538288367E-3</v>
      </c>
    </row>
    <row r="14" spans="1:6" x14ac:dyDescent="0.2">
      <c r="A14" s="1">
        <v>41295</v>
      </c>
      <c r="B14">
        <v>1.1092184035708488E-2</v>
      </c>
      <c r="C14">
        <v>1.1096893461126902E-2</v>
      </c>
    </row>
    <row r="15" spans="1:6" x14ac:dyDescent="0.2">
      <c r="A15" s="1">
        <v>41302</v>
      </c>
      <c r="B15">
        <v>1.5849247417376495E-2</v>
      </c>
      <c r="C15">
        <v>7.4377086520423588E-3</v>
      </c>
    </row>
    <row r="16" spans="1:6" x14ac:dyDescent="0.2">
      <c r="A16" s="1">
        <v>41309</v>
      </c>
      <c r="B16">
        <v>7.8314611867565023E-3</v>
      </c>
      <c r="C16">
        <v>3.5373451802478036E-3</v>
      </c>
    </row>
    <row r="17" spans="1:3" x14ac:dyDescent="0.2">
      <c r="A17" s="1">
        <v>41316</v>
      </c>
      <c r="B17">
        <v>1.2550998789271612E-2</v>
      </c>
      <c r="C17">
        <v>2.2445669014531555E-3</v>
      </c>
    </row>
    <row r="18" spans="1:3" x14ac:dyDescent="0.2">
      <c r="A18" s="1">
        <v>41323</v>
      </c>
      <c r="B18">
        <v>-7.7334041148958109E-3</v>
      </c>
      <c r="C18">
        <v>-2.2445669014532978E-3</v>
      </c>
    </row>
    <row r="19" spans="1:3" x14ac:dyDescent="0.2">
      <c r="A19" s="1">
        <v>41330</v>
      </c>
      <c r="B19">
        <v>4.4264084789931938E-3</v>
      </c>
      <c r="C19">
        <v>1.9241600927218181E-3</v>
      </c>
    </row>
    <row r="20" spans="1:3" x14ac:dyDescent="0.2">
      <c r="A20" s="1">
        <v>41337</v>
      </c>
      <c r="B20">
        <v>2.9376583477631824E-2</v>
      </c>
      <c r="C20">
        <v>2.2181072162242594E-2</v>
      </c>
    </row>
    <row r="21" spans="1:3" x14ac:dyDescent="0.2">
      <c r="A21" s="1">
        <v>41344</v>
      </c>
      <c r="B21">
        <v>1.1018391785354461E-2</v>
      </c>
      <c r="C21">
        <v>6.5591483422303429E-3</v>
      </c>
    </row>
    <row r="22" spans="1:3" x14ac:dyDescent="0.2">
      <c r="A22" s="1">
        <v>41351</v>
      </c>
      <c r="B22">
        <v>2.823857324867938E-3</v>
      </c>
      <c r="C22">
        <v>-2.4935714744057512E-3</v>
      </c>
    </row>
    <row r="23" spans="1:3" x14ac:dyDescent="0.2">
      <c r="A23" s="1">
        <v>41358</v>
      </c>
      <c r="B23">
        <v>1.0519008197744968E-2</v>
      </c>
      <c r="C23">
        <v>4.3599617494604805E-3</v>
      </c>
    </row>
    <row r="24" spans="1:3" x14ac:dyDescent="0.2">
      <c r="A24" s="1">
        <v>41365</v>
      </c>
      <c r="B24">
        <v>-3.261546957555532E-2</v>
      </c>
      <c r="C24">
        <v>-6.2255222781914792E-3</v>
      </c>
    </row>
    <row r="25" spans="1:3" x14ac:dyDescent="0.2">
      <c r="A25" s="1">
        <v>41372</v>
      </c>
      <c r="B25">
        <v>1.997931631439518E-2</v>
      </c>
      <c r="C25">
        <v>2.3267961778894272E-2</v>
      </c>
    </row>
    <row r="26" spans="1:3" x14ac:dyDescent="0.2">
      <c r="A26" s="1">
        <v>41379</v>
      </c>
      <c r="B26">
        <v>-2.5037017635808859E-2</v>
      </c>
      <c r="C26">
        <v>-2.1386349509990604E-2</v>
      </c>
    </row>
    <row r="27" spans="1:3" x14ac:dyDescent="0.2">
      <c r="A27" s="1">
        <v>41386</v>
      </c>
      <c r="B27">
        <v>1.9013983433900258E-2</v>
      </c>
      <c r="C27">
        <v>1.7083787499221303E-2</v>
      </c>
    </row>
    <row r="28" spans="1:3" x14ac:dyDescent="0.2">
      <c r="A28" s="1">
        <v>41393</v>
      </c>
      <c r="B28">
        <v>3.3202445755822894E-2</v>
      </c>
      <c r="C28">
        <v>2.0122691608353581E-2</v>
      </c>
    </row>
    <row r="29" spans="1:3" x14ac:dyDescent="0.2">
      <c r="A29" s="1">
        <v>41400</v>
      </c>
      <c r="B29">
        <v>2.6460195898008871E-2</v>
      </c>
      <c r="C29">
        <v>1.2895365913076781E-2</v>
      </c>
    </row>
    <row r="30" spans="1:3" x14ac:dyDescent="0.2">
      <c r="A30" s="1">
        <v>41407</v>
      </c>
      <c r="B30">
        <v>2.9685582473604092E-2</v>
      </c>
      <c r="C30">
        <v>2.0935777761049188E-2</v>
      </c>
    </row>
    <row r="31" spans="1:3" x14ac:dyDescent="0.2">
      <c r="A31" s="1">
        <v>41414</v>
      </c>
      <c r="B31">
        <v>-7.5030569211986765E-3</v>
      </c>
      <c r="C31">
        <v>-1.0265569430982535E-2</v>
      </c>
    </row>
    <row r="32" spans="1:3" x14ac:dyDescent="0.2">
      <c r="A32" s="1">
        <v>41421</v>
      </c>
      <c r="B32">
        <v>0</v>
      </c>
      <c r="C32">
        <v>-1.1266032836604174E-2</v>
      </c>
    </row>
    <row r="33" spans="1:3" x14ac:dyDescent="0.2">
      <c r="A33" s="1">
        <v>41428</v>
      </c>
      <c r="B33">
        <v>8.1528280357680231E-3</v>
      </c>
      <c r="C33">
        <v>8.017305658751743E-3</v>
      </c>
    </row>
    <row r="34" spans="1:3" x14ac:dyDescent="0.2">
      <c r="A34" s="1">
        <v>41435</v>
      </c>
      <c r="B34">
        <v>-3.2492437643597574E-4</v>
      </c>
      <c r="C34">
        <v>-9.5091687833922748E-3</v>
      </c>
    </row>
    <row r="35" spans="1:3" x14ac:dyDescent="0.2">
      <c r="A35" s="1">
        <v>41442</v>
      </c>
      <c r="B35">
        <v>-1.5387496268509562E-2</v>
      </c>
      <c r="C35">
        <v>-2.1123388299019028E-2</v>
      </c>
    </row>
    <row r="36" spans="1:3" x14ac:dyDescent="0.2">
      <c r="A36" s="1">
        <v>41449</v>
      </c>
      <c r="B36">
        <v>7.5595926091776462E-3</v>
      </c>
      <c r="C36">
        <v>4.5636083534234739E-3</v>
      </c>
    </row>
    <row r="37" spans="1:3" x14ac:dyDescent="0.2">
      <c r="A37" s="1">
        <v>41456</v>
      </c>
      <c r="B37">
        <v>3.0315239474123588E-2</v>
      </c>
      <c r="C37">
        <v>2.0426005596724101E-2</v>
      </c>
    </row>
    <row r="38" spans="1:3" x14ac:dyDescent="0.2">
      <c r="A38" s="1">
        <v>41463</v>
      </c>
      <c r="B38">
        <v>1.7944632033525861E-2</v>
      </c>
      <c r="C38">
        <v>2.9439602593752195E-2</v>
      </c>
    </row>
    <row r="39" spans="1:3" x14ac:dyDescent="0.2">
      <c r="A39" s="1">
        <v>41470</v>
      </c>
      <c r="B39">
        <v>1.7628376935903755E-2</v>
      </c>
      <c r="C39">
        <v>7.2268806069120551E-3</v>
      </c>
    </row>
    <row r="40" spans="1:3" x14ac:dyDescent="0.2">
      <c r="A40" s="1">
        <v>41477</v>
      </c>
      <c r="B40">
        <v>1.0369171987551525E-2</v>
      </c>
      <c r="C40">
        <v>0</v>
      </c>
    </row>
    <row r="41" spans="1:3" x14ac:dyDescent="0.2">
      <c r="A41" s="1">
        <v>41484</v>
      </c>
      <c r="B41">
        <v>6.65256554230875E-3</v>
      </c>
      <c r="C41">
        <v>1.0885027957846785E-2</v>
      </c>
    </row>
    <row r="42" spans="1:3" x14ac:dyDescent="0.2">
      <c r="A42" s="1">
        <v>41491</v>
      </c>
      <c r="B42">
        <v>1.2049017319594971E-3</v>
      </c>
      <c r="C42">
        <v>-9.733676524158073E-3</v>
      </c>
    </row>
    <row r="43" spans="1:3" x14ac:dyDescent="0.2">
      <c r="A43" s="1">
        <v>41498</v>
      </c>
      <c r="B43">
        <v>-6.9474326440004961E-3</v>
      </c>
      <c r="C43">
        <v>-2.0637260546599385E-2</v>
      </c>
    </row>
    <row r="44" spans="1:3" x14ac:dyDescent="0.2">
      <c r="A44" s="1">
        <v>41505</v>
      </c>
      <c r="B44">
        <v>1.2650656663351101E-2</v>
      </c>
      <c r="C44">
        <v>4.6877261461254838E-3</v>
      </c>
    </row>
    <row r="45" spans="1:3" x14ac:dyDescent="0.2">
      <c r="A45" s="1">
        <v>41512</v>
      </c>
      <c r="B45">
        <v>-2.2092108021349529E-2</v>
      </c>
      <c r="C45">
        <v>-1.828946035828587E-2</v>
      </c>
    </row>
    <row r="46" spans="1:3" x14ac:dyDescent="0.2">
      <c r="A46" s="1">
        <v>41519</v>
      </c>
      <c r="B46">
        <v>2.2690550721619775E-2</v>
      </c>
      <c r="C46">
        <v>1.3895361769563118E-2</v>
      </c>
    </row>
    <row r="47" spans="1:3" x14ac:dyDescent="0.2">
      <c r="A47" s="1">
        <v>41526</v>
      </c>
      <c r="B47">
        <v>2.6565765220287418E-2</v>
      </c>
      <c r="C47">
        <v>2.005600623919402E-2</v>
      </c>
    </row>
    <row r="48" spans="1:3" x14ac:dyDescent="0.2">
      <c r="A48" s="1">
        <v>41533</v>
      </c>
      <c r="B48">
        <v>2.4458240527710517E-2</v>
      </c>
      <c r="C48">
        <v>1.2866367169280751E-2</v>
      </c>
    </row>
    <row r="49" spans="1:3" x14ac:dyDescent="0.2">
      <c r="A49" s="1">
        <v>41540</v>
      </c>
      <c r="B49">
        <v>-2.2766840446321068E-3</v>
      </c>
      <c r="C49">
        <v>-1.0567016332987985E-2</v>
      </c>
    </row>
    <row r="50" spans="1:3" x14ac:dyDescent="0.2">
      <c r="A50" s="1">
        <v>41547</v>
      </c>
      <c r="B50">
        <v>1.3020410684701117E-2</v>
      </c>
      <c r="C50">
        <v>-3.7392052317483972E-3</v>
      </c>
    </row>
    <row r="51" spans="1:3" x14ac:dyDescent="0.2">
      <c r="A51" s="1">
        <v>41554</v>
      </c>
      <c r="B51">
        <v>1.6857050455014253E-3</v>
      </c>
      <c r="C51">
        <v>1.1459050906289034E-2</v>
      </c>
    </row>
    <row r="52" spans="1:3" x14ac:dyDescent="0.2">
      <c r="A52" s="1">
        <v>41561</v>
      </c>
      <c r="B52">
        <v>2.3856836965403565E-2</v>
      </c>
      <c r="C52">
        <v>2.3729767376448434E-2</v>
      </c>
    </row>
    <row r="53" spans="1:3" x14ac:dyDescent="0.2">
      <c r="A53" s="1">
        <v>41568</v>
      </c>
      <c r="B53">
        <v>-1.6461648792089696E-3</v>
      </c>
      <c r="C53">
        <v>8.8941051117059529E-3</v>
      </c>
    </row>
    <row r="54" spans="1:3" x14ac:dyDescent="0.2">
      <c r="A54" s="1">
        <v>41575</v>
      </c>
      <c r="B54">
        <v>-1.1321295431502031E-2</v>
      </c>
      <c r="C54">
        <v>1.3824573371530033E-3</v>
      </c>
    </row>
    <row r="55" spans="1:3" x14ac:dyDescent="0.2">
      <c r="A55" s="1">
        <v>41582</v>
      </c>
      <c r="B55">
        <v>-7.5259941941748414E-3</v>
      </c>
      <c r="C55">
        <v>6.0605728842970177E-3</v>
      </c>
    </row>
    <row r="56" spans="1:3" x14ac:dyDescent="0.2">
      <c r="A56" s="1">
        <v>41589</v>
      </c>
      <c r="B56">
        <v>2.0493454504885801E-2</v>
      </c>
      <c r="C56">
        <v>1.5804294846480847E-2</v>
      </c>
    </row>
    <row r="57" spans="1:3" x14ac:dyDescent="0.2">
      <c r="A57" s="1">
        <v>41596</v>
      </c>
      <c r="B57">
        <v>-5.49729532963825E-3</v>
      </c>
      <c r="C57">
        <v>4.3159660853264205E-3</v>
      </c>
    </row>
    <row r="58" spans="1:3" x14ac:dyDescent="0.2">
      <c r="A58" s="1">
        <v>41603</v>
      </c>
      <c r="B58">
        <v>1.8028155230960251E-2</v>
      </c>
      <c r="C58">
        <v>-1.4641849501393793E-2</v>
      </c>
    </row>
    <row r="59" spans="1:3" x14ac:dyDescent="0.2">
      <c r="A59" s="1">
        <v>41610</v>
      </c>
      <c r="B59">
        <v>-1.5275691291274294E-2</v>
      </c>
      <c r="C59">
        <v>1.5382266765346868E-2</v>
      </c>
    </row>
    <row r="60" spans="1:3" x14ac:dyDescent="0.2">
      <c r="A60" s="1">
        <v>41617</v>
      </c>
      <c r="B60">
        <v>-1.5233528590676232E-2</v>
      </c>
      <c r="C60">
        <v>-1.6247394022595164E-2</v>
      </c>
    </row>
    <row r="61" spans="1:3" x14ac:dyDescent="0.2">
      <c r="A61" s="1">
        <v>41624</v>
      </c>
      <c r="B61">
        <v>-0.14254289996834299</v>
      </c>
      <c r="C61">
        <v>2.4137449417574466E-2</v>
      </c>
    </row>
    <row r="62" spans="1:3" x14ac:dyDescent="0.2">
      <c r="A62" s="1">
        <v>41631</v>
      </c>
      <c r="B62">
        <v>0.18552046311207521</v>
      </c>
      <c r="C62">
        <v>1.3191213459899473E-2</v>
      </c>
    </row>
    <row r="63" spans="1:3" x14ac:dyDescent="0.2">
      <c r="A63" s="1">
        <v>41638</v>
      </c>
      <c r="B63">
        <v>6.0440912105021076E-3</v>
      </c>
      <c r="C63">
        <v>-9.6745957856479194E-3</v>
      </c>
    </row>
    <row r="64" spans="1:3" x14ac:dyDescent="0.2">
      <c r="A64" s="1">
        <v>41645</v>
      </c>
      <c r="B64">
        <v>1.0411863446955534E-2</v>
      </c>
      <c r="C64">
        <v>1.0480689483965116E-2</v>
      </c>
    </row>
    <row r="65" spans="1:3" x14ac:dyDescent="0.2">
      <c r="A65" s="1">
        <v>41652</v>
      </c>
      <c r="B65">
        <v>1.3096692445943249E-2</v>
      </c>
      <c r="C65">
        <v>-1.8812097618587219E-3</v>
      </c>
    </row>
    <row r="66" spans="1:3" x14ac:dyDescent="0.2">
      <c r="A66" s="1">
        <v>41659</v>
      </c>
      <c r="B66">
        <v>-2.4778066521455349E-2</v>
      </c>
      <c r="C66">
        <v>-2.6711841181662848E-2</v>
      </c>
    </row>
    <row r="67" spans="1:3" x14ac:dyDescent="0.2">
      <c r="A67" s="1">
        <v>41666</v>
      </c>
      <c r="B67">
        <v>-1.8266676137306339E-2</v>
      </c>
      <c r="C67">
        <v>-4.9847640010456913E-3</v>
      </c>
    </row>
    <row r="68" spans="1:3" x14ac:dyDescent="0.2">
      <c r="A68" s="1">
        <v>41673</v>
      </c>
      <c r="B68">
        <v>-1.7618724690666426E-2</v>
      </c>
      <c r="C68">
        <v>8.5693881693341065E-3</v>
      </c>
    </row>
    <row r="69" spans="1:3" x14ac:dyDescent="0.2">
      <c r="A69" s="1">
        <v>41680</v>
      </c>
      <c r="B69">
        <v>3.683779727680752E-2</v>
      </c>
      <c r="C69">
        <v>2.3664959160684357E-2</v>
      </c>
    </row>
    <row r="70" spans="1:3" x14ac:dyDescent="0.2">
      <c r="A70" s="1">
        <v>41687</v>
      </c>
      <c r="B70">
        <v>8.8440786244018549E-3</v>
      </c>
      <c r="C70">
        <v>-8.0650354969850002E-4</v>
      </c>
    </row>
    <row r="71" spans="1:3" x14ac:dyDescent="0.2">
      <c r="A71" s="1">
        <v>41694</v>
      </c>
      <c r="B71">
        <v>1.6219832532013843E-2</v>
      </c>
      <c r="C71">
        <v>1.2830954829960264E-2</v>
      </c>
    </row>
    <row r="72" spans="1:3" x14ac:dyDescent="0.2">
      <c r="A72" s="1">
        <v>41701</v>
      </c>
      <c r="B72">
        <v>2.0821424291444575E-2</v>
      </c>
      <c r="C72">
        <v>1.0567756135548455E-2</v>
      </c>
    </row>
    <row r="73" spans="1:3" x14ac:dyDescent="0.2">
      <c r="A73" s="1">
        <v>41708</v>
      </c>
      <c r="B73">
        <v>-2.1749869886805644E-2</v>
      </c>
      <c r="C73">
        <v>-1.9371417879632209E-2</v>
      </c>
    </row>
    <row r="74" spans="1:3" x14ac:dyDescent="0.2">
      <c r="A74" s="1">
        <v>41715</v>
      </c>
      <c r="B74">
        <v>1.2311461230137375E-2</v>
      </c>
      <c r="C74">
        <v>1.3573091862884606E-2</v>
      </c>
    </row>
    <row r="75" spans="1:3" x14ac:dyDescent="0.2">
      <c r="A75" s="1">
        <v>41722</v>
      </c>
      <c r="B75">
        <v>-3.8034383184035174E-2</v>
      </c>
      <c r="C75">
        <v>-4.2383208837066429E-3</v>
      </c>
    </row>
    <row r="76" spans="1:3" x14ac:dyDescent="0.2">
      <c r="A76" s="1">
        <v>41729</v>
      </c>
      <c r="B76">
        <v>-2.2269068038708578E-3</v>
      </c>
      <c r="C76">
        <v>5.3090553975048619E-4</v>
      </c>
    </row>
    <row r="77" spans="1:3" x14ac:dyDescent="0.2">
      <c r="A77" s="1">
        <v>41736</v>
      </c>
      <c r="B77">
        <v>-3.1378757628544862E-2</v>
      </c>
      <c r="C77">
        <v>-2.2276082754213257E-2</v>
      </c>
    </row>
    <row r="78" spans="1:3" x14ac:dyDescent="0.2">
      <c r="A78" s="1">
        <v>41743</v>
      </c>
      <c r="B78">
        <v>2.4347782679970443E-2</v>
      </c>
      <c r="C78">
        <v>2.6611166432284717E-2</v>
      </c>
    </row>
    <row r="79" spans="1:3" x14ac:dyDescent="0.2">
      <c r="A79" s="1">
        <v>41750</v>
      </c>
      <c r="B79">
        <v>-1.3236623303741092E-2</v>
      </c>
      <c r="C79">
        <v>-2.6530163141608669E-4</v>
      </c>
    </row>
    <row r="80" spans="1:3" x14ac:dyDescent="0.2">
      <c r="A80" s="1">
        <v>41757</v>
      </c>
      <c r="B80">
        <v>-2.9293404280018422E-3</v>
      </c>
      <c r="C80">
        <v>9.5057507851151659E-3</v>
      </c>
    </row>
    <row r="81" spans="1:3" x14ac:dyDescent="0.2">
      <c r="A81" s="1">
        <v>41764</v>
      </c>
      <c r="B81">
        <v>-1.6431524026772525E-2</v>
      </c>
      <c r="C81">
        <v>-5.2567547989562733E-4</v>
      </c>
    </row>
    <row r="82" spans="1:3" x14ac:dyDescent="0.2">
      <c r="A82" s="1">
        <v>41771</v>
      </c>
      <c r="B82">
        <v>-5.6487611285142196E-3</v>
      </c>
      <c r="C82">
        <v>0</v>
      </c>
    </row>
    <row r="83" spans="1:3" x14ac:dyDescent="0.2">
      <c r="A83" s="1">
        <v>41778</v>
      </c>
      <c r="B83">
        <v>2.5009625583288498E-2</v>
      </c>
      <c r="C83">
        <v>1.2283132404097627E-2</v>
      </c>
    </row>
    <row r="84" spans="1:3" x14ac:dyDescent="0.2">
      <c r="A84" s="1">
        <v>41785</v>
      </c>
      <c r="B84">
        <v>3.249190983493539E-4</v>
      </c>
      <c r="C84">
        <v>1.2133935258226045E-2</v>
      </c>
    </row>
    <row r="85" spans="1:3" x14ac:dyDescent="0.2">
      <c r="A85" s="1">
        <v>41792</v>
      </c>
      <c r="B85">
        <v>2.0579379991296453E-2</v>
      </c>
      <c r="C85">
        <v>1.37618376709688E-2</v>
      </c>
    </row>
    <row r="86" spans="1:3" x14ac:dyDescent="0.2">
      <c r="A86" s="1">
        <v>41799</v>
      </c>
      <c r="B86">
        <v>-6.3857787148960989E-3</v>
      </c>
      <c r="C86">
        <v>-6.6025716949138589E-3</v>
      </c>
    </row>
    <row r="87" spans="1:3" x14ac:dyDescent="0.2">
      <c r="A87" s="1">
        <v>41806</v>
      </c>
      <c r="B87">
        <v>2.0606223408401354E-2</v>
      </c>
      <c r="C87">
        <v>1.3664295633196535E-2</v>
      </c>
    </row>
    <row r="88" spans="1:3" x14ac:dyDescent="0.2">
      <c r="A88" s="1">
        <v>41813</v>
      </c>
      <c r="B88">
        <v>1.8810590391974318E-3</v>
      </c>
      <c r="C88">
        <v>-7.544315735389717E-4</v>
      </c>
    </row>
    <row r="89" spans="1:3" x14ac:dyDescent="0.2">
      <c r="A89" s="1">
        <v>41820</v>
      </c>
      <c r="B89">
        <v>2.0152602487482837E-2</v>
      </c>
      <c r="C89">
        <v>9.013926662449788E-3</v>
      </c>
    </row>
    <row r="90" spans="1:3" x14ac:dyDescent="0.2">
      <c r="A90" s="1">
        <v>41827</v>
      </c>
      <c r="B90">
        <v>-4.040007747082703E-2</v>
      </c>
      <c r="C90">
        <v>-4.5546360571355913E-3</v>
      </c>
    </row>
    <row r="91" spans="1:3" x14ac:dyDescent="0.2">
      <c r="A91" s="1">
        <v>41834</v>
      </c>
      <c r="B91">
        <v>-2.8804370227584206E-3</v>
      </c>
      <c r="C91">
        <v>5.5157011460984741E-3</v>
      </c>
    </row>
    <row r="92" spans="1:3" x14ac:dyDescent="0.2">
      <c r="A92" s="1">
        <v>41841</v>
      </c>
      <c r="B92">
        <v>-9.6209343665717084E-4</v>
      </c>
      <c r="C92">
        <v>2.4983609434563642E-4</v>
      </c>
    </row>
    <row r="93" spans="1:3" x14ac:dyDescent="0.2">
      <c r="A93" s="1">
        <v>41848</v>
      </c>
      <c r="B93">
        <v>-1.031931925498019E-2</v>
      </c>
      <c r="C93">
        <v>-2.7107414185728963E-2</v>
      </c>
    </row>
    <row r="94" spans="1:3" x14ac:dyDescent="0.2">
      <c r="A94" s="1">
        <v>41855</v>
      </c>
      <c r="B94">
        <v>9.677434288183271E-3</v>
      </c>
      <c r="C94">
        <v>4.1003902029408262E-3</v>
      </c>
    </row>
    <row r="95" spans="1:3" x14ac:dyDescent="0.2">
      <c r="A95" s="1">
        <v>41862</v>
      </c>
      <c r="B95">
        <v>1.212516321595997E-2</v>
      </c>
      <c r="C95">
        <v>1.2706525928002199E-2</v>
      </c>
    </row>
    <row r="96" spans="1:3" x14ac:dyDescent="0.2">
      <c r="A96" s="1">
        <v>41869</v>
      </c>
      <c r="B96">
        <v>1.0725668154399378E-2</v>
      </c>
      <c r="C96">
        <v>1.7274316542408203E-2</v>
      </c>
    </row>
    <row r="97" spans="1:3" x14ac:dyDescent="0.2">
      <c r="A97" s="1">
        <v>41876</v>
      </c>
      <c r="B97">
        <v>6.255944951901701E-3</v>
      </c>
      <c r="C97">
        <v>7.9108230191830414E-3</v>
      </c>
    </row>
    <row r="98" spans="1:3" x14ac:dyDescent="0.2">
      <c r="A98" s="1">
        <v>41883</v>
      </c>
      <c r="B98">
        <v>-5.9422386869613627E-3</v>
      </c>
      <c r="C98">
        <v>2.2139434253362119E-3</v>
      </c>
    </row>
    <row r="99" spans="1:3" x14ac:dyDescent="0.2">
      <c r="A99" s="1">
        <v>41890</v>
      </c>
      <c r="B99">
        <v>-4.085952078262919E-3</v>
      </c>
      <c r="C99">
        <v>-1.0373120230681444E-2</v>
      </c>
    </row>
    <row r="100" spans="1:3" x14ac:dyDescent="0.2">
      <c r="A100" s="1">
        <v>41897</v>
      </c>
      <c r="B100">
        <v>-1.715424107355263E-2</v>
      </c>
      <c r="C100">
        <v>1.2581670976552092E-2</v>
      </c>
    </row>
    <row r="101" spans="1:3" x14ac:dyDescent="0.2">
      <c r="A101" s="1">
        <v>41904</v>
      </c>
      <c r="B101">
        <v>-2.7612519141428399E-2</v>
      </c>
      <c r="C101">
        <v>-1.3575194556487952E-2</v>
      </c>
    </row>
    <row r="102" spans="1:3" x14ac:dyDescent="0.2">
      <c r="A102" s="1">
        <v>41911</v>
      </c>
      <c r="B102">
        <v>-1.0596178573970444E-2</v>
      </c>
      <c r="C102">
        <v>-1.1497478361968448E-2</v>
      </c>
    </row>
    <row r="103" spans="1:3" x14ac:dyDescent="0.2">
      <c r="A103" s="1">
        <v>41918</v>
      </c>
      <c r="B103">
        <v>-3.6269029908250004E-2</v>
      </c>
      <c r="C103">
        <v>-2.7128420238229284E-2</v>
      </c>
    </row>
    <row r="104" spans="1:3" x14ac:dyDescent="0.2">
      <c r="A104" s="1">
        <v>41925</v>
      </c>
      <c r="B104">
        <v>2.3875607021241724E-2</v>
      </c>
      <c r="C104">
        <v>-1.0165539438635908E-2</v>
      </c>
    </row>
    <row r="105" spans="1:3" x14ac:dyDescent="0.2">
      <c r="A105" s="1">
        <v>41932</v>
      </c>
      <c r="B105">
        <v>2.9228261556970267E-2</v>
      </c>
      <c r="C105">
        <v>4.0559935077566084E-2</v>
      </c>
    </row>
    <row r="106" spans="1:3" x14ac:dyDescent="0.2">
      <c r="A106" s="1">
        <v>41939</v>
      </c>
      <c r="B106">
        <v>4.5745935663185626E-2</v>
      </c>
      <c r="C106">
        <v>2.7052093469446013E-2</v>
      </c>
    </row>
    <row r="107" spans="1:3" x14ac:dyDescent="0.2">
      <c r="A107" s="1">
        <v>41946</v>
      </c>
      <c r="B107">
        <v>-1.4171257885272992E-2</v>
      </c>
      <c r="C107">
        <v>7.8049013438097432E-3</v>
      </c>
    </row>
    <row r="108" spans="1:3" x14ac:dyDescent="0.2">
      <c r="A108" s="1">
        <v>41953</v>
      </c>
      <c r="B108">
        <v>6.3233413340605133E-3</v>
      </c>
      <c r="C108">
        <v>4.6055020309339429E-3</v>
      </c>
    </row>
    <row r="109" spans="1:3" x14ac:dyDescent="0.2">
      <c r="A109" s="1">
        <v>41960</v>
      </c>
      <c r="B109">
        <v>-7.9102189626245427E-3</v>
      </c>
      <c r="C109">
        <v>1.1780385952536552E-2</v>
      </c>
    </row>
    <row r="110" spans="1:3" x14ac:dyDescent="0.2">
      <c r="A110" s="1">
        <v>41967</v>
      </c>
      <c r="B110">
        <v>1.2697634488422589E-3</v>
      </c>
      <c r="C110">
        <v>-1.4350628449689097E-3</v>
      </c>
    </row>
    <row r="111" spans="1:3" x14ac:dyDescent="0.2">
      <c r="A111" s="1">
        <v>41974</v>
      </c>
      <c r="B111">
        <v>1.4801073298798489E-2</v>
      </c>
      <c r="C111">
        <v>8.254394003136243E-3</v>
      </c>
    </row>
    <row r="112" spans="1:3" x14ac:dyDescent="0.2">
      <c r="A112" s="1">
        <v>41981</v>
      </c>
      <c r="B112">
        <v>-2.8537101080256387E-2</v>
      </c>
      <c r="C112">
        <v>-3.5414657000772891E-2</v>
      </c>
    </row>
    <row r="113" spans="1:3" x14ac:dyDescent="0.2">
      <c r="A113" s="1">
        <v>41988</v>
      </c>
      <c r="B113">
        <v>-0.13624619172478783</v>
      </c>
      <c r="C113">
        <v>3.3745342635352185E-2</v>
      </c>
    </row>
    <row r="114" spans="1:3" x14ac:dyDescent="0.2">
      <c r="A114" s="1">
        <v>41995</v>
      </c>
      <c r="B114">
        <v>0.19417489850354147</v>
      </c>
      <c r="C114">
        <v>8.7934278864178917E-3</v>
      </c>
    </row>
    <row r="115" spans="1:3" x14ac:dyDescent="0.2">
      <c r="A115" s="1">
        <v>42002</v>
      </c>
      <c r="B115">
        <v>-2.0498521760484483E-2</v>
      </c>
      <c r="C115">
        <v>-1.9111757748976561E-2</v>
      </c>
    </row>
    <row r="116" spans="1:3" x14ac:dyDescent="0.2">
      <c r="A116" s="1">
        <v>42009</v>
      </c>
      <c r="B116">
        <v>-7.0515790248675669E-3</v>
      </c>
      <c r="C116">
        <v>-1.66808035256376E-3</v>
      </c>
    </row>
    <row r="117" spans="1:3" x14ac:dyDescent="0.2">
      <c r="A117" s="1">
        <v>42016</v>
      </c>
      <c r="B117">
        <v>-2.1457559520927996E-2</v>
      </c>
      <c r="C117">
        <v>-1.2206909489122699E-2</v>
      </c>
    </row>
    <row r="118" spans="1:3" x14ac:dyDescent="0.2">
      <c r="A118" s="1">
        <v>42023</v>
      </c>
      <c r="B118">
        <v>1.0974608385663187E-2</v>
      </c>
      <c r="C118">
        <v>1.5840490823392648E-2</v>
      </c>
    </row>
    <row r="119" spans="1:3" x14ac:dyDescent="0.2">
      <c r="A119" s="1">
        <v>42030</v>
      </c>
      <c r="B119">
        <v>-2.5926169322076111E-2</v>
      </c>
      <c r="C119">
        <v>-2.7701571646324922E-2</v>
      </c>
    </row>
    <row r="120" spans="1:3" x14ac:dyDescent="0.2">
      <c r="A120" s="1">
        <v>42037</v>
      </c>
      <c r="B120">
        <v>5.1563742426670826E-2</v>
      </c>
      <c r="C120">
        <v>3.1080354267635609E-2</v>
      </c>
    </row>
    <row r="121" spans="1:3" x14ac:dyDescent="0.2">
      <c r="A121" s="1">
        <v>42044</v>
      </c>
      <c r="B121">
        <v>1.8175760314915645E-2</v>
      </c>
      <c r="C121">
        <v>2.0747338791050628E-2</v>
      </c>
    </row>
    <row r="122" spans="1:3" x14ac:dyDescent="0.2">
      <c r="A122" s="1">
        <v>42051</v>
      </c>
      <c r="B122">
        <v>7.8938469499053154E-3</v>
      </c>
      <c r="C122">
        <v>6.5869203024792149E-3</v>
      </c>
    </row>
    <row r="123" spans="1:3" x14ac:dyDescent="0.2">
      <c r="A123" s="1">
        <v>42058</v>
      </c>
      <c r="B123">
        <v>1.0715608189121103E-3</v>
      </c>
      <c r="C123">
        <v>-2.3473727108433828E-3</v>
      </c>
    </row>
    <row r="124" spans="1:3" x14ac:dyDescent="0.2">
      <c r="A124" s="1">
        <v>42065</v>
      </c>
      <c r="B124">
        <v>-1.3297590934924275E-2</v>
      </c>
      <c r="C124">
        <v>-1.5632857850723238E-2</v>
      </c>
    </row>
    <row r="125" spans="1:3" x14ac:dyDescent="0.2">
      <c r="A125" s="1">
        <v>42072</v>
      </c>
      <c r="B125">
        <v>8.2869312282010926E-3</v>
      </c>
      <c r="C125">
        <v>-8.3905167575262767E-3</v>
      </c>
    </row>
    <row r="126" spans="1:3" x14ac:dyDescent="0.2">
      <c r="A126" s="1">
        <v>42079</v>
      </c>
      <c r="B126">
        <v>2.7253303263691152E-2</v>
      </c>
      <c r="C126">
        <v>2.590151006999851E-2</v>
      </c>
    </row>
    <row r="127" spans="1:3" x14ac:dyDescent="0.2">
      <c r="A127" s="1">
        <v>42086</v>
      </c>
      <c r="B127">
        <v>-1.5482252705138684E-2</v>
      </c>
      <c r="C127">
        <v>-2.2297019692557051E-2</v>
      </c>
    </row>
    <row r="128" spans="1:3" x14ac:dyDescent="0.2">
      <c r="A128" s="1">
        <v>42093</v>
      </c>
      <c r="B128">
        <v>8.1229649735069746E-3</v>
      </c>
      <c r="C128">
        <v>-7.1961671567259949E-4</v>
      </c>
    </row>
    <row r="129" spans="1:3" x14ac:dyDescent="0.2">
      <c r="A129" s="1">
        <v>42100</v>
      </c>
      <c r="B129">
        <v>1.3971597432307511E-2</v>
      </c>
      <c r="C129">
        <v>2.1456146642637289E-2</v>
      </c>
    </row>
    <row r="130" spans="1:3" x14ac:dyDescent="0.2">
      <c r="A130" s="1">
        <v>42107</v>
      </c>
      <c r="B130">
        <v>-4.5192994784418843E-3</v>
      </c>
      <c r="C130">
        <v>-9.9597773032644426E-3</v>
      </c>
    </row>
    <row r="131" spans="1:3" x14ac:dyDescent="0.2">
      <c r="A131" s="1">
        <v>42114</v>
      </c>
      <c r="B131">
        <v>1.3840925347579946E-2</v>
      </c>
      <c r="C131">
        <v>1.7482291832826527E-2</v>
      </c>
    </row>
    <row r="132" spans="1:3" x14ac:dyDescent="0.2">
      <c r="A132" s="1">
        <v>42121</v>
      </c>
      <c r="B132">
        <v>-3.2480595765631934E-2</v>
      </c>
      <c r="C132">
        <v>-3.7541837533532686E-3</v>
      </c>
    </row>
    <row r="133" spans="1:3" x14ac:dyDescent="0.2">
      <c r="A133" s="1">
        <v>42128</v>
      </c>
      <c r="B133">
        <v>-8.1982457108687855E-3</v>
      </c>
      <c r="C133">
        <v>4.4561481763498853E-3</v>
      </c>
    </row>
    <row r="134" spans="1:3" x14ac:dyDescent="0.2">
      <c r="A134" s="1">
        <v>42135</v>
      </c>
      <c r="B134">
        <v>1.2449094730120876E-2</v>
      </c>
      <c r="C134">
        <v>3.7377912057681385E-3</v>
      </c>
    </row>
    <row r="135" spans="1:3" x14ac:dyDescent="0.2">
      <c r="A135" s="1">
        <v>42142</v>
      </c>
      <c r="B135">
        <v>2.8238239307179472E-3</v>
      </c>
      <c r="C135">
        <v>2.095907257355568E-3</v>
      </c>
    </row>
    <row r="136" spans="1:3" x14ac:dyDescent="0.2">
      <c r="A136" s="1">
        <v>42149</v>
      </c>
      <c r="B136">
        <v>-5.6557145832271897E-3</v>
      </c>
      <c r="C136">
        <v>-8.4113304994556312E-3</v>
      </c>
    </row>
    <row r="137" spans="1:3" x14ac:dyDescent="0.2">
      <c r="A137" s="1">
        <v>42156</v>
      </c>
      <c r="B137">
        <v>1.5127701829075376E-2</v>
      </c>
      <c r="C137">
        <v>-6.5912205387988259E-3</v>
      </c>
    </row>
    <row r="138" spans="1:3" x14ac:dyDescent="0.2">
      <c r="A138" s="1">
        <v>42163</v>
      </c>
      <c r="B138">
        <v>3.8335354957012872E-3</v>
      </c>
      <c r="C138">
        <v>9.4437362257212187E-4</v>
      </c>
    </row>
    <row r="139" spans="1:3" x14ac:dyDescent="0.2">
      <c r="A139" s="1">
        <v>42170</v>
      </c>
      <c r="B139">
        <v>7.9681865850917098E-3</v>
      </c>
      <c r="C139">
        <v>7.7565574252803611E-3</v>
      </c>
    </row>
    <row r="140" spans="1:3" x14ac:dyDescent="0.2">
      <c r="A140" s="1">
        <v>42177</v>
      </c>
      <c r="B140">
        <v>-4.1493595530356598E-3</v>
      </c>
      <c r="C140">
        <v>-3.7531345514885055E-3</v>
      </c>
    </row>
    <row r="141" spans="1:3" x14ac:dyDescent="0.2">
      <c r="A141" s="1">
        <v>42184</v>
      </c>
      <c r="B141">
        <v>-2.8111501545678076E-2</v>
      </c>
      <c r="C141">
        <v>-1.5632632636424511E-2</v>
      </c>
    </row>
    <row r="142" spans="1:3" x14ac:dyDescent="0.2">
      <c r="A142" s="1">
        <v>42191</v>
      </c>
      <c r="B142">
        <v>-2.1404461111632646E-3</v>
      </c>
      <c r="C142">
        <v>4.3049569233372534E-3</v>
      </c>
    </row>
    <row r="143" spans="1:3" x14ac:dyDescent="0.2">
      <c r="A143" s="1">
        <v>42198</v>
      </c>
      <c r="B143">
        <v>5.6978705177807929E-3</v>
      </c>
      <c r="C143">
        <v>2.3591396050143126E-2</v>
      </c>
    </row>
    <row r="144" spans="1:3" x14ac:dyDescent="0.2">
      <c r="A144" s="1">
        <v>42205</v>
      </c>
      <c r="B144">
        <v>-3.4318062978739947E-2</v>
      </c>
      <c r="C144">
        <v>-2.2159984106481862E-2</v>
      </c>
    </row>
    <row r="145" spans="1:3" x14ac:dyDescent="0.2">
      <c r="A145" s="1">
        <v>42212</v>
      </c>
      <c r="B145">
        <v>1.5679543098150672E-2</v>
      </c>
      <c r="C145">
        <v>1.184809024181702E-2</v>
      </c>
    </row>
    <row r="146" spans="1:3" x14ac:dyDescent="0.2">
      <c r="A146" s="1">
        <v>42219</v>
      </c>
      <c r="B146">
        <v>-6.1695652581825328E-3</v>
      </c>
      <c r="C146">
        <v>-1.1848090241817016E-2</v>
      </c>
    </row>
    <row r="147" spans="1:3" x14ac:dyDescent="0.2">
      <c r="A147" s="1">
        <v>42226</v>
      </c>
      <c r="B147">
        <v>-2.9164038872712961E-3</v>
      </c>
      <c r="C147">
        <v>7.1252996012440405E-3</v>
      </c>
    </row>
    <row r="148" spans="1:3" x14ac:dyDescent="0.2">
      <c r="A148" s="1">
        <v>42233</v>
      </c>
      <c r="B148">
        <v>-4.9009328056650439E-2</v>
      </c>
      <c r="C148">
        <v>-5.8983819840439732E-2</v>
      </c>
    </row>
    <row r="149" spans="1:3" x14ac:dyDescent="0.2">
      <c r="A149" s="1">
        <v>42240</v>
      </c>
      <c r="B149">
        <v>1.3330984494801915E-2</v>
      </c>
      <c r="C149">
        <v>9.2467594376232521E-3</v>
      </c>
    </row>
    <row r="150" spans="1:3" x14ac:dyDescent="0.2">
      <c r="A150" s="1">
        <v>42247</v>
      </c>
      <c r="B150">
        <v>-3.0736061504469135E-2</v>
      </c>
      <c r="C150">
        <v>-3.3901530791995052E-2</v>
      </c>
    </row>
    <row r="151" spans="1:3" x14ac:dyDescent="0.2">
      <c r="A151" s="1">
        <v>42254</v>
      </c>
      <c r="B151">
        <v>1.3948227436916713E-2</v>
      </c>
      <c r="C151">
        <v>2.1133731384954661E-2</v>
      </c>
    </row>
    <row r="152" spans="1:3" x14ac:dyDescent="0.2">
      <c r="A152" s="1">
        <v>42261</v>
      </c>
      <c r="B152">
        <v>1.4135936607286346E-2</v>
      </c>
      <c r="C152">
        <v>-1.7654692434335001E-3</v>
      </c>
    </row>
    <row r="153" spans="1:3" x14ac:dyDescent="0.2">
      <c r="A153" s="1">
        <v>42268</v>
      </c>
      <c r="B153">
        <v>-3.0819181520753646E-2</v>
      </c>
      <c r="C153">
        <v>-1.3466989781220306E-2</v>
      </c>
    </row>
    <row r="154" spans="1:3" x14ac:dyDescent="0.2">
      <c r="A154" s="1">
        <v>42275</v>
      </c>
      <c r="B154">
        <v>-1.1806483712648308E-2</v>
      </c>
      <c r="C154">
        <v>5.8665058620952894E-3</v>
      </c>
    </row>
    <row r="155" spans="1:3" x14ac:dyDescent="0.2">
      <c r="A155" s="1">
        <v>42282</v>
      </c>
      <c r="B155">
        <v>3.5391519117256603E-2</v>
      </c>
      <c r="C155">
        <v>3.7650387538456391E-2</v>
      </c>
    </row>
    <row r="156" spans="1:3" x14ac:dyDescent="0.2">
      <c r="A156" s="1">
        <v>42289</v>
      </c>
      <c r="B156">
        <v>-3.8283782520329864E-3</v>
      </c>
      <c r="C156">
        <v>9.067665332399711E-3</v>
      </c>
    </row>
    <row r="157" spans="1:3" x14ac:dyDescent="0.2">
      <c r="A157" s="1">
        <v>42296</v>
      </c>
      <c r="B157">
        <v>-1.0798370787538829E-2</v>
      </c>
      <c r="C157">
        <v>2.0763569692752289E-2</v>
      </c>
    </row>
    <row r="158" spans="1:3" x14ac:dyDescent="0.2">
      <c r="A158" s="1">
        <v>42303</v>
      </c>
      <c r="B158">
        <v>6.184779220924184E-3</v>
      </c>
      <c r="C158">
        <v>2.3870187987186978E-3</v>
      </c>
    </row>
    <row r="159" spans="1:3" x14ac:dyDescent="0.2">
      <c r="A159" s="1">
        <v>42310</v>
      </c>
      <c r="B159">
        <v>2.51153683333546E-2</v>
      </c>
      <c r="C159">
        <v>1.0197835860887726E-2</v>
      </c>
    </row>
    <row r="160" spans="1:3" x14ac:dyDescent="0.2">
      <c r="A160" s="1">
        <v>42317</v>
      </c>
      <c r="B160">
        <v>-4.0649828448908139E-2</v>
      </c>
      <c r="C160">
        <v>-3.6524859431412329E-2</v>
      </c>
    </row>
    <row r="161" spans="1:3" x14ac:dyDescent="0.2">
      <c r="A161" s="1">
        <v>42324</v>
      </c>
      <c r="B161">
        <v>2.96918814793917E-2</v>
      </c>
      <c r="C161">
        <v>3.2742132257834747E-2</v>
      </c>
    </row>
    <row r="162" spans="1:3" x14ac:dyDescent="0.2">
      <c r="A162" s="1">
        <v>42331</v>
      </c>
      <c r="B162">
        <v>1.6579157688184899E-2</v>
      </c>
      <c r="C162">
        <v>7.1036479561767353E-4</v>
      </c>
    </row>
    <row r="163" spans="1:3" x14ac:dyDescent="0.2">
      <c r="A163" s="1">
        <v>42338</v>
      </c>
      <c r="B163">
        <v>-1.0518468107294924E-2</v>
      </c>
      <c r="C163">
        <v>-2.2741823460686435E-2</v>
      </c>
    </row>
    <row r="164" spans="1:3" x14ac:dyDescent="0.2">
      <c r="A164" s="1">
        <v>42345</v>
      </c>
      <c r="B164">
        <v>-3.106684213395591E-2</v>
      </c>
      <c r="C164">
        <v>-1.4565782330730465E-2</v>
      </c>
    </row>
    <row r="165" spans="1:3" x14ac:dyDescent="0.2">
      <c r="A165" s="1">
        <v>42352</v>
      </c>
      <c r="B165">
        <v>-7.2281686665051442E-2</v>
      </c>
      <c r="C165">
        <v>-3.5284458433443213E-3</v>
      </c>
    </row>
    <row r="166" spans="1:3" x14ac:dyDescent="0.2">
      <c r="A166" s="1">
        <v>42359</v>
      </c>
      <c r="B166">
        <v>0.10216054679414871</v>
      </c>
      <c r="C166">
        <v>2.7637902470164434E-2</v>
      </c>
    </row>
    <row r="167" spans="1:3" x14ac:dyDescent="0.2">
      <c r="A167" s="1">
        <v>42366</v>
      </c>
      <c r="B167">
        <v>-1.1108956398342217E-2</v>
      </c>
      <c r="C167">
        <v>-1.3349980742202415E-2</v>
      </c>
    </row>
    <row r="168" spans="1:3" x14ac:dyDescent="0.2">
      <c r="A168" s="1">
        <v>42373</v>
      </c>
      <c r="B168">
        <v>-7.4267113656286465E-2</v>
      </c>
      <c r="C168">
        <v>-5.5564502220917647E-2</v>
      </c>
    </row>
    <row r="169" spans="1:3" x14ac:dyDescent="0.2">
      <c r="A169" s="1">
        <v>42380</v>
      </c>
      <c r="B169">
        <v>-3.9541653350201218E-2</v>
      </c>
      <c r="C169">
        <v>-2.1650014612095529E-2</v>
      </c>
    </row>
    <row r="170" spans="1:3" x14ac:dyDescent="0.2">
      <c r="A170" s="1">
        <v>42387</v>
      </c>
      <c r="B170">
        <v>1.4726381030609931E-2</v>
      </c>
      <c r="C170">
        <v>1.3952494480328304E-2</v>
      </c>
    </row>
    <row r="171" spans="1:3" x14ac:dyDescent="0.2">
      <c r="A171" s="1">
        <v>42394</v>
      </c>
      <c r="B171">
        <v>4.5679097746350678E-4</v>
      </c>
      <c r="C171">
        <v>1.7695245167186222E-2</v>
      </c>
    </row>
    <row r="172" spans="1:3" x14ac:dyDescent="0.2">
      <c r="A172" s="1">
        <v>42401</v>
      </c>
      <c r="B172">
        <v>-5.7319580883040351E-2</v>
      </c>
      <c r="C172">
        <v>-3.0027790943429326E-2</v>
      </c>
    </row>
    <row r="173" spans="1:3" x14ac:dyDescent="0.2">
      <c r="A173" s="1">
        <v>42408</v>
      </c>
      <c r="B173">
        <v>-1.5103673449318277E-2</v>
      </c>
      <c r="C173">
        <v>-7.3096781761144876E-3</v>
      </c>
    </row>
    <row r="174" spans="1:3" x14ac:dyDescent="0.2">
      <c r="A174" s="1">
        <v>42415</v>
      </c>
      <c r="B174">
        <v>4.6519860566110967E-2</v>
      </c>
      <c r="C174">
        <v>2.8661053244427893E-2</v>
      </c>
    </row>
    <row r="175" spans="1:3" x14ac:dyDescent="0.2">
      <c r="A175" s="1">
        <v>42422</v>
      </c>
      <c r="B175">
        <v>3.3182818918673002E-2</v>
      </c>
      <c r="C175">
        <v>1.5978998207118119E-2</v>
      </c>
    </row>
    <row r="176" spans="1:3" x14ac:dyDescent="0.2">
      <c r="A176" s="1">
        <v>42429</v>
      </c>
      <c r="B176">
        <v>4.0422965414133656E-2</v>
      </c>
      <c r="C176">
        <v>2.6415567818847022E-2</v>
      </c>
    </row>
    <row r="177" spans="1:3" x14ac:dyDescent="0.2">
      <c r="A177" s="1">
        <v>42436</v>
      </c>
      <c r="B177">
        <v>2.6088335102918722E-3</v>
      </c>
      <c r="C177">
        <v>1.1825251086037061E-2</v>
      </c>
    </row>
    <row r="178" spans="1:3" x14ac:dyDescent="0.2">
      <c r="A178" s="1">
        <v>42443</v>
      </c>
      <c r="B178">
        <v>5.6287186848764208E-3</v>
      </c>
      <c r="C178">
        <v>1.3663224699035482E-2</v>
      </c>
    </row>
    <row r="179" spans="1:3" x14ac:dyDescent="0.2">
      <c r="A179" s="1">
        <v>42450</v>
      </c>
      <c r="B179">
        <v>-9.9805633420164356E-3</v>
      </c>
      <c r="C179">
        <v>-6.6840505680600976E-3</v>
      </c>
    </row>
    <row r="180" spans="1:3" x14ac:dyDescent="0.2">
      <c r="A180" s="1">
        <v>42457</v>
      </c>
      <c r="B180">
        <v>3.8499332897698205E-2</v>
      </c>
      <c r="C180">
        <v>1.3323822884768988E-2</v>
      </c>
    </row>
    <row r="181" spans="1:3" x14ac:dyDescent="0.2">
      <c r="A181" s="1">
        <v>42464</v>
      </c>
      <c r="B181">
        <v>-1.394486509479791E-2</v>
      </c>
      <c r="C181">
        <v>-7.09600046055854E-3</v>
      </c>
    </row>
    <row r="182" spans="1:3" x14ac:dyDescent="0.2">
      <c r="A182" s="1">
        <v>42471</v>
      </c>
      <c r="B182">
        <v>2.3134516673253672E-2</v>
      </c>
      <c r="C182">
        <v>1.6480173168009007E-2</v>
      </c>
    </row>
    <row r="183" spans="1:3" x14ac:dyDescent="0.2">
      <c r="A183" s="1">
        <v>42478</v>
      </c>
      <c r="B183">
        <v>1.8538149552531202E-2</v>
      </c>
      <c r="C183">
        <v>5.8379138993978012E-3</v>
      </c>
    </row>
    <row r="184" spans="1:3" x14ac:dyDescent="0.2">
      <c r="A184" s="1">
        <v>42485</v>
      </c>
      <c r="B184">
        <v>-4.08989990167142E-3</v>
      </c>
      <c r="C184">
        <v>-1.2938027499210684E-2</v>
      </c>
    </row>
    <row r="185" spans="1:3" x14ac:dyDescent="0.2">
      <c r="A185" s="1">
        <v>42492</v>
      </c>
      <c r="B185">
        <v>-1.0298952219216149E-2</v>
      </c>
      <c r="C185">
        <v>-3.9389983615187984E-3</v>
      </c>
    </row>
    <row r="186" spans="1:3" x14ac:dyDescent="0.2">
      <c r="A186" s="1">
        <v>42499</v>
      </c>
      <c r="B186">
        <v>-1.1661788742636089E-2</v>
      </c>
      <c r="C186">
        <v>-4.6981227008680189E-3</v>
      </c>
    </row>
    <row r="187" spans="1:3" x14ac:dyDescent="0.2">
      <c r="A187" s="1">
        <v>42506</v>
      </c>
      <c r="B187">
        <v>-1.2576255979868944E-3</v>
      </c>
      <c r="C187">
        <v>3.4640097398486234E-3</v>
      </c>
    </row>
    <row r="188" spans="1:3" x14ac:dyDescent="0.2">
      <c r="A188" s="1">
        <v>42513</v>
      </c>
      <c r="B188">
        <v>3.2600228849897731E-2</v>
      </c>
      <c r="C188">
        <v>2.2950355624245935E-2</v>
      </c>
    </row>
    <row r="189" spans="1:3" x14ac:dyDescent="0.2">
      <c r="A189" s="1">
        <v>42520</v>
      </c>
      <c r="B189">
        <v>1.7706745351217138E-2</v>
      </c>
      <c r="C189">
        <v>4.824400305701689E-4</v>
      </c>
    </row>
    <row r="190" spans="1:3" x14ac:dyDescent="0.2">
      <c r="A190" s="1">
        <v>42527</v>
      </c>
      <c r="B190">
        <v>-5.1989151469534894E-3</v>
      </c>
      <c r="C190">
        <v>-1.2069361865856378E-3</v>
      </c>
    </row>
    <row r="191" spans="1:3" x14ac:dyDescent="0.2">
      <c r="A191" s="1">
        <v>42534</v>
      </c>
      <c r="B191">
        <v>-1.0074611502440751E-2</v>
      </c>
      <c r="C191">
        <v>-1.1173493579295542E-2</v>
      </c>
    </row>
    <row r="192" spans="1:3" x14ac:dyDescent="0.2">
      <c r="A192" s="1">
        <v>42541</v>
      </c>
      <c r="B192">
        <v>-6.5014882052343717E-3</v>
      </c>
      <c r="C192">
        <v>-1.6749039663258546E-2</v>
      </c>
    </row>
    <row r="193" spans="1:3" x14ac:dyDescent="0.2">
      <c r="A193" s="1">
        <v>42548</v>
      </c>
      <c r="B193">
        <v>2.5358685655917486E-2</v>
      </c>
      <c r="C193">
        <v>2.7680951127204187E-2</v>
      </c>
    </row>
    <row r="194" spans="1:3" x14ac:dyDescent="0.2">
      <c r="A194" s="1">
        <v>42555</v>
      </c>
      <c r="B194">
        <v>2.3179149860063974E-2</v>
      </c>
      <c r="C194">
        <v>1.7779862150537517E-2</v>
      </c>
    </row>
    <row r="195" spans="1:3" x14ac:dyDescent="0.2">
      <c r="A195" s="1">
        <v>42562</v>
      </c>
      <c r="B195">
        <v>1.4649303262907825E-2</v>
      </c>
      <c r="C195">
        <v>1.4909498243444314E-2</v>
      </c>
    </row>
    <row r="196" spans="1:3" x14ac:dyDescent="0.2">
      <c r="A196" s="1">
        <v>42569</v>
      </c>
      <c r="B196">
        <v>1.7827272465966423E-2</v>
      </c>
      <c r="C196">
        <v>6.0895112066753562E-3</v>
      </c>
    </row>
    <row r="197" spans="1:3" x14ac:dyDescent="0.2">
      <c r="A197" s="1">
        <v>42576</v>
      </c>
      <c r="B197">
        <v>1.2329687027776093E-2</v>
      </c>
      <c r="C197">
        <v>-7.0071184018531696E-4</v>
      </c>
    </row>
    <row r="198" spans="1:3" x14ac:dyDescent="0.2">
      <c r="A198" s="1">
        <v>42583</v>
      </c>
      <c r="B198">
        <v>1.1134035272748102E-3</v>
      </c>
      <c r="C198">
        <v>5.1273365181995134E-3</v>
      </c>
    </row>
    <row r="199" spans="1:3" x14ac:dyDescent="0.2">
      <c r="A199" s="1">
        <v>42590</v>
      </c>
      <c r="B199">
        <v>8.8625436136045097E-3</v>
      </c>
      <c r="C199">
        <v>1.1608907456164708E-3</v>
      </c>
    </row>
    <row r="200" spans="1:3" x14ac:dyDescent="0.2">
      <c r="A200" s="1">
        <v>42597</v>
      </c>
      <c r="B200">
        <v>-4.4214875197302493E-3</v>
      </c>
      <c r="C200">
        <v>6.968938363322441E-4</v>
      </c>
    </row>
    <row r="201" spans="1:3" x14ac:dyDescent="0.2">
      <c r="A201" s="1">
        <v>42604</v>
      </c>
      <c r="B201">
        <v>-2.2180288358724974E-3</v>
      </c>
      <c r="C201">
        <v>-6.7515706922720844E-3</v>
      </c>
    </row>
    <row r="202" spans="1:3" x14ac:dyDescent="0.2">
      <c r="A202" s="1">
        <v>42611</v>
      </c>
      <c r="B202">
        <v>1.1773375333119314E-2</v>
      </c>
      <c r="C202">
        <v>5.3580937931254164E-3</v>
      </c>
    </row>
    <row r="203" spans="1:3" x14ac:dyDescent="0.2">
      <c r="A203" s="1">
        <v>42618</v>
      </c>
      <c r="B203">
        <v>-2.4061603355021721E-2</v>
      </c>
      <c r="C203">
        <v>-2.4460040903073951E-2</v>
      </c>
    </row>
    <row r="204" spans="1:3" x14ac:dyDescent="0.2">
      <c r="A204" s="1">
        <v>42625</v>
      </c>
      <c r="B204">
        <v>1.0065200763900693E-2</v>
      </c>
      <c r="C204">
        <v>5.9343973235238745E-3</v>
      </c>
    </row>
    <row r="205" spans="1:3" x14ac:dyDescent="0.2">
      <c r="A205" s="1">
        <v>42632</v>
      </c>
      <c r="B205">
        <v>2.1648141540664696E-2</v>
      </c>
      <c r="C205">
        <v>1.1531036795214371E-2</v>
      </c>
    </row>
    <row r="206" spans="1:3" x14ac:dyDescent="0.2">
      <c r="A206" s="1">
        <v>42639</v>
      </c>
      <c r="B206">
        <v>-4.0007095665275539E-3</v>
      </c>
      <c r="C206">
        <v>-4.4554332569393404E-3</v>
      </c>
    </row>
    <row r="207" spans="1:3" x14ac:dyDescent="0.2">
      <c r="A207" s="1">
        <v>42646</v>
      </c>
      <c r="B207">
        <v>-9.1525214180654037E-3</v>
      </c>
      <c r="C207">
        <v>8.8418576354091908E-4</v>
      </c>
    </row>
    <row r="208" spans="1:3" x14ac:dyDescent="0.2">
      <c r="A208" s="1">
        <v>42653</v>
      </c>
      <c r="B208">
        <v>-2.3066481785983382E-2</v>
      </c>
      <c r="C208">
        <v>-9.2604125945459984E-3</v>
      </c>
    </row>
    <row r="209" spans="1:3" x14ac:dyDescent="0.2">
      <c r="A209" s="1">
        <v>42660</v>
      </c>
      <c r="B209">
        <v>4.5063704660110735E-3</v>
      </c>
      <c r="C209">
        <v>3.8094661178504339E-3</v>
      </c>
    </row>
    <row r="210" spans="1:3" x14ac:dyDescent="0.2">
      <c r="A210" s="1">
        <v>42667</v>
      </c>
      <c r="B210">
        <v>-1.9293416052961719E-2</v>
      </c>
      <c r="C210">
        <v>-6.4369522869366915E-3</v>
      </c>
    </row>
    <row r="211" spans="1:3" x14ac:dyDescent="0.2">
      <c r="A211" s="1">
        <v>42674</v>
      </c>
      <c r="B211">
        <v>-2.3967185466485262E-2</v>
      </c>
      <c r="C211">
        <v>-1.9075969118274701E-2</v>
      </c>
    </row>
    <row r="212" spans="1:3" x14ac:dyDescent="0.2">
      <c r="A212" s="1">
        <v>42681</v>
      </c>
      <c r="B212">
        <v>8.4007472617432785E-2</v>
      </c>
      <c r="C212">
        <v>3.9670813373106212E-2</v>
      </c>
    </row>
    <row r="213" spans="1:3" x14ac:dyDescent="0.2">
      <c r="A213" s="1">
        <v>42688</v>
      </c>
      <c r="B213">
        <v>1.570336593228781E-2</v>
      </c>
      <c r="C213">
        <v>9.096387542692189E-3</v>
      </c>
    </row>
    <row r="214" spans="1:3" x14ac:dyDescent="0.2">
      <c r="A214" s="1">
        <v>42695</v>
      </c>
      <c r="B214">
        <v>1.7898425232108283E-2</v>
      </c>
      <c r="C214">
        <v>1.4063540794024942E-2</v>
      </c>
    </row>
    <row r="215" spans="1:3" x14ac:dyDescent="0.2">
      <c r="A215" s="1">
        <v>42702</v>
      </c>
      <c r="B215">
        <v>-3.4321314743712313E-2</v>
      </c>
      <c r="C215">
        <v>-1.8951198920158507E-2</v>
      </c>
    </row>
    <row r="216" spans="1:3" x14ac:dyDescent="0.2">
      <c r="A216" s="1">
        <v>42709</v>
      </c>
      <c r="B216">
        <v>4.4702067474556705E-2</v>
      </c>
      <c r="C216">
        <v>4.0720964259275898E-2</v>
      </c>
    </row>
    <row r="217" spans="1:3" x14ac:dyDescent="0.2">
      <c r="A217" s="1">
        <v>42716</v>
      </c>
      <c r="B217">
        <v>-5.7381199255851521E-2</v>
      </c>
      <c r="C217">
        <v>-6.7879234373927977E-4</v>
      </c>
    </row>
    <row r="218" spans="1:3" x14ac:dyDescent="0.2">
      <c r="A218" s="1">
        <v>42723</v>
      </c>
      <c r="B218">
        <v>5.5930997119983929E-2</v>
      </c>
      <c r="C218">
        <v>2.9393806483920394E-3</v>
      </c>
    </row>
    <row r="219" spans="1:3" x14ac:dyDescent="0.2">
      <c r="A219" s="1">
        <v>42730</v>
      </c>
      <c r="B219">
        <v>-6.1989191193566433E-3</v>
      </c>
      <c r="C219">
        <v>-1.4784783296810723E-2</v>
      </c>
    </row>
    <row r="220" spans="1:3" x14ac:dyDescent="0.2">
      <c r="A220" s="1">
        <v>42737</v>
      </c>
      <c r="B220">
        <v>1.1274860836812922E-2</v>
      </c>
      <c r="C220">
        <v>2.0596629016124655E-2</v>
      </c>
    </row>
    <row r="221" spans="1:3" x14ac:dyDescent="0.2">
      <c r="A221" s="1">
        <v>42744</v>
      </c>
      <c r="B221">
        <v>1.5075782535186592E-2</v>
      </c>
      <c r="C221">
        <v>-1.127607279275663E-3</v>
      </c>
    </row>
    <row r="222" spans="1:3" x14ac:dyDescent="0.2">
      <c r="A222" s="1">
        <v>42751</v>
      </c>
      <c r="B222">
        <v>-1.2908134244295554E-2</v>
      </c>
      <c r="C222">
        <v>-1.3544389030708105E-3</v>
      </c>
    </row>
    <row r="223" spans="1:3" x14ac:dyDescent="0.2">
      <c r="A223" s="1">
        <v>42758</v>
      </c>
      <c r="B223">
        <v>5.398777112433575E-3</v>
      </c>
      <c r="C223">
        <v>9.8919450972274198E-3</v>
      </c>
    </row>
    <row r="224" spans="1:3" x14ac:dyDescent="0.2">
      <c r="A224" s="1">
        <v>42765</v>
      </c>
      <c r="B224">
        <v>1.1420319466516895E-2</v>
      </c>
      <c r="C224">
        <v>1.7879551109839268E-3</v>
      </c>
    </row>
    <row r="225" spans="1:3" x14ac:dyDescent="0.2">
      <c r="A225" s="1">
        <v>42772</v>
      </c>
      <c r="B225">
        <v>3.5424243933688203E-3</v>
      </c>
      <c r="C225">
        <v>8.4505028235891625E-3</v>
      </c>
    </row>
    <row r="226" spans="1:3" x14ac:dyDescent="0.2">
      <c r="A226" s="1">
        <v>42779</v>
      </c>
      <c r="B226">
        <v>9.5020489766078024E-3</v>
      </c>
      <c r="C226">
        <v>1.6253561237338347E-2</v>
      </c>
    </row>
    <row r="227" spans="1:3" x14ac:dyDescent="0.2">
      <c r="A227" s="1">
        <v>42786</v>
      </c>
      <c r="B227">
        <v>-3.5087427542165065E-3</v>
      </c>
      <c r="C227">
        <v>7.3796139696516881E-3</v>
      </c>
    </row>
    <row r="228" spans="1:3" x14ac:dyDescent="0.2">
      <c r="A228" s="1">
        <v>42793</v>
      </c>
      <c r="B228">
        <v>3.5087427542164983E-3</v>
      </c>
      <c r="C228">
        <v>6.8968512588628902E-3</v>
      </c>
    </row>
    <row r="229" spans="1:3" x14ac:dyDescent="0.2">
      <c r="A229" s="1">
        <v>42800</v>
      </c>
      <c r="B229">
        <v>-8.7952022882113214E-3</v>
      </c>
      <c r="C229">
        <v>-4.0893295699337808E-3</v>
      </c>
    </row>
    <row r="230" spans="1:3" x14ac:dyDescent="0.2">
      <c r="A230" s="1">
        <v>42807</v>
      </c>
      <c r="B230">
        <v>2.0633815001258424E-2</v>
      </c>
      <c r="C230">
        <v>2.7996615731923874E-3</v>
      </c>
    </row>
    <row r="231" spans="1:3" x14ac:dyDescent="0.2">
      <c r="A231" s="1">
        <v>42814</v>
      </c>
      <c r="B231">
        <v>-1.2539267632230223E-2</v>
      </c>
      <c r="C231">
        <v>-1.47318773712576E-2</v>
      </c>
    </row>
    <row r="232" spans="1:3" x14ac:dyDescent="0.2">
      <c r="A232" s="1">
        <v>42821</v>
      </c>
      <c r="B232">
        <v>2.560695751372194E-2</v>
      </c>
      <c r="C232">
        <v>4.1382275717018564E-3</v>
      </c>
    </row>
    <row r="233" spans="1:3" x14ac:dyDescent="0.2">
      <c r="A233" s="1">
        <v>42828</v>
      </c>
      <c r="B233">
        <v>-7.5446770866225438E-3</v>
      </c>
      <c r="C233">
        <v>1.3272210766259848E-3</v>
      </c>
    </row>
    <row r="234" spans="1:3" x14ac:dyDescent="0.2">
      <c r="A234" s="1">
        <v>42835</v>
      </c>
      <c r="B234">
        <v>-1.1773022789731987E-2</v>
      </c>
      <c r="C234">
        <v>-1.1175873569979568E-2</v>
      </c>
    </row>
    <row r="235" spans="1:3" x14ac:dyDescent="0.2">
      <c r="A235" s="1">
        <v>42842</v>
      </c>
      <c r="B235">
        <v>2.6466546139731449E-2</v>
      </c>
      <c r="C235">
        <v>8.7760815283983301E-3</v>
      </c>
    </row>
    <row r="236" spans="1:3" x14ac:dyDescent="0.2">
      <c r="A236" s="1">
        <v>42849</v>
      </c>
      <c r="B236">
        <v>2.0148360725994702E-2</v>
      </c>
      <c r="C236">
        <v>1.4959596451059889E-2</v>
      </c>
    </row>
    <row r="237" spans="1:3" x14ac:dyDescent="0.2">
      <c r="A237" s="1">
        <v>42856</v>
      </c>
      <c r="B237">
        <v>8.9362045215984984E-3</v>
      </c>
      <c r="C237">
        <v>6.8628046314508249E-3</v>
      </c>
    </row>
    <row r="238" spans="1:3" x14ac:dyDescent="0.2">
      <c r="A238" s="1">
        <v>42863</v>
      </c>
      <c r="B238">
        <v>-5.6171660516538477E-3</v>
      </c>
      <c r="C238">
        <v>-2.9968573468893739E-3</v>
      </c>
    </row>
    <row r="239" spans="1:3" x14ac:dyDescent="0.2">
      <c r="A239" s="1">
        <v>42870</v>
      </c>
      <c r="B239">
        <v>-1.3678271806817735E-2</v>
      </c>
      <c r="C239">
        <v>-3.2208381941453792E-3</v>
      </c>
    </row>
    <row r="240" spans="1:3" x14ac:dyDescent="0.2">
      <c r="A240" s="1">
        <v>42877</v>
      </c>
      <c r="B240">
        <v>1.830635892355581E-2</v>
      </c>
      <c r="C240">
        <v>1.4518046453355311E-2</v>
      </c>
    </row>
    <row r="241" spans="1:3" x14ac:dyDescent="0.2">
      <c r="A241" s="1">
        <v>42884</v>
      </c>
      <c r="B241">
        <v>1.8625037780774557E-2</v>
      </c>
      <c r="C241">
        <v>9.9125348562978614E-3</v>
      </c>
    </row>
    <row r="242" spans="1:3" x14ac:dyDescent="0.2">
      <c r="A242" s="1">
        <v>42891</v>
      </c>
      <c r="B242">
        <v>1.6172388991541641E-3</v>
      </c>
      <c r="C242">
        <v>-2.7320900235000682E-3</v>
      </c>
    </row>
    <row r="243" spans="1:3" x14ac:dyDescent="0.2">
      <c r="A243" s="1">
        <v>42898</v>
      </c>
      <c r="B243">
        <v>-5.8346910314660888E-3</v>
      </c>
      <c r="C243">
        <v>1.0514644849557134E-3</v>
      </c>
    </row>
    <row r="244" spans="1:3" x14ac:dyDescent="0.2">
      <c r="A244" s="1">
        <v>42905</v>
      </c>
      <c r="B244">
        <v>2.6942024130141063E-2</v>
      </c>
      <c r="C244">
        <v>2.1000110860436949E-3</v>
      </c>
    </row>
    <row r="245" spans="1:3" x14ac:dyDescent="0.2">
      <c r="A245" s="1">
        <v>42912</v>
      </c>
      <c r="B245">
        <v>-3.1650829805776197E-4</v>
      </c>
      <c r="C245">
        <v>-9.9082728316239217E-3</v>
      </c>
    </row>
    <row r="246" spans="1:3" x14ac:dyDescent="0.2">
      <c r="A246" s="1">
        <v>42919</v>
      </c>
      <c r="B246">
        <v>-6.3320741596508605E-4</v>
      </c>
      <c r="C246">
        <v>5.6116355797215089E-3</v>
      </c>
    </row>
    <row r="247" spans="1:3" x14ac:dyDescent="0.2">
      <c r="A247" s="1">
        <v>42926</v>
      </c>
      <c r="B247">
        <v>7.8875640442057811E-3</v>
      </c>
      <c r="C247">
        <v>1.3865441477187797E-2</v>
      </c>
    </row>
    <row r="248" spans="1:3" x14ac:dyDescent="0.2">
      <c r="A248" s="1">
        <v>42933</v>
      </c>
      <c r="B248">
        <v>6.2657347032324465E-3</v>
      </c>
      <c r="C248">
        <v>5.4100208051558385E-3</v>
      </c>
    </row>
    <row r="249" spans="1:3" x14ac:dyDescent="0.2">
      <c r="A249" s="1">
        <v>42940</v>
      </c>
      <c r="B249">
        <v>-1.3203583033415239E-2</v>
      </c>
      <c r="C249">
        <v>-4.1525200640573425E-4</v>
      </c>
    </row>
    <row r="250" spans="1:3" x14ac:dyDescent="0.2">
      <c r="A250" s="1">
        <v>42947</v>
      </c>
      <c r="B250">
        <v>-9.8585863283308789E-3</v>
      </c>
      <c r="C250">
        <v>2.4882670527938133E-3</v>
      </c>
    </row>
    <row r="251" spans="1:3" x14ac:dyDescent="0.2">
      <c r="A251" s="1">
        <v>42954</v>
      </c>
      <c r="B251">
        <v>-1.4485900503557105E-2</v>
      </c>
      <c r="C251">
        <v>-1.3762002187769256E-2</v>
      </c>
    </row>
    <row r="252" spans="1:3" x14ac:dyDescent="0.2">
      <c r="A252" s="1">
        <v>42961</v>
      </c>
      <c r="B252">
        <v>-8.1394548755665524E-3</v>
      </c>
      <c r="C252">
        <v>-6.1070128802358436E-3</v>
      </c>
    </row>
    <row r="253" spans="1:3" x14ac:dyDescent="0.2">
      <c r="A253" s="1">
        <v>42968</v>
      </c>
      <c r="B253">
        <v>4.8916750981161262E-3</v>
      </c>
      <c r="C253">
        <v>7.1565378180877288E-3</v>
      </c>
    </row>
    <row r="254" spans="1:3" x14ac:dyDescent="0.2">
      <c r="A254" s="1">
        <v>42975</v>
      </c>
      <c r="B254">
        <v>3.2327854328325432E-2</v>
      </c>
      <c r="C254">
        <v>1.4160822853898251E-2</v>
      </c>
    </row>
    <row r="255" spans="1:3" x14ac:dyDescent="0.2">
      <c r="A255" s="1">
        <v>42982</v>
      </c>
      <c r="B255">
        <v>-6.9533074280799774E-3</v>
      </c>
      <c r="C255">
        <v>-6.014797711288428E-3</v>
      </c>
    </row>
    <row r="256" spans="1:3" x14ac:dyDescent="0.2">
      <c r="A256" s="1">
        <v>42989</v>
      </c>
      <c r="B256">
        <v>1.1980062367663927E-2</v>
      </c>
      <c r="C256">
        <v>1.6300983729185144E-2</v>
      </c>
    </row>
    <row r="257" spans="1:3" x14ac:dyDescent="0.2">
      <c r="A257" s="1">
        <v>42996</v>
      </c>
      <c r="B257">
        <v>9.3574892717329886E-3</v>
      </c>
      <c r="C257">
        <v>1.0225724483132789E-3</v>
      </c>
    </row>
    <row r="258" spans="1:3" x14ac:dyDescent="0.2">
      <c r="A258" s="1">
        <v>43003</v>
      </c>
      <c r="B258">
        <v>2.725621893217877E-2</v>
      </c>
      <c r="C258">
        <v>2.8583372048350719E-3</v>
      </c>
    </row>
    <row r="259" spans="1:3" x14ac:dyDescent="0.2">
      <c r="A259" s="1">
        <v>43010</v>
      </c>
      <c r="B259">
        <v>1.4397484606953056E-2</v>
      </c>
      <c r="C259">
        <v>1.6909429402243839E-2</v>
      </c>
    </row>
    <row r="260" spans="1:3" x14ac:dyDescent="0.2">
      <c r="A260" s="1">
        <v>43017</v>
      </c>
      <c r="B260">
        <v>-1.2887933553012869E-2</v>
      </c>
      <c r="C260">
        <v>1.6096001668825766E-3</v>
      </c>
    </row>
    <row r="261" spans="1:3" x14ac:dyDescent="0.2">
      <c r="A261" s="1">
        <v>43024</v>
      </c>
      <c r="B261">
        <v>-6.0340042293669058E-4</v>
      </c>
      <c r="C261">
        <v>8.8048957036769484E-3</v>
      </c>
    </row>
    <row r="262" spans="1:3" x14ac:dyDescent="0.2">
      <c r="A262" s="1">
        <v>43031</v>
      </c>
      <c r="B262">
        <v>-4.234816965361648E-3</v>
      </c>
      <c r="C262">
        <v>2.7858124122211829E-3</v>
      </c>
    </row>
    <row r="263" spans="1:3" x14ac:dyDescent="0.2">
      <c r="A263" s="1">
        <v>43038</v>
      </c>
      <c r="B263">
        <v>3.6309474695341891E-3</v>
      </c>
      <c r="C263">
        <v>2.7778102822229762E-3</v>
      </c>
    </row>
    <row r="264" spans="1:3" x14ac:dyDescent="0.2">
      <c r="A264" s="1">
        <v>43045</v>
      </c>
      <c r="B264">
        <v>-9.0648852918506523E-4</v>
      </c>
      <c r="C264">
        <v>-1.7847588456922541E-3</v>
      </c>
    </row>
    <row r="265" spans="1:3" x14ac:dyDescent="0.2">
      <c r="A265" s="1">
        <v>43052</v>
      </c>
      <c r="B265">
        <v>6.0275324936792897E-3</v>
      </c>
      <c r="C265">
        <v>0</v>
      </c>
    </row>
    <row r="266" spans="1:3" x14ac:dyDescent="0.2">
      <c r="A266" s="1">
        <v>43059</v>
      </c>
      <c r="B266">
        <v>1.993239746047798E-2</v>
      </c>
      <c r="C266">
        <v>9.0890434875958524E-3</v>
      </c>
    </row>
    <row r="267" spans="1:3" x14ac:dyDescent="0.2">
      <c r="A267" s="1">
        <v>43066</v>
      </c>
      <c r="B267">
        <v>1.1421889373296792E-2</v>
      </c>
      <c r="C267">
        <v>1.7688072554003032E-3</v>
      </c>
    </row>
    <row r="268" spans="1:3" x14ac:dyDescent="0.2">
      <c r="A268" s="1">
        <v>43073</v>
      </c>
      <c r="B268">
        <v>-7.89353472088428E-3</v>
      </c>
      <c r="C268">
        <v>2.0172823318361042E-2</v>
      </c>
    </row>
    <row r="269" spans="1:3" x14ac:dyDescent="0.2">
      <c r="A269" s="1">
        <v>43080</v>
      </c>
      <c r="B269">
        <v>-0.145723271759682</v>
      </c>
      <c r="C269">
        <v>9.5359757423556461E-3</v>
      </c>
    </row>
    <row r="270" spans="1:3" x14ac:dyDescent="0.2">
      <c r="A270" s="1">
        <v>43087</v>
      </c>
      <c r="B270">
        <v>0.1642063952076378</v>
      </c>
      <c r="C270">
        <v>3.0940592097808148E-3</v>
      </c>
    </row>
    <row r="271" spans="1:3" x14ac:dyDescent="0.2">
      <c r="A271" s="1">
        <v>43094</v>
      </c>
      <c r="B271">
        <v>-1.0127520821175495E-3</v>
      </c>
      <c r="C271">
        <v>-7.1697072413604099E-3</v>
      </c>
    </row>
    <row r="272" spans="1:3" x14ac:dyDescent="0.2">
      <c r="A272" s="1">
        <v>43101</v>
      </c>
      <c r="B272">
        <v>1.6745263012674944E-2</v>
      </c>
      <c r="C272">
        <v>2.9681317940285421E-2</v>
      </c>
    </row>
    <row r="273" spans="1:3" x14ac:dyDescent="0.2">
      <c r="A273" s="1">
        <v>43108</v>
      </c>
      <c r="B273">
        <v>1.7448911845027445E-2</v>
      </c>
      <c r="C273">
        <v>1.616572767944862E-2</v>
      </c>
    </row>
    <row r="274" spans="1:3" x14ac:dyDescent="0.2">
      <c r="A274" s="1">
        <v>43115</v>
      </c>
      <c r="B274">
        <v>-2.2871789084883921E-3</v>
      </c>
      <c r="C274">
        <v>9.2799643418926651E-3</v>
      </c>
    </row>
    <row r="275" spans="1:3" x14ac:dyDescent="0.2">
      <c r="A275" s="1">
        <v>43122</v>
      </c>
      <c r="B275">
        <v>1.1060680872990431E-2</v>
      </c>
      <c r="C275">
        <v>2.1926654604571744E-2</v>
      </c>
    </row>
    <row r="276" spans="1:3" x14ac:dyDescent="0.2">
      <c r="A276" s="1">
        <v>43129</v>
      </c>
      <c r="B276">
        <v>-2.8217083011605949E-2</v>
      </c>
      <c r="C276">
        <v>-3.9068828018628002E-2</v>
      </c>
    </row>
    <row r="277" spans="1:3" x14ac:dyDescent="0.2">
      <c r="A277" s="1">
        <v>43136</v>
      </c>
      <c r="B277">
        <v>-2.6983087134836471E-2</v>
      </c>
      <c r="C277">
        <v>-5.2272875581626091E-2</v>
      </c>
    </row>
    <row r="278" spans="1:3" x14ac:dyDescent="0.2">
      <c r="A278" s="1">
        <v>43143</v>
      </c>
      <c r="B278">
        <v>4.2174961199818103E-2</v>
      </c>
      <c r="C278">
        <v>4.2831602664604493E-2</v>
      </c>
    </row>
    <row r="279" spans="1:3" x14ac:dyDescent="0.2">
      <c r="A279" s="1">
        <v>43150</v>
      </c>
      <c r="B279">
        <v>8.4856541435810416E-3</v>
      </c>
      <c r="C279">
        <v>5.6752571613516859E-3</v>
      </c>
    </row>
    <row r="280" spans="1:3" x14ac:dyDescent="0.2">
      <c r="A280" s="1">
        <v>43157</v>
      </c>
      <c r="B280">
        <v>-1.6262388561355452E-3</v>
      </c>
      <c r="C280">
        <v>-2.0006082612227905E-2</v>
      </c>
    </row>
    <row r="281" spans="1:3" x14ac:dyDescent="0.2">
      <c r="A281" s="1">
        <v>43164</v>
      </c>
      <c r="B281">
        <v>4.5187484463583935E-2</v>
      </c>
      <c r="C281">
        <v>3.4799292045013461E-2</v>
      </c>
    </row>
    <row r="282" spans="1:3" x14ac:dyDescent="0.2">
      <c r="A282" s="1">
        <v>43171</v>
      </c>
      <c r="B282">
        <v>-2.4922591269534266E-3</v>
      </c>
      <c r="C282">
        <v>-1.2343515122868173E-2</v>
      </c>
    </row>
    <row r="283" spans="1:3" x14ac:dyDescent="0.2">
      <c r="A283" s="1">
        <v>43178</v>
      </c>
      <c r="B283">
        <v>-4.3346442806368853E-2</v>
      </c>
      <c r="C283">
        <v>-6.1307006617195667E-2</v>
      </c>
    </row>
    <row r="284" spans="1:3" x14ac:dyDescent="0.2">
      <c r="A284" s="1">
        <v>43185</v>
      </c>
      <c r="B284">
        <v>1.4230391706746519E-2</v>
      </c>
      <c r="C284">
        <v>1.6863828338587024E-2</v>
      </c>
    </row>
    <row r="285" spans="1:3" x14ac:dyDescent="0.2">
      <c r="A285" s="1">
        <v>43192</v>
      </c>
      <c r="B285">
        <v>-4.1833916490346601E-3</v>
      </c>
      <c r="C285">
        <v>-1.0303130660503984E-2</v>
      </c>
    </row>
    <row r="286" spans="1:3" x14ac:dyDescent="0.2">
      <c r="A286" s="1">
        <v>43199</v>
      </c>
      <c r="B286">
        <v>1.5995187307091638E-2</v>
      </c>
      <c r="C286">
        <v>2.014316538831238E-2</v>
      </c>
    </row>
    <row r="287" spans="1:3" x14ac:dyDescent="0.2">
      <c r="A287" s="1">
        <v>43206</v>
      </c>
      <c r="B287">
        <v>2.1972088686310454E-2</v>
      </c>
      <c r="C287">
        <v>5.4589987174225993E-3</v>
      </c>
    </row>
    <row r="288" spans="1:3" x14ac:dyDescent="0.2">
      <c r="A288" s="1">
        <v>43213</v>
      </c>
      <c r="B288">
        <v>-1.2496303494862925E-2</v>
      </c>
      <c r="C288">
        <v>-1.9443394882516374E-4</v>
      </c>
    </row>
    <row r="289" spans="1:3" x14ac:dyDescent="0.2">
      <c r="A289" s="1">
        <v>43220</v>
      </c>
      <c r="B289">
        <v>1.2566995022389709E-3</v>
      </c>
      <c r="C289">
        <v>-2.3365399785154873E-3</v>
      </c>
    </row>
    <row r="290" spans="1:3" x14ac:dyDescent="0.2">
      <c r="A290" s="1">
        <v>43227</v>
      </c>
      <c r="B290">
        <v>2.2968076084648459E-2</v>
      </c>
      <c r="C290">
        <v>2.4454743409124732E-2</v>
      </c>
    </row>
    <row r="291" spans="1:3" x14ac:dyDescent="0.2">
      <c r="A291" s="1">
        <v>43234</v>
      </c>
      <c r="B291">
        <v>1.1592642918528361E-2</v>
      </c>
      <c r="C291">
        <v>-4.5756008982895252E-3</v>
      </c>
    </row>
    <row r="292" spans="1:3" x14ac:dyDescent="0.2">
      <c r="A292" s="1">
        <v>43241</v>
      </c>
      <c r="B292">
        <v>2.1208185658917683E-3</v>
      </c>
      <c r="C292">
        <v>3.2433693477213021E-3</v>
      </c>
    </row>
    <row r="293" spans="1:3" x14ac:dyDescent="0.2">
      <c r="A293" s="1">
        <v>43248</v>
      </c>
      <c r="B293">
        <v>1.9778899693518991E-2</v>
      </c>
      <c r="C293">
        <v>5.3189978657055253E-3</v>
      </c>
    </row>
    <row r="294" spans="1:3" x14ac:dyDescent="0.2">
      <c r="A294" s="1">
        <v>43255</v>
      </c>
      <c r="B294">
        <v>1.7939067883493882E-2</v>
      </c>
      <c r="C294">
        <v>1.6535739039776048E-2</v>
      </c>
    </row>
    <row r="295" spans="1:3" x14ac:dyDescent="0.2">
      <c r="A295" s="1">
        <v>43262</v>
      </c>
      <c r="B295">
        <v>1.6190002863909547E-2</v>
      </c>
      <c r="C295">
        <v>5.587779949190652E-4</v>
      </c>
    </row>
    <row r="296" spans="1:3" x14ac:dyDescent="0.2">
      <c r="A296" s="1">
        <v>43269</v>
      </c>
      <c r="B296">
        <v>-3.1597252255533594E-3</v>
      </c>
      <c r="C296">
        <v>-9.3563172041880999E-3</v>
      </c>
    </row>
    <row r="297" spans="1:3" x14ac:dyDescent="0.2">
      <c r="A297" s="1">
        <v>43276</v>
      </c>
      <c r="B297">
        <v>-1.5656849657036585E-2</v>
      </c>
      <c r="C297">
        <v>-1.7256405433456131E-2</v>
      </c>
    </row>
    <row r="298" spans="1:3" x14ac:dyDescent="0.2">
      <c r="A298" s="1">
        <v>43283</v>
      </c>
      <c r="B298">
        <v>2.7667384572578928E-2</v>
      </c>
      <c r="C298">
        <v>1.8947544400223691E-2</v>
      </c>
    </row>
    <row r="299" spans="1:3" x14ac:dyDescent="0.2">
      <c r="A299" s="1">
        <v>43290</v>
      </c>
      <c r="B299">
        <v>-1.1376776378521543E-3</v>
      </c>
      <c r="C299">
        <v>1.5513006644794613E-2</v>
      </c>
    </row>
    <row r="300" spans="1:3" x14ac:dyDescent="0.2">
      <c r="A300" s="1">
        <v>43297</v>
      </c>
      <c r="B300">
        <v>7.3718735969767963E-3</v>
      </c>
      <c r="C300">
        <v>5.561127736902501E-4</v>
      </c>
    </row>
    <row r="301" spans="1:3" x14ac:dyDescent="0.2">
      <c r="A301" s="1">
        <v>43304</v>
      </c>
      <c r="B301">
        <v>-1.9684078866744673E-2</v>
      </c>
      <c r="C301">
        <v>6.4667802002573707E-3</v>
      </c>
    </row>
    <row r="302" spans="1:3" x14ac:dyDescent="0.2">
      <c r="A302" s="1">
        <v>43311</v>
      </c>
      <c r="B302">
        <v>1.7271906673377365E-3</v>
      </c>
      <c r="C302">
        <v>8.2530375424873653E-3</v>
      </c>
    </row>
    <row r="303" spans="1:3" x14ac:dyDescent="0.2">
      <c r="A303" s="1">
        <v>43318</v>
      </c>
      <c r="B303">
        <v>2.2184989503675836E-2</v>
      </c>
      <c r="C303">
        <v>-1.8279734877518978E-3</v>
      </c>
    </row>
    <row r="304" spans="1:3" x14ac:dyDescent="0.2">
      <c r="A304" s="1">
        <v>43325</v>
      </c>
      <c r="B304">
        <v>2.8144707808058458E-4</v>
      </c>
      <c r="C304">
        <v>6.7472844908191328E-3</v>
      </c>
    </row>
    <row r="305" spans="1:3" x14ac:dyDescent="0.2">
      <c r="A305" s="1">
        <v>43332</v>
      </c>
      <c r="B305">
        <v>2.3622014487538451E-2</v>
      </c>
      <c r="C305">
        <v>8.5062438665478388E-3</v>
      </c>
    </row>
    <row r="306" spans="1:3" x14ac:dyDescent="0.2">
      <c r="A306" s="1">
        <v>43339</v>
      </c>
      <c r="B306">
        <v>1.8503908880641139E-2</v>
      </c>
      <c r="C306">
        <v>9.5057394982108693E-3</v>
      </c>
    </row>
    <row r="307" spans="1:3" x14ac:dyDescent="0.2">
      <c r="A307" s="1">
        <v>43346</v>
      </c>
      <c r="B307">
        <v>-1.0843193450009132E-2</v>
      </c>
      <c r="C307">
        <v>-9.505739498210871E-3</v>
      </c>
    </row>
    <row r="308" spans="1:3" x14ac:dyDescent="0.2">
      <c r="A308" s="1">
        <v>43353</v>
      </c>
      <c r="B308">
        <v>5.7073981786126228E-3</v>
      </c>
      <c r="C308">
        <v>1.1823436410073206E-2</v>
      </c>
    </row>
    <row r="309" spans="1:3" x14ac:dyDescent="0.2">
      <c r="A309" s="1">
        <v>43360</v>
      </c>
      <c r="B309">
        <v>-1.364282657925138E-2</v>
      </c>
      <c r="C309">
        <v>8.865555364523799E-3</v>
      </c>
    </row>
    <row r="310" spans="1:3" x14ac:dyDescent="0.2">
      <c r="A310" s="1">
        <v>43367</v>
      </c>
      <c r="B310">
        <v>-5.2334866572554409E-3</v>
      </c>
      <c r="C310">
        <v>-9.221298473250733E-3</v>
      </c>
    </row>
    <row r="311" spans="1:3" x14ac:dyDescent="0.2">
      <c r="A311" s="1">
        <v>43374</v>
      </c>
      <c r="B311">
        <v>-3.8282145466210164E-2</v>
      </c>
      <c r="C311">
        <v>-5.7180563052652488E-3</v>
      </c>
    </row>
    <row r="312" spans="1:3" x14ac:dyDescent="0.2">
      <c r="A312" s="1">
        <v>43381</v>
      </c>
      <c r="B312">
        <v>-5.0010342110225571E-2</v>
      </c>
      <c r="C312">
        <v>-4.1684404454033826E-2</v>
      </c>
    </row>
    <row r="313" spans="1:3" x14ac:dyDescent="0.2">
      <c r="A313" s="1">
        <v>43388</v>
      </c>
      <c r="B313">
        <v>-4.5352613846412777E-3</v>
      </c>
      <c r="C313">
        <v>1.876678940076152E-4</v>
      </c>
    </row>
    <row r="314" spans="1:3" x14ac:dyDescent="0.2">
      <c r="A314" s="1">
        <v>43395</v>
      </c>
      <c r="B314">
        <v>-4.145349626748316E-2</v>
      </c>
      <c r="C314">
        <v>-3.9971175067821531E-2</v>
      </c>
    </row>
    <row r="315" spans="1:3" x14ac:dyDescent="0.2">
      <c r="A315" s="1">
        <v>43402</v>
      </c>
      <c r="B315">
        <v>4.9902528689524182E-2</v>
      </c>
      <c r="C315">
        <v>2.4288145503535512E-2</v>
      </c>
    </row>
    <row r="316" spans="1:3" x14ac:dyDescent="0.2">
      <c r="A316" s="1">
        <v>43409</v>
      </c>
      <c r="B316">
        <v>-5.4233449991794918E-3</v>
      </c>
      <c r="C316">
        <v>2.1664341879149195E-2</v>
      </c>
    </row>
    <row r="317" spans="1:3" x14ac:dyDescent="0.2">
      <c r="A317" s="1">
        <v>43416</v>
      </c>
      <c r="B317">
        <v>-1.3076097176673854E-2</v>
      </c>
      <c r="C317">
        <v>-1.5778056521550614E-2</v>
      </c>
    </row>
    <row r="318" spans="1:3" x14ac:dyDescent="0.2">
      <c r="A318" s="1">
        <v>43423</v>
      </c>
      <c r="B318">
        <v>-2.3537764408702765E-2</v>
      </c>
      <c r="C318">
        <v>-3.8599684001752413E-2</v>
      </c>
    </row>
    <row r="319" spans="1:3" x14ac:dyDescent="0.2">
      <c r="A319" s="1">
        <v>43430</v>
      </c>
      <c r="B319">
        <v>4.0232750470048297E-2</v>
      </c>
      <c r="C319">
        <v>3.9924193875604065E-2</v>
      </c>
    </row>
    <row r="320" spans="1:3" x14ac:dyDescent="0.2">
      <c r="A320" s="1">
        <v>43437</v>
      </c>
      <c r="B320">
        <v>-5.6344293174685568E-2</v>
      </c>
      <c r="C320">
        <v>-3.924834776108635E-2</v>
      </c>
    </row>
    <row r="321" spans="1:3" x14ac:dyDescent="0.2">
      <c r="A321" s="1">
        <v>43444</v>
      </c>
      <c r="B321">
        <v>-0.14028745351474489</v>
      </c>
      <c r="C321">
        <v>-1.2363044931593958E-2</v>
      </c>
    </row>
    <row r="322" spans="1:3" x14ac:dyDescent="0.2">
      <c r="A322" s="1">
        <v>43451</v>
      </c>
      <c r="B322">
        <v>1.2893585784365761E-2</v>
      </c>
      <c r="C322">
        <v>-7.281243937779279E-2</v>
      </c>
    </row>
    <row r="323" spans="1:3" x14ac:dyDescent="0.2">
      <c r="A323" s="1">
        <v>43458</v>
      </c>
      <c r="B323">
        <v>3.7620735703250176E-2</v>
      </c>
      <c r="C323">
        <v>2.8716276579680001E-2</v>
      </c>
    </row>
    <row r="324" spans="1:3" x14ac:dyDescent="0.2">
      <c r="A324" s="1">
        <v>43465</v>
      </c>
      <c r="B324">
        <v>2.4190119967076325E-2</v>
      </c>
      <c r="C324">
        <v>1.4364755754259214E-2</v>
      </c>
    </row>
    <row r="325" spans="1:3" x14ac:dyDescent="0.2">
      <c r="A325" s="1">
        <v>43472</v>
      </c>
      <c r="B325">
        <v>4.8500931820675587E-2</v>
      </c>
      <c r="C325">
        <v>2.9456161565146972E-2</v>
      </c>
    </row>
    <row r="326" spans="1:3" x14ac:dyDescent="0.2">
      <c r="A326" s="1">
        <v>43479</v>
      </c>
      <c r="B326">
        <v>2.5688191762397013E-2</v>
      </c>
      <c r="C326">
        <v>2.8612717510145765E-2</v>
      </c>
    </row>
    <row r="327" spans="1:3" x14ac:dyDescent="0.2">
      <c r="A327" s="1">
        <v>43486</v>
      </c>
      <c r="B327">
        <v>3.516216305353646E-3</v>
      </c>
      <c r="C327">
        <v>-2.3533774214832331E-3</v>
      </c>
    </row>
    <row r="328" spans="1:3" x14ac:dyDescent="0.2">
      <c r="A328" s="1">
        <v>43493</v>
      </c>
      <c r="B328">
        <v>1.4980346095841965E-2</v>
      </c>
      <c r="C328">
        <v>1.5972290076806544E-2</v>
      </c>
    </row>
    <row r="329" spans="1:3" x14ac:dyDescent="0.2">
      <c r="A329" s="1">
        <v>43500</v>
      </c>
      <c r="B329">
        <v>8.607296830775827E-3</v>
      </c>
      <c r="C329">
        <v>1.158870691631591E-3</v>
      </c>
    </row>
    <row r="330" spans="1:3" x14ac:dyDescent="0.2">
      <c r="A330" s="1">
        <v>43507</v>
      </c>
      <c r="B330">
        <v>3.5032137104406447E-2</v>
      </c>
      <c r="C330">
        <v>2.5346869291615184E-2</v>
      </c>
    </row>
    <row r="331" spans="1:3" x14ac:dyDescent="0.2">
      <c r="A331" s="1">
        <v>43514</v>
      </c>
      <c r="B331">
        <v>1.6415387383002182E-2</v>
      </c>
      <c r="C331">
        <v>6.3777432869427482E-3</v>
      </c>
    </row>
    <row r="332" spans="1:3" x14ac:dyDescent="0.2">
      <c r="A332" s="1">
        <v>43521</v>
      </c>
      <c r="B332">
        <v>2.9263356082434833E-3</v>
      </c>
      <c r="C332">
        <v>4.291487910949918E-3</v>
      </c>
    </row>
    <row r="333" spans="1:3" x14ac:dyDescent="0.2">
      <c r="A333" s="1">
        <v>43528</v>
      </c>
      <c r="B333">
        <v>-4.6860199706820226E-2</v>
      </c>
      <c r="C333">
        <v>-2.1453692895281918E-2</v>
      </c>
    </row>
    <row r="334" spans="1:3" x14ac:dyDescent="0.2">
      <c r="A334" s="1">
        <v>43535</v>
      </c>
      <c r="B334">
        <v>2.2540943584430432E-2</v>
      </c>
      <c r="C334">
        <v>2.8873361658093597E-2</v>
      </c>
    </row>
    <row r="335" spans="1:3" x14ac:dyDescent="0.2">
      <c r="A335" s="1">
        <v>43542</v>
      </c>
      <c r="B335">
        <v>-2.1860600836162952E-2</v>
      </c>
      <c r="C335">
        <v>-8.1646227347910508E-3</v>
      </c>
    </row>
    <row r="336" spans="1:3" x14ac:dyDescent="0.2">
      <c r="A336" s="1">
        <v>43549</v>
      </c>
      <c r="B336">
        <v>2.4186524370486667E-2</v>
      </c>
      <c r="C336">
        <v>7.610207735921048E-3</v>
      </c>
    </row>
    <row r="337" spans="1:3" x14ac:dyDescent="0.2">
      <c r="A337" s="1">
        <v>43556</v>
      </c>
      <c r="B337">
        <v>2.1668764865399547E-2</v>
      </c>
      <c r="C337">
        <v>2.5527176307624442E-2</v>
      </c>
    </row>
    <row r="338" spans="1:3" x14ac:dyDescent="0.2">
      <c r="A338" s="1">
        <v>43563</v>
      </c>
      <c r="B338">
        <v>6.4928869779684747E-4</v>
      </c>
      <c r="C338">
        <v>5.5994083125547774E-3</v>
      </c>
    </row>
    <row r="339" spans="1:3" x14ac:dyDescent="0.2">
      <c r="A339" s="1">
        <v>43570</v>
      </c>
      <c r="B339">
        <v>-4.8805353457618775E-3</v>
      </c>
      <c r="C339">
        <v>0</v>
      </c>
    </row>
    <row r="340" spans="1:3" x14ac:dyDescent="0.2">
      <c r="A340" s="1">
        <v>43577</v>
      </c>
      <c r="B340">
        <v>1.8740466969974376E-2</v>
      </c>
      <c r="C340">
        <v>1.1639282112184471E-2</v>
      </c>
    </row>
    <row r="341" spans="1:3" x14ac:dyDescent="0.2">
      <c r="A341" s="1">
        <v>43584</v>
      </c>
      <c r="B341">
        <v>1.2406712278888257E-2</v>
      </c>
      <c r="C341">
        <v>2.4894782731668987E-3</v>
      </c>
    </row>
    <row r="342" spans="1:3" x14ac:dyDescent="0.2">
      <c r="A342" s="1">
        <v>43591</v>
      </c>
      <c r="B342">
        <v>-2.2056211858473455E-2</v>
      </c>
      <c r="C342">
        <v>-2.154087172271887E-2</v>
      </c>
    </row>
    <row r="343" spans="1:3" x14ac:dyDescent="0.2">
      <c r="A343" s="1">
        <v>43598</v>
      </c>
      <c r="B343">
        <v>-1.9582780618527779E-2</v>
      </c>
      <c r="C343">
        <v>-7.2848220807824543E-3</v>
      </c>
    </row>
    <row r="344" spans="1:3" x14ac:dyDescent="0.2">
      <c r="A344" s="1">
        <v>43605</v>
      </c>
      <c r="B344">
        <v>-7.6096964219605039E-3</v>
      </c>
      <c r="C344">
        <v>-1.1766787411996368E-2</v>
      </c>
    </row>
    <row r="345" spans="1:3" x14ac:dyDescent="0.2">
      <c r="A345" s="1">
        <v>43612</v>
      </c>
      <c r="B345">
        <v>-2.4883545995901136E-2</v>
      </c>
      <c r="C345">
        <v>-2.6233624786089683E-2</v>
      </c>
    </row>
    <row r="346" spans="1:3" x14ac:dyDescent="0.2">
      <c r="A346" s="1">
        <v>43619</v>
      </c>
      <c r="B346">
        <v>2.2223118403998789E-2</v>
      </c>
      <c r="C346">
        <v>4.3832426400697268E-2</v>
      </c>
    </row>
    <row r="347" spans="1:3" x14ac:dyDescent="0.2">
      <c r="A347" s="1">
        <v>43626</v>
      </c>
      <c r="B347">
        <v>2.660427591902304E-3</v>
      </c>
      <c r="C347">
        <v>5.2560394058648761E-3</v>
      </c>
    </row>
    <row r="348" spans="1:3" x14ac:dyDescent="0.2">
      <c r="A348" s="1">
        <v>43633</v>
      </c>
      <c r="B348">
        <v>2.1682873151490489E-2</v>
      </c>
      <c r="C348">
        <v>2.1636955888174041E-2</v>
      </c>
    </row>
    <row r="349" spans="1:3" x14ac:dyDescent="0.2">
      <c r="A349" s="1">
        <v>43640</v>
      </c>
      <c r="B349">
        <v>6.1557458964388743E-3</v>
      </c>
      <c r="C349">
        <v>-6.3887939663155183E-3</v>
      </c>
    </row>
    <row r="350" spans="1:3" x14ac:dyDescent="0.2">
      <c r="A350" s="1">
        <v>43647</v>
      </c>
      <c r="B350">
        <v>1.347477771144235E-2</v>
      </c>
      <c r="C350">
        <v>2.0242960876094469E-2</v>
      </c>
    </row>
    <row r="351" spans="1:3" x14ac:dyDescent="0.2">
      <c r="A351" s="1">
        <v>43654</v>
      </c>
      <c r="B351">
        <v>4.1342786782189974E-3</v>
      </c>
      <c r="C351">
        <v>8.1959838345833057E-3</v>
      </c>
    </row>
    <row r="352" spans="1:3" x14ac:dyDescent="0.2">
      <c r="A352" s="1">
        <v>43661</v>
      </c>
      <c r="B352">
        <v>-5.0906676825323389E-3</v>
      </c>
      <c r="C352">
        <v>-1.223150450794871E-2</v>
      </c>
    </row>
    <row r="353" spans="1:3" x14ac:dyDescent="0.2">
      <c r="A353" s="1">
        <v>43668</v>
      </c>
      <c r="B353">
        <v>1.2048283738239409E-2</v>
      </c>
      <c r="C353">
        <v>1.6390902720894048E-2</v>
      </c>
    </row>
    <row r="354" spans="1:3" x14ac:dyDescent="0.2">
      <c r="A354" s="1">
        <v>43675</v>
      </c>
      <c r="B354">
        <v>-4.3478153728914226E-2</v>
      </c>
      <c r="C354">
        <v>-3.1447622282777914E-2</v>
      </c>
    </row>
    <row r="355" spans="1:3" x14ac:dyDescent="0.2">
      <c r="A355" s="1">
        <v>43682</v>
      </c>
      <c r="B355">
        <v>6.2346543609395752E-3</v>
      </c>
      <c r="C355">
        <v>-4.2923846927197529E-3</v>
      </c>
    </row>
    <row r="356" spans="1:3" x14ac:dyDescent="0.2">
      <c r="A356" s="1">
        <v>43689</v>
      </c>
      <c r="B356">
        <v>-7.8818477965934691E-3</v>
      </c>
      <c r="C356">
        <v>-9.7264268524649058E-3</v>
      </c>
    </row>
    <row r="357" spans="1:3" x14ac:dyDescent="0.2">
      <c r="A357" s="1">
        <v>43696</v>
      </c>
      <c r="B357">
        <v>-1.9308206189131632E-2</v>
      </c>
      <c r="C357">
        <v>-1.4401792031191039E-2</v>
      </c>
    </row>
    <row r="358" spans="1:3" x14ac:dyDescent="0.2">
      <c r="A358" s="1">
        <v>43703</v>
      </c>
      <c r="B358">
        <v>2.2928552893557021E-2</v>
      </c>
      <c r="C358">
        <v>2.7885264598020959E-2</v>
      </c>
    </row>
    <row r="359" spans="1:3" x14ac:dyDescent="0.2">
      <c r="A359" s="1">
        <v>43710</v>
      </c>
      <c r="B359">
        <v>6.5666463306283441E-4</v>
      </c>
      <c r="C359">
        <v>1.8225640313241968E-2</v>
      </c>
    </row>
    <row r="360" spans="1:3" x14ac:dyDescent="0.2">
      <c r="A360" s="1">
        <v>43717</v>
      </c>
      <c r="B360">
        <v>2.1436336239687603E-2</v>
      </c>
      <c r="C360">
        <v>1.0292278093027758E-2</v>
      </c>
    </row>
    <row r="361" spans="1:3" x14ac:dyDescent="0.2">
      <c r="A361" s="1">
        <v>43724</v>
      </c>
      <c r="B361">
        <v>-1.6078653236501668E-3</v>
      </c>
      <c r="C361">
        <v>-5.2199061482781778E-3</v>
      </c>
    </row>
    <row r="362" spans="1:3" x14ac:dyDescent="0.2">
      <c r="A362" s="1">
        <v>43731</v>
      </c>
      <c r="B362">
        <v>-3.6379620597124546E-2</v>
      </c>
      <c r="C362">
        <v>-9.9942608294894715E-3</v>
      </c>
    </row>
    <row r="363" spans="1:3" x14ac:dyDescent="0.2">
      <c r="A363" s="1">
        <v>43738</v>
      </c>
      <c r="B363">
        <v>-1.1751055613544704E-2</v>
      </c>
      <c r="C363">
        <v>-8.6717955638692043E-3</v>
      </c>
    </row>
    <row r="364" spans="1:3" x14ac:dyDescent="0.2">
      <c r="A364" s="1">
        <v>43745</v>
      </c>
      <c r="B364">
        <v>1.0749270015793568E-2</v>
      </c>
      <c r="C364">
        <v>1.2032627892383302E-2</v>
      </c>
    </row>
    <row r="365" spans="1:3" x14ac:dyDescent="0.2">
      <c r="A365" s="1">
        <v>43752</v>
      </c>
      <c r="B365">
        <v>8.9805851391276982E-3</v>
      </c>
      <c r="C365">
        <v>5.6346812470573823E-3</v>
      </c>
    </row>
    <row r="366" spans="1:3" x14ac:dyDescent="0.2">
      <c r="A366" s="1">
        <v>43759</v>
      </c>
      <c r="B366">
        <v>3.6356834455856359E-3</v>
      </c>
      <c r="C366">
        <v>1.2563389215311352E-2</v>
      </c>
    </row>
    <row r="367" spans="1:3" x14ac:dyDescent="0.2">
      <c r="A367" s="1">
        <v>43766</v>
      </c>
      <c r="B367">
        <v>1.115508403261096E-2</v>
      </c>
      <c r="C367">
        <v>1.4802463775646427E-2</v>
      </c>
    </row>
    <row r="368" spans="1:3" x14ac:dyDescent="0.2">
      <c r="A368" s="1">
        <v>43773</v>
      </c>
      <c r="B368">
        <v>8.1235232037589911E-3</v>
      </c>
      <c r="C368">
        <v>9.3532347299894562E-3</v>
      </c>
    </row>
    <row r="369" spans="1:3" x14ac:dyDescent="0.2">
      <c r="A369" s="1">
        <v>43780</v>
      </c>
      <c r="B369">
        <v>5.8083444990057577E-3</v>
      </c>
      <c r="C369">
        <v>9.2661623056747803E-3</v>
      </c>
    </row>
    <row r="370" spans="1:3" x14ac:dyDescent="0.2">
      <c r="A370" s="1">
        <v>43787</v>
      </c>
      <c r="B370">
        <v>-4.1915117793807468E-3</v>
      </c>
      <c r="C370">
        <v>-3.0230935861767674E-3</v>
      </c>
    </row>
    <row r="371" spans="1:3" x14ac:dyDescent="0.2">
      <c r="A371" s="1">
        <v>43794</v>
      </c>
      <c r="B371">
        <v>2.0150956283929509E-2</v>
      </c>
      <c r="C371">
        <v>-6.3361778522777398E-2</v>
      </c>
    </row>
    <row r="372" spans="1:3" x14ac:dyDescent="0.2">
      <c r="A372" s="1">
        <v>43801</v>
      </c>
      <c r="B372">
        <v>-9.5041333726607227E-4</v>
      </c>
      <c r="C372">
        <v>7.5248357999190843E-2</v>
      </c>
    </row>
    <row r="373" spans="1:3" x14ac:dyDescent="0.2">
      <c r="A373" s="1">
        <v>43808</v>
      </c>
      <c r="B373">
        <v>-2.438351557668713E-2</v>
      </c>
      <c r="C373">
        <v>7.6615118297847394E-3</v>
      </c>
    </row>
    <row r="374" spans="1:3" x14ac:dyDescent="0.2">
      <c r="A374" s="1">
        <v>43815</v>
      </c>
      <c r="B374">
        <v>4.3302239807701752E-2</v>
      </c>
      <c r="C374">
        <v>1.6372081030880153E-2</v>
      </c>
    </row>
    <row r="375" spans="1:3" x14ac:dyDescent="0.2">
      <c r="A375" s="1">
        <v>43822</v>
      </c>
      <c r="B375">
        <v>-2.8621542450929568E-3</v>
      </c>
      <c r="C375">
        <v>5.745764549141893E-3</v>
      </c>
    </row>
    <row r="376" spans="1:3" x14ac:dyDescent="0.2">
      <c r="A376" s="1">
        <v>43829</v>
      </c>
      <c r="B376">
        <v>-2.5509587470230232E-3</v>
      </c>
      <c r="C376">
        <v>-4.8729848426599881E-3</v>
      </c>
    </row>
    <row r="377" spans="1:3" x14ac:dyDescent="0.2">
      <c r="A377" s="1">
        <v>43836</v>
      </c>
      <c r="B377">
        <v>1.1744300903243125E-2</v>
      </c>
      <c r="C377">
        <v>1.3360204984801801E-2</v>
      </c>
    </row>
    <row r="378" spans="1:3" x14ac:dyDescent="0.2">
      <c r="A378" s="1">
        <v>43843</v>
      </c>
      <c r="B378">
        <v>1.9685100679058452E-2</v>
      </c>
      <c r="C378">
        <v>1.933493122344461E-2</v>
      </c>
    </row>
    <row r="379" spans="1:3" x14ac:dyDescent="0.2">
      <c r="A379" s="1">
        <v>43850</v>
      </c>
      <c r="B379">
        <v>-1.3707486348052739E-2</v>
      </c>
      <c r="C379">
        <v>-1.0219774762505679E-2</v>
      </c>
    </row>
    <row r="380" spans="1:3" x14ac:dyDescent="0.2">
      <c r="A380" s="1">
        <v>43857</v>
      </c>
      <c r="B380">
        <v>-1.9959396357099632E-2</v>
      </c>
      <c r="C380">
        <v>-2.12827163821129E-2</v>
      </c>
    </row>
    <row r="381" spans="1:3" x14ac:dyDescent="0.2">
      <c r="A381" s="1">
        <v>43864</v>
      </c>
      <c r="B381">
        <v>2.2152791291605876E-2</v>
      </c>
      <c r="C381">
        <v>3.1502491144618602E-2</v>
      </c>
    </row>
    <row r="382" spans="1:3" x14ac:dyDescent="0.2">
      <c r="A382" s="1">
        <v>43871</v>
      </c>
      <c r="B382">
        <v>2.1978886368885578E-2</v>
      </c>
      <c r="C382">
        <v>1.6304245573922228E-2</v>
      </c>
    </row>
    <row r="383" spans="1:3" x14ac:dyDescent="0.2">
      <c r="A383" s="1">
        <v>43878</v>
      </c>
      <c r="B383">
        <v>-9.1891435322882678E-4</v>
      </c>
      <c r="C383">
        <v>-1.2414010761830636E-2</v>
      </c>
    </row>
    <row r="384" spans="1:3" x14ac:dyDescent="0.2">
      <c r="A384" s="1">
        <v>43885</v>
      </c>
      <c r="B384">
        <v>-0.10457768496866708</v>
      </c>
      <c r="C384">
        <v>-0.12173677874890329</v>
      </c>
    </row>
    <row r="385" spans="1:3" x14ac:dyDescent="0.2">
      <c r="A385" s="1">
        <v>43892</v>
      </c>
      <c r="B385">
        <v>-9.2292063999828856E-3</v>
      </c>
      <c r="C385">
        <v>6.0825102684068447E-3</v>
      </c>
    </row>
    <row r="386" spans="1:3" x14ac:dyDescent="0.2">
      <c r="A386" s="1">
        <v>43899</v>
      </c>
      <c r="B386">
        <v>-0.17193618270342551</v>
      </c>
      <c r="C386">
        <v>-9.1621531248104709E-2</v>
      </c>
    </row>
    <row r="387" spans="1:3" x14ac:dyDescent="0.2">
      <c r="A387" s="1">
        <v>43906</v>
      </c>
      <c r="B387">
        <v>-0.18591685166240285</v>
      </c>
      <c r="C387">
        <v>-0.16172528841623918</v>
      </c>
    </row>
    <row r="388" spans="1:3" x14ac:dyDescent="0.2">
      <c r="A388" s="1">
        <v>43913</v>
      </c>
      <c r="B388">
        <v>0.11011343674097833</v>
      </c>
      <c r="C388">
        <v>9.7394409129170328E-2</v>
      </c>
    </row>
    <row r="389" spans="1:3" x14ac:dyDescent="0.2">
      <c r="A389" s="1">
        <v>43920</v>
      </c>
      <c r="B389">
        <v>-4.9142258146687538E-2</v>
      </c>
      <c r="C389">
        <v>-2.4892061608204803E-2</v>
      </c>
    </row>
    <row r="390" spans="1:3" x14ac:dyDescent="0.2">
      <c r="A390" s="1">
        <v>43927</v>
      </c>
      <c r="B390">
        <v>0.13508992355604491</v>
      </c>
      <c r="C390">
        <v>0.11908527069808945</v>
      </c>
    </row>
    <row r="391" spans="1:3" x14ac:dyDescent="0.2">
      <c r="A391" s="1">
        <v>43934</v>
      </c>
      <c r="B391">
        <v>7.6411630779358282E-3</v>
      </c>
      <c r="C391">
        <v>2.9924212588650079E-2</v>
      </c>
    </row>
    <row r="392" spans="1:3" x14ac:dyDescent="0.2">
      <c r="A392" s="1">
        <v>43941</v>
      </c>
      <c r="B392">
        <v>1.1551637598415584E-2</v>
      </c>
      <c r="C392">
        <v>-1.3056559224534907E-2</v>
      </c>
    </row>
    <row r="393" spans="1:3" x14ac:dyDescent="0.2">
      <c r="A393" s="1">
        <v>43948</v>
      </c>
      <c r="B393">
        <v>1.8053878476330078E-2</v>
      </c>
      <c r="C393">
        <v>-1.9931983143635984E-3</v>
      </c>
    </row>
    <row r="394" spans="1:3" x14ac:dyDescent="0.2">
      <c r="A394" s="1">
        <v>43955</v>
      </c>
      <c r="B394">
        <v>8.0311998759178826E-2</v>
      </c>
      <c r="C394">
        <v>3.5091280856145192E-2</v>
      </c>
    </row>
    <row r="395" spans="1:3" x14ac:dyDescent="0.2">
      <c r="A395" s="1">
        <v>43962</v>
      </c>
      <c r="B395">
        <v>-3.7298683341779555E-2</v>
      </c>
      <c r="C395">
        <v>-2.259990569348154E-2</v>
      </c>
    </row>
    <row r="396" spans="1:3" x14ac:dyDescent="0.2">
      <c r="A396" s="1">
        <v>43969</v>
      </c>
      <c r="B396">
        <v>5.8254910064023543E-2</v>
      </c>
      <c r="C396">
        <v>3.218585764668884E-2</v>
      </c>
    </row>
    <row r="397" spans="1:3" x14ac:dyDescent="0.2">
      <c r="A397" s="1">
        <v>43976</v>
      </c>
      <c r="B397">
        <v>2.6705170260507741E-2</v>
      </c>
      <c r="C397">
        <v>3.0071896259900487E-2</v>
      </c>
    </row>
    <row r="398" spans="1:3" x14ac:dyDescent="0.2">
      <c r="A398" s="1">
        <v>43983</v>
      </c>
      <c r="B398">
        <v>7.0679842233216078E-2</v>
      </c>
      <c r="C398">
        <v>4.8781329195581737E-2</v>
      </c>
    </row>
    <row r="399" spans="1:3" x14ac:dyDescent="0.2">
      <c r="A399" s="1">
        <v>43990</v>
      </c>
      <c r="B399">
        <v>-6.760448107897564E-2</v>
      </c>
      <c r="C399">
        <v>-4.8781329195581626E-2</v>
      </c>
    </row>
    <row r="400" spans="1:3" x14ac:dyDescent="0.2">
      <c r="A400" s="1">
        <v>43997</v>
      </c>
      <c r="B400">
        <v>2.9250674361314098E-2</v>
      </c>
      <c r="C400">
        <v>1.8345749764023464E-2</v>
      </c>
    </row>
    <row r="401" spans="1:3" x14ac:dyDescent="0.2">
      <c r="A401" s="1">
        <v>44004</v>
      </c>
      <c r="B401">
        <v>-3.3695864825315489E-2</v>
      </c>
      <c r="C401">
        <v>-2.8955623019444359E-2</v>
      </c>
    </row>
    <row r="402" spans="1:3" x14ac:dyDescent="0.2">
      <c r="A402" s="1">
        <v>44011</v>
      </c>
      <c r="B402">
        <v>3.9313004687500132E-2</v>
      </c>
      <c r="C402">
        <v>3.7643474937999848E-2</v>
      </c>
    </row>
    <row r="403" spans="1:3" x14ac:dyDescent="0.2">
      <c r="A403" s="1">
        <v>44018</v>
      </c>
      <c r="B403">
        <v>-1.3189224032738736E-3</v>
      </c>
      <c r="C403">
        <v>1.9769610603919654E-2</v>
      </c>
    </row>
    <row r="404" spans="1:3" x14ac:dyDescent="0.2">
      <c r="A404" s="1">
        <v>44025</v>
      </c>
      <c r="B404">
        <v>3.0221689122234267E-2</v>
      </c>
      <c r="C404">
        <v>1.2492508652093183E-2</v>
      </c>
    </row>
    <row r="405" spans="1:3" x14ac:dyDescent="0.2">
      <c r="A405" s="1">
        <v>44032</v>
      </c>
      <c r="B405">
        <v>-1.9224553878300643E-3</v>
      </c>
      <c r="C405">
        <v>-2.8015542112553218E-3</v>
      </c>
    </row>
    <row r="406" spans="1:3" x14ac:dyDescent="0.2">
      <c r="A406" s="1">
        <v>44039</v>
      </c>
      <c r="B406">
        <v>2.5958973276396298E-2</v>
      </c>
      <c r="C406">
        <v>1.7382590602466531E-2</v>
      </c>
    </row>
    <row r="407" spans="1:3" x14ac:dyDescent="0.2">
      <c r="A407" s="1">
        <v>44046</v>
      </c>
      <c r="B407">
        <v>6.3268194412092166E-2</v>
      </c>
      <c r="C407">
        <v>2.451194248049637E-2</v>
      </c>
    </row>
    <row r="408" spans="1:3" x14ac:dyDescent="0.2">
      <c r="A408" s="1">
        <v>44053</v>
      </c>
      <c r="B408">
        <v>1.4656331047310251E-3</v>
      </c>
      <c r="C408">
        <v>6.8705288673425145E-3</v>
      </c>
    </row>
    <row r="409" spans="1:3" x14ac:dyDescent="0.2">
      <c r="A409" s="1">
        <v>44060</v>
      </c>
      <c r="B409">
        <v>-4.9918880450879983E-3</v>
      </c>
      <c r="C409">
        <v>7.4869874453417171E-3</v>
      </c>
    </row>
    <row r="410" spans="1:3" x14ac:dyDescent="0.2">
      <c r="A410" s="1">
        <v>44067</v>
      </c>
      <c r="B410">
        <v>1.6350666494324022E-2</v>
      </c>
      <c r="C410">
        <v>3.2452795892268155E-2</v>
      </c>
    </row>
    <row r="411" spans="1:3" x14ac:dyDescent="0.2">
      <c r="A411" s="1">
        <v>44074</v>
      </c>
      <c r="B411">
        <v>-2.5518302232339453E-2</v>
      </c>
      <c r="C411">
        <v>-2.2885065995216183E-2</v>
      </c>
    </row>
    <row r="412" spans="1:3" x14ac:dyDescent="0.2">
      <c r="A412" s="1">
        <v>44081</v>
      </c>
      <c r="B412">
        <v>-2.4967347083422381E-2</v>
      </c>
      <c r="C412">
        <v>-2.5608282363625109E-2</v>
      </c>
    </row>
    <row r="413" spans="1:3" x14ac:dyDescent="0.2">
      <c r="A413" s="1">
        <v>44088</v>
      </c>
      <c r="B413">
        <v>1.960538151046955E-2</v>
      </c>
      <c r="C413">
        <v>-6.2516497036622602E-3</v>
      </c>
    </row>
    <row r="414" spans="1:3" x14ac:dyDescent="0.2">
      <c r="A414" s="1">
        <v>44095</v>
      </c>
      <c r="B414">
        <v>-2.6022634997583886E-2</v>
      </c>
      <c r="C414">
        <v>-6.4615313146102358E-3</v>
      </c>
    </row>
    <row r="415" spans="1:3" x14ac:dyDescent="0.2">
      <c r="A415" s="1">
        <v>44102</v>
      </c>
      <c r="B415">
        <v>3.7604040518682796E-2</v>
      </c>
      <c r="C415">
        <v>1.1870706432759367E-2</v>
      </c>
    </row>
    <row r="416" spans="1:3" x14ac:dyDescent="0.2">
      <c r="A416" s="1">
        <v>44109</v>
      </c>
      <c r="B416">
        <v>5.65349793587391E-2</v>
      </c>
      <c r="C416">
        <v>4.1361755825128139E-2</v>
      </c>
    </row>
    <row r="417" spans="1:3" x14ac:dyDescent="0.2">
      <c r="A417" s="1">
        <v>44116</v>
      </c>
      <c r="B417">
        <v>2.7889949227945086E-4</v>
      </c>
      <c r="C417">
        <v>1.9452386330984057E-3</v>
      </c>
    </row>
    <row r="418" spans="1:3" x14ac:dyDescent="0.2">
      <c r="A418" s="1">
        <v>44123</v>
      </c>
      <c r="B418">
        <v>-1.1162828588151456E-3</v>
      </c>
      <c r="C418">
        <v>-5.032954805430841E-3</v>
      </c>
    </row>
    <row r="419" spans="1:3" x14ac:dyDescent="0.2">
      <c r="A419" s="1">
        <v>44130</v>
      </c>
      <c r="B419">
        <v>-5.6288287293110438E-2</v>
      </c>
      <c r="C419">
        <v>-5.8307989166203146E-2</v>
      </c>
    </row>
    <row r="420" spans="1:3" x14ac:dyDescent="0.2">
      <c r="A420" s="1">
        <v>44137</v>
      </c>
      <c r="B420">
        <v>8.1382692729295353E-2</v>
      </c>
      <c r="C420">
        <v>7.07626212103553E-2</v>
      </c>
    </row>
    <row r="421" spans="1:3" x14ac:dyDescent="0.2">
      <c r="A421" s="1">
        <v>44144</v>
      </c>
      <c r="B421">
        <v>3.3474814348475851E-2</v>
      </c>
      <c r="C421">
        <v>2.2097771983790097E-2</v>
      </c>
    </row>
    <row r="422" spans="1:3" x14ac:dyDescent="0.2">
      <c r="A422" s="1">
        <v>44151</v>
      </c>
      <c r="B422">
        <v>2.9070227193473221E-2</v>
      </c>
      <c r="C422">
        <v>-7.2589561472053282E-3</v>
      </c>
    </row>
    <row r="423" spans="1:3" x14ac:dyDescent="0.2">
      <c r="A423" s="1">
        <v>44158</v>
      </c>
      <c r="B423">
        <v>2.5759052251838981E-2</v>
      </c>
      <c r="C423">
        <v>2.2704965156794012E-2</v>
      </c>
    </row>
    <row r="424" spans="1:3" x14ac:dyDescent="0.2">
      <c r="A424" s="1">
        <v>44165</v>
      </c>
      <c r="B424">
        <v>2.3165159133372464E-2</v>
      </c>
      <c r="C424">
        <v>-5.3912143831820483E-2</v>
      </c>
    </row>
    <row r="425" spans="1:3" x14ac:dyDescent="0.2">
      <c r="A425" s="1">
        <v>44172</v>
      </c>
      <c r="B425">
        <v>9.9382770534870175E-3</v>
      </c>
      <c r="C425">
        <v>6.1163802623714014E-2</v>
      </c>
    </row>
    <row r="426" spans="1:3" x14ac:dyDescent="0.2">
      <c r="A426" s="1">
        <v>44179</v>
      </c>
      <c r="B426">
        <v>-6.4249155488250956E-2</v>
      </c>
      <c r="C426">
        <v>1.2622111792316083E-2</v>
      </c>
    </row>
    <row r="427" spans="1:3" x14ac:dyDescent="0.2">
      <c r="A427" s="1">
        <v>44186</v>
      </c>
      <c r="B427">
        <v>0.11883179469373539</v>
      </c>
      <c r="C427">
        <v>-1.3039484427377543E-3</v>
      </c>
    </row>
    <row r="428" spans="1:3" x14ac:dyDescent="0.2">
      <c r="A428" s="1">
        <v>44193</v>
      </c>
      <c r="B428">
        <v>-1.0865599548405961E-2</v>
      </c>
      <c r="C428">
        <v>1.022305865972988E-2</v>
      </c>
    </row>
    <row r="429" spans="1:3" x14ac:dyDescent="0.2">
      <c r="A429" s="1">
        <v>44200</v>
      </c>
      <c r="B429">
        <v>3.3969342290322842E-2</v>
      </c>
      <c r="C429">
        <v>2.2272317584764972E-2</v>
      </c>
    </row>
    <row r="430" spans="1:3" x14ac:dyDescent="0.2">
      <c r="A430" s="1">
        <v>44207</v>
      </c>
      <c r="B430">
        <v>1.1476012193329452E-2</v>
      </c>
      <c r="C430">
        <v>-1.4689782900757575E-2</v>
      </c>
    </row>
    <row r="431" spans="1:3" x14ac:dyDescent="0.2">
      <c r="A431" s="1">
        <v>44214</v>
      </c>
      <c r="B431">
        <v>2.5408950698735534E-2</v>
      </c>
      <c r="C431">
        <v>1.9118078610338044E-2</v>
      </c>
    </row>
    <row r="432" spans="1:3" x14ac:dyDescent="0.2">
      <c r="A432" s="1">
        <v>44221</v>
      </c>
      <c r="B432">
        <v>-5.5975675605057597E-2</v>
      </c>
      <c r="C432">
        <v>-3.3537009267393982E-2</v>
      </c>
    </row>
    <row r="433" spans="1:3" x14ac:dyDescent="0.2">
      <c r="A433" s="1">
        <v>44228</v>
      </c>
      <c r="B433">
        <v>8.4212202825467444E-2</v>
      </c>
      <c r="C433">
        <v>4.5614598600947895E-2</v>
      </c>
    </row>
    <row r="434" spans="1:3" x14ac:dyDescent="0.2">
      <c r="A434" s="1">
        <v>44235</v>
      </c>
      <c r="B434">
        <v>2.0722586995999624E-2</v>
      </c>
      <c r="C434">
        <v>1.2549502745936837E-2</v>
      </c>
    </row>
    <row r="435" spans="1:3" x14ac:dyDescent="0.2">
      <c r="A435" s="1">
        <v>44242</v>
      </c>
      <c r="B435">
        <v>-7.0111249695446612E-3</v>
      </c>
      <c r="C435">
        <v>-6.9524405452994096E-3</v>
      </c>
    </row>
    <row r="436" spans="1:3" x14ac:dyDescent="0.2">
      <c r="A436" s="1">
        <v>44249</v>
      </c>
      <c r="B436">
        <v>-2.9949345725311757E-2</v>
      </c>
      <c r="C436">
        <v>-2.4483312549818521E-2</v>
      </c>
    </row>
    <row r="437" spans="1:3" x14ac:dyDescent="0.2">
      <c r="A437" s="1">
        <v>44256</v>
      </c>
      <c r="B437">
        <v>-2.1272265714395486E-2</v>
      </c>
      <c r="C437">
        <v>8.2278206253881721E-3</v>
      </c>
    </row>
    <row r="438" spans="1:3" x14ac:dyDescent="0.2">
      <c r="A438" s="1">
        <v>44263</v>
      </c>
      <c r="B438">
        <v>5.4394015108603776E-2</v>
      </c>
      <c r="C438">
        <v>2.6436091700798733E-2</v>
      </c>
    </row>
    <row r="439" spans="1:3" x14ac:dyDescent="0.2">
      <c r="A439" s="1">
        <v>44270</v>
      </c>
      <c r="B439">
        <v>-1.5963845273253174E-2</v>
      </c>
      <c r="C439">
        <v>-7.5485142603284481E-3</v>
      </c>
    </row>
    <row r="440" spans="1:3" x14ac:dyDescent="0.2">
      <c r="A440" s="1">
        <v>44277</v>
      </c>
      <c r="B440">
        <v>-2.3492186116074662E-2</v>
      </c>
      <c r="C440">
        <v>1.5953759550388476E-2</v>
      </c>
    </row>
    <row r="441" spans="1:3" x14ac:dyDescent="0.2">
      <c r="A441" s="1">
        <v>44284</v>
      </c>
      <c r="B441">
        <v>2.0037927184669797E-2</v>
      </c>
      <c r="C441">
        <v>8.6370430024116165E-3</v>
      </c>
    </row>
    <row r="442" spans="1:3" x14ac:dyDescent="0.2">
      <c r="A442" s="1">
        <v>44291</v>
      </c>
      <c r="B442">
        <v>3.9139519229246522E-3</v>
      </c>
      <c r="C442">
        <v>2.9790661562688812E-2</v>
      </c>
    </row>
    <row r="443" spans="1:3" x14ac:dyDescent="0.2">
      <c r="A443" s="1">
        <v>44298</v>
      </c>
      <c r="B443">
        <v>5.727971222956236E-3</v>
      </c>
      <c r="C443">
        <v>1.3706947107440396E-2</v>
      </c>
    </row>
    <row r="444" spans="1:3" x14ac:dyDescent="0.2">
      <c r="A444" s="1">
        <v>44305</v>
      </c>
      <c r="B444">
        <v>1.5980098069412999E-3</v>
      </c>
      <c r="C444">
        <v>-1.1591830794545144E-3</v>
      </c>
    </row>
    <row r="445" spans="1:3" x14ac:dyDescent="0.2">
      <c r="A445" s="1">
        <v>44312</v>
      </c>
      <c r="B445">
        <v>2.5059756712055353E-3</v>
      </c>
      <c r="C445">
        <v>4.3475088829094614E-4</v>
      </c>
    </row>
    <row r="446" spans="1:3" x14ac:dyDescent="0.2">
      <c r="A446" s="1">
        <v>44319</v>
      </c>
      <c r="B446">
        <v>-3.4188306893435131E-3</v>
      </c>
      <c r="C446">
        <v>1.2529954463698473E-2</v>
      </c>
    </row>
    <row r="447" spans="1:3" x14ac:dyDescent="0.2">
      <c r="A447" s="1">
        <v>44326</v>
      </c>
      <c r="B447">
        <v>-3.7924742407308476E-2</v>
      </c>
      <c r="C447">
        <v>-1.3544862924175944E-2</v>
      </c>
    </row>
    <row r="448" spans="1:3" x14ac:dyDescent="0.2">
      <c r="A448" s="1">
        <v>44333</v>
      </c>
      <c r="B448">
        <v>4.9675699940119715E-3</v>
      </c>
      <c r="C448">
        <v>-4.0704462423628886E-3</v>
      </c>
    </row>
    <row r="449" spans="1:3" x14ac:dyDescent="0.2">
      <c r="A449" s="1">
        <v>44340</v>
      </c>
      <c r="B449">
        <v>1.9395276653167839E-2</v>
      </c>
      <c r="C449">
        <v>1.1729915601844942E-2</v>
      </c>
    </row>
    <row r="450" spans="1:3" x14ac:dyDescent="0.2">
      <c r="A450" s="1">
        <v>44347</v>
      </c>
      <c r="B450">
        <v>4.8482159108417305E-3</v>
      </c>
      <c r="C450">
        <v>6.3146674096901927E-3</v>
      </c>
    </row>
    <row r="451" spans="1:3" x14ac:dyDescent="0.2">
      <c r="A451" s="1">
        <v>44354</v>
      </c>
      <c r="B451">
        <v>2.3444909279161055E-2</v>
      </c>
      <c r="C451">
        <v>4.1401894278554514E-3</v>
      </c>
    </row>
    <row r="452" spans="1:3" x14ac:dyDescent="0.2">
      <c r="A452" s="1">
        <v>44361</v>
      </c>
      <c r="B452">
        <v>-2.0455293334371041E-2</v>
      </c>
      <c r="C452">
        <v>-1.8985147781401056E-2</v>
      </c>
    </row>
    <row r="453" spans="1:3" x14ac:dyDescent="0.2">
      <c r="A453" s="1">
        <v>44368</v>
      </c>
      <c r="B453">
        <v>4.0059376182001831E-2</v>
      </c>
      <c r="C453">
        <v>2.7073128365597617E-2</v>
      </c>
    </row>
    <row r="454" spans="1:3" x14ac:dyDescent="0.2">
      <c r="A454" s="1">
        <v>44375</v>
      </c>
      <c r="B454">
        <v>-1.1314617658163769E-2</v>
      </c>
      <c r="C454">
        <v>1.4590497182865855E-2</v>
      </c>
    </row>
    <row r="455" spans="1:3" x14ac:dyDescent="0.2">
      <c r="A455" s="1">
        <v>44382</v>
      </c>
      <c r="B455">
        <v>-1.3025070776587384E-2</v>
      </c>
      <c r="C455">
        <v>6.639154656028926E-3</v>
      </c>
    </row>
    <row r="456" spans="1:3" x14ac:dyDescent="0.2">
      <c r="A456" s="1">
        <v>44389</v>
      </c>
      <c r="B456">
        <v>-4.815748846026343E-2</v>
      </c>
      <c r="C456">
        <v>-9.4759813380339182E-3</v>
      </c>
    </row>
    <row r="457" spans="1:3" x14ac:dyDescent="0.2">
      <c r="A457" s="1">
        <v>44396</v>
      </c>
      <c r="B457">
        <v>2.3905564993144501E-2</v>
      </c>
      <c r="C457">
        <v>1.8863229485184912E-2</v>
      </c>
    </row>
    <row r="458" spans="1:3" x14ac:dyDescent="0.2">
      <c r="A458" s="1">
        <v>44403</v>
      </c>
      <c r="B458">
        <v>1.5397191092938753E-2</v>
      </c>
      <c r="C458">
        <v>-3.7167231929743322E-3</v>
      </c>
    </row>
    <row r="459" spans="1:3" x14ac:dyDescent="0.2">
      <c r="A459" s="1">
        <v>44410</v>
      </c>
      <c r="B459">
        <v>4.0965135637474571E-3</v>
      </c>
      <c r="C459">
        <v>8.9243504246996671E-3</v>
      </c>
    </row>
    <row r="460" spans="1:3" x14ac:dyDescent="0.2">
      <c r="A460" s="1">
        <v>44417</v>
      </c>
      <c r="B460">
        <v>-1.1191076413385686E-2</v>
      </c>
      <c r="C460">
        <v>7.8965949185106823E-3</v>
      </c>
    </row>
    <row r="461" spans="1:3" x14ac:dyDescent="0.2">
      <c r="A461" s="1">
        <v>44424</v>
      </c>
      <c r="B461">
        <v>-1.8544806499607998E-2</v>
      </c>
      <c r="C461">
        <v>-5.7120787209938278E-3</v>
      </c>
    </row>
    <row r="462" spans="1:3" x14ac:dyDescent="0.2">
      <c r="A462" s="1">
        <v>44431</v>
      </c>
      <c r="B462">
        <v>5.993622089448003E-2</v>
      </c>
      <c r="C462">
        <v>1.5160049257335736E-2</v>
      </c>
    </row>
    <row r="463" spans="1:3" x14ac:dyDescent="0.2">
      <c r="A463" s="1">
        <v>44438</v>
      </c>
      <c r="B463">
        <v>2.8244310204720135E-2</v>
      </c>
      <c r="C463">
        <v>6.0269194703008958E-3</v>
      </c>
    </row>
    <row r="464" spans="1:3" x14ac:dyDescent="0.2">
      <c r="A464" s="1">
        <v>44445</v>
      </c>
      <c r="B464">
        <v>-1.5761942182801733E-2</v>
      </c>
      <c r="C464">
        <v>-1.6967713145608368E-2</v>
      </c>
    </row>
    <row r="465" spans="1:3" x14ac:dyDescent="0.2">
      <c r="A465" s="1">
        <v>44452</v>
      </c>
      <c r="B465">
        <v>-2.8331673817019371E-3</v>
      </c>
      <c r="C465">
        <v>-5.5840424311231459E-3</v>
      </c>
    </row>
    <row r="466" spans="1:3" x14ac:dyDescent="0.2">
      <c r="A466" s="1">
        <v>44459</v>
      </c>
      <c r="B466">
        <v>6.0921886150397562E-3</v>
      </c>
      <c r="C466">
        <v>5.0406262930386145E-3</v>
      </c>
    </row>
    <row r="467" spans="1:3" x14ac:dyDescent="0.2">
      <c r="A467" s="1">
        <v>44466</v>
      </c>
      <c r="B467">
        <v>-1.5080534530043356E-2</v>
      </c>
      <c r="C467">
        <v>-2.4624786256413841E-2</v>
      </c>
    </row>
    <row r="468" spans="1:3" x14ac:dyDescent="0.2">
      <c r="A468" s="1">
        <v>44473</v>
      </c>
      <c r="B468">
        <v>-9.2920777842895128E-3</v>
      </c>
      <c r="C468">
        <v>1.0837787875036571E-2</v>
      </c>
    </row>
    <row r="469" spans="1:3" x14ac:dyDescent="0.2">
      <c r="A469" s="1">
        <v>44480</v>
      </c>
      <c r="B469">
        <v>1.4563303745467753E-2</v>
      </c>
      <c r="C469">
        <v>1.7932167960169675E-2</v>
      </c>
    </row>
    <row r="470" spans="1:3" x14ac:dyDescent="0.2">
      <c r="A470" s="1">
        <v>44487</v>
      </c>
      <c r="B470">
        <v>1.2192654700895667E-2</v>
      </c>
      <c r="C470">
        <v>1.6416048733318471E-2</v>
      </c>
    </row>
    <row r="471" spans="1:3" x14ac:dyDescent="0.2">
      <c r="A471" s="1">
        <v>44494</v>
      </c>
      <c r="B471">
        <v>1.5887002961830071E-2</v>
      </c>
      <c r="C471">
        <v>1.3125714517632716E-2</v>
      </c>
    </row>
    <row r="472" spans="1:3" x14ac:dyDescent="0.2">
      <c r="A472" s="1">
        <v>44501</v>
      </c>
      <c r="B472">
        <v>4.8637964862761486E-2</v>
      </c>
      <c r="C472">
        <v>1.9952340754362138E-2</v>
      </c>
    </row>
    <row r="473" spans="1:3" x14ac:dyDescent="0.2">
      <c r="A473" s="1">
        <v>44508</v>
      </c>
      <c r="B473">
        <v>-1.1836909010225863E-2</v>
      </c>
      <c r="C473">
        <v>-2.4562025641758664E-3</v>
      </c>
    </row>
    <row r="474" spans="1:3" x14ac:dyDescent="0.2">
      <c r="A474" s="1">
        <v>44515</v>
      </c>
      <c r="B474">
        <v>-2.5365089914806356E-2</v>
      </c>
      <c r="C474">
        <v>3.359505076042595E-3</v>
      </c>
    </row>
    <row r="475" spans="1:3" x14ac:dyDescent="0.2">
      <c r="A475" s="1">
        <v>44522</v>
      </c>
      <c r="B475">
        <v>-4.875862314305885E-2</v>
      </c>
      <c r="C475">
        <v>-2.2173753426241012E-2</v>
      </c>
    </row>
    <row r="476" spans="1:3" x14ac:dyDescent="0.2">
      <c r="A476" s="1">
        <v>44529</v>
      </c>
      <c r="B476">
        <v>-4.545724971160179E-2</v>
      </c>
      <c r="C476">
        <v>-5.7127404160036463E-2</v>
      </c>
    </row>
    <row r="477" spans="1:3" x14ac:dyDescent="0.2">
      <c r="A477" s="1">
        <v>44536</v>
      </c>
      <c r="B477">
        <v>2.1289572986298532E-2</v>
      </c>
      <c r="C477">
        <v>8.2263678384840708E-2</v>
      </c>
    </row>
    <row r="478" spans="1:3" x14ac:dyDescent="0.2">
      <c r="A478" s="1">
        <v>44543</v>
      </c>
      <c r="B478">
        <v>-0.19577520793610412</v>
      </c>
      <c r="C478">
        <v>-1.9281007007116841E-2</v>
      </c>
    </row>
    <row r="479" spans="1:3" x14ac:dyDescent="0.2">
      <c r="A479" s="1">
        <v>44550</v>
      </c>
      <c r="B479">
        <v>0.20186383107350986</v>
      </c>
      <c r="C479">
        <v>2.2503383012043503E-2</v>
      </c>
    </row>
    <row r="480" spans="1:3" x14ac:dyDescent="0.2">
      <c r="A480" s="1">
        <v>44557</v>
      </c>
      <c r="B480">
        <v>-1.8639334380627533E-3</v>
      </c>
      <c r="C480">
        <v>6.0142041209384281E-3</v>
      </c>
    </row>
    <row r="481" spans="1:3" x14ac:dyDescent="0.2">
      <c r="A481" s="1">
        <v>44564</v>
      </c>
      <c r="B481">
        <v>-5.2247598766338693E-2</v>
      </c>
      <c r="C481">
        <v>-1.5619993855723338E-2</v>
      </c>
    </row>
    <row r="482" spans="1:3" x14ac:dyDescent="0.2">
      <c r="A482" s="1">
        <v>44571</v>
      </c>
      <c r="B482">
        <v>-3.2827323291054707E-2</v>
      </c>
      <c r="C482">
        <v>-2.9900163059023012E-3</v>
      </c>
    </row>
    <row r="483" spans="1:3" x14ac:dyDescent="0.2">
      <c r="A483" s="1">
        <v>44578</v>
      </c>
      <c r="B483">
        <v>-8.0018527756233485E-2</v>
      </c>
      <c r="C483">
        <v>-5.843211628600907E-2</v>
      </c>
    </row>
    <row r="484" spans="1:3" x14ac:dyDescent="0.2">
      <c r="A484" s="1">
        <v>44585</v>
      </c>
      <c r="B484">
        <v>-7.8902100324022041E-3</v>
      </c>
      <c r="C484">
        <v>7.905120291529703E-3</v>
      </c>
    </row>
    <row r="485" spans="1:3" x14ac:dyDescent="0.2">
      <c r="A485" s="1">
        <v>44592</v>
      </c>
      <c r="B485">
        <v>2.7810009674744611E-2</v>
      </c>
      <c r="C485">
        <v>1.5484318376189583E-2</v>
      </c>
    </row>
    <row r="486" spans="1:3" x14ac:dyDescent="0.2">
      <c r="A486" s="1">
        <v>44599</v>
      </c>
      <c r="B486">
        <v>1.1032903484782947E-2</v>
      </c>
      <c r="C486">
        <v>-1.8064681456557475E-2</v>
      </c>
    </row>
    <row r="487" spans="1:3" x14ac:dyDescent="0.2">
      <c r="A487" s="1">
        <v>44606</v>
      </c>
      <c r="B487">
        <v>-2.6561165329074619E-2</v>
      </c>
      <c r="C487">
        <v>-1.5477183106020375E-2</v>
      </c>
    </row>
    <row r="488" spans="1:3" x14ac:dyDescent="0.2">
      <c r="A488" s="1">
        <v>44613</v>
      </c>
      <c r="B488">
        <v>3.233534934403242E-2</v>
      </c>
      <c r="C488">
        <v>8.419182558316583E-3</v>
      </c>
    </row>
    <row r="489" spans="1:3" x14ac:dyDescent="0.2">
      <c r="A489" s="1">
        <v>44620</v>
      </c>
      <c r="B489">
        <v>-1.7732106849266727E-2</v>
      </c>
      <c r="C489">
        <v>-1.2509204677924641E-2</v>
      </c>
    </row>
    <row r="490" spans="1:3" x14ac:dyDescent="0.2">
      <c r="A490" s="1">
        <v>44627</v>
      </c>
      <c r="B490">
        <v>-1.2414747048644769E-2</v>
      </c>
      <c r="C490">
        <v>-2.8957439986056922E-2</v>
      </c>
    </row>
    <row r="491" spans="1:3" x14ac:dyDescent="0.2">
      <c r="A491" s="1">
        <v>44634</v>
      </c>
      <c r="B491">
        <v>6.9658958159113674E-2</v>
      </c>
      <c r="C491">
        <v>6.0083966757732109E-2</v>
      </c>
    </row>
    <row r="492" spans="1:3" x14ac:dyDescent="0.2">
      <c r="A492" s="1">
        <v>44641</v>
      </c>
      <c r="B492">
        <v>-1.6743055241633779E-2</v>
      </c>
      <c r="C492">
        <v>1.7719499632946452E-2</v>
      </c>
    </row>
    <row r="493" spans="1:3" x14ac:dyDescent="0.2">
      <c r="A493" s="1">
        <v>44648</v>
      </c>
      <c r="B493">
        <v>1.7907451280552496E-2</v>
      </c>
      <c r="C493">
        <v>-2.3726341155467733E-3</v>
      </c>
    </row>
    <row r="494" spans="1:3" x14ac:dyDescent="0.2">
      <c r="A494" s="1">
        <v>44655</v>
      </c>
      <c r="B494">
        <v>-4.2799965378328038E-2</v>
      </c>
      <c r="C494">
        <v>-9.5882394467389775E-3</v>
      </c>
    </row>
    <row r="495" spans="1:3" x14ac:dyDescent="0.2">
      <c r="A495" s="1">
        <v>44662</v>
      </c>
      <c r="B495">
        <v>4.8470255452480581E-3</v>
      </c>
      <c r="C495">
        <v>-2.1447868148996286E-2</v>
      </c>
    </row>
    <row r="496" spans="1:3" x14ac:dyDescent="0.2">
      <c r="A496" s="1">
        <v>44669</v>
      </c>
      <c r="B496">
        <v>-4.8926166164337634E-2</v>
      </c>
      <c r="C496">
        <v>-2.7844671370727075E-2</v>
      </c>
    </row>
    <row r="497" spans="1:3" x14ac:dyDescent="0.2">
      <c r="A497" s="1">
        <v>44676</v>
      </c>
      <c r="B497">
        <v>-5.0108107807312008E-2</v>
      </c>
      <c r="C497">
        <v>-3.3240729321081929E-2</v>
      </c>
    </row>
    <row r="498" spans="1:3" x14ac:dyDescent="0.2">
      <c r="A498" s="1">
        <v>44683</v>
      </c>
      <c r="B498">
        <v>-2.4659213080293552E-2</v>
      </c>
      <c r="C498">
        <v>-1.9991530869029172E-3</v>
      </c>
    </row>
    <row r="499" spans="1:3" x14ac:dyDescent="0.2">
      <c r="A499" s="1">
        <v>44690</v>
      </c>
      <c r="B499">
        <v>-3.1263400619043313E-2</v>
      </c>
      <c r="C499">
        <v>-2.3992491877406433E-2</v>
      </c>
    </row>
    <row r="500" spans="1:3" x14ac:dyDescent="0.2">
      <c r="A500" s="1">
        <v>44697</v>
      </c>
      <c r="B500">
        <v>-9.929195226138823E-3</v>
      </c>
      <c r="C500">
        <v>-3.0579539741453308E-2</v>
      </c>
    </row>
    <row r="501" spans="1:3" x14ac:dyDescent="0.2">
      <c r="A501" s="1">
        <v>44704</v>
      </c>
      <c r="B501">
        <v>5.4442288799499666E-2</v>
      </c>
      <c r="C501">
        <v>6.4071110600672873E-2</v>
      </c>
    </row>
    <row r="502" spans="1:3" x14ac:dyDescent="0.2">
      <c r="A502" s="1">
        <v>44711</v>
      </c>
      <c r="B502">
        <v>-2.7036178247361728E-3</v>
      </c>
      <c r="C502">
        <v>-1.1656582915234302E-2</v>
      </c>
    </row>
    <row r="503" spans="1:3" x14ac:dyDescent="0.2">
      <c r="A503" s="1">
        <v>44718</v>
      </c>
      <c r="B503">
        <v>-4.6761696606098892E-2</v>
      </c>
      <c r="C503">
        <v>-5.1764424779239135E-2</v>
      </c>
    </row>
    <row r="504" spans="1:3" x14ac:dyDescent="0.2">
      <c r="A504" s="1">
        <v>44725</v>
      </c>
      <c r="B504">
        <v>-6.8992906947943702E-2</v>
      </c>
      <c r="C504">
        <v>-5.8889726275612772E-2</v>
      </c>
    </row>
    <row r="505" spans="1:3" x14ac:dyDescent="0.2">
      <c r="A505" s="1">
        <v>44732</v>
      </c>
      <c r="B505">
        <v>7.2532662856385752E-2</v>
      </c>
      <c r="C505">
        <v>6.2619536505000753E-2</v>
      </c>
    </row>
    <row r="506" spans="1:3" x14ac:dyDescent="0.2">
      <c r="A506" s="1">
        <v>44739</v>
      </c>
      <c r="B506">
        <v>-3.3414209724561612E-2</v>
      </c>
      <c r="C506">
        <v>-2.5243041628599201E-2</v>
      </c>
    </row>
    <row r="507" spans="1:3" x14ac:dyDescent="0.2">
      <c r="A507" s="1">
        <v>44746</v>
      </c>
      <c r="B507">
        <v>3.9403306576312372E-2</v>
      </c>
      <c r="C507">
        <v>2.2736713859054472E-2</v>
      </c>
    </row>
    <row r="508" spans="1:3" x14ac:dyDescent="0.2">
      <c r="A508" s="1">
        <v>44753</v>
      </c>
      <c r="B508">
        <v>-3.0310681978459552E-2</v>
      </c>
      <c r="C508">
        <v>-9.1593642007305742E-3</v>
      </c>
    </row>
    <row r="509" spans="1:3" x14ac:dyDescent="0.2">
      <c r="A509" s="1">
        <v>44760</v>
      </c>
      <c r="B509">
        <v>3.3116716888955421E-2</v>
      </c>
      <c r="C509">
        <v>2.4989182107494051E-2</v>
      </c>
    </row>
    <row r="510" spans="1:3" x14ac:dyDescent="0.2">
      <c r="A510" s="1">
        <v>44767</v>
      </c>
      <c r="B510">
        <v>4.2180159759696995E-2</v>
      </c>
      <c r="C510">
        <v>4.2052003761971921E-2</v>
      </c>
    </row>
    <row r="511" spans="1:3" x14ac:dyDescent="0.2">
      <c r="A511" s="1">
        <v>44774</v>
      </c>
      <c r="B511">
        <v>2.650913966547026E-2</v>
      </c>
      <c r="C511">
        <v>3.681004973291158E-3</v>
      </c>
    </row>
    <row r="512" spans="1:3" x14ac:dyDescent="0.2">
      <c r="A512" s="1">
        <v>44781</v>
      </c>
      <c r="B512">
        <v>3.5655004757608362E-2</v>
      </c>
      <c r="C512">
        <v>3.2384711480326379E-2</v>
      </c>
    </row>
    <row r="513" spans="1:3" x14ac:dyDescent="0.2">
      <c r="A513" s="1">
        <v>44788</v>
      </c>
      <c r="B513">
        <v>-3.7618998842268381E-2</v>
      </c>
      <c r="C513">
        <v>-1.1628043389600698E-2</v>
      </c>
    </row>
    <row r="514" spans="1:3" x14ac:dyDescent="0.2">
      <c r="A514" s="1">
        <v>44795</v>
      </c>
      <c r="B514">
        <v>-2.2532431080696115E-2</v>
      </c>
      <c r="C514">
        <v>-4.1171905440059595E-2</v>
      </c>
    </row>
    <row r="515" spans="1:3" x14ac:dyDescent="0.2">
      <c r="A515" s="1">
        <v>44802</v>
      </c>
      <c r="B515">
        <v>-4.0696332174811528E-2</v>
      </c>
      <c r="C515">
        <v>-3.2878384322657508E-2</v>
      </c>
    </row>
    <row r="516" spans="1:3" x14ac:dyDescent="0.2">
      <c r="A516" s="1">
        <v>44809</v>
      </c>
      <c r="B516">
        <v>6.3228763255507636E-2</v>
      </c>
      <c r="C516">
        <v>3.5998436849697356E-2</v>
      </c>
    </row>
    <row r="517" spans="1:3" x14ac:dyDescent="0.2">
      <c r="A517" s="1">
        <v>44816</v>
      </c>
      <c r="B517">
        <v>-5.1776269523719852E-2</v>
      </c>
      <c r="C517">
        <v>-4.8673213386114578E-2</v>
      </c>
    </row>
    <row r="518" spans="1:3" x14ac:dyDescent="0.2">
      <c r="A518" s="1">
        <v>44823</v>
      </c>
      <c r="B518">
        <v>-6.7441280795532646E-2</v>
      </c>
      <c r="C518">
        <v>-4.7384836930257926E-2</v>
      </c>
    </row>
    <row r="519" spans="1:3" x14ac:dyDescent="0.2">
      <c r="A519" s="1">
        <v>44830</v>
      </c>
      <c r="B519">
        <v>3.3167526259938207E-3</v>
      </c>
      <c r="C519">
        <v>-3.3121391956241378E-2</v>
      </c>
    </row>
    <row r="520" spans="1:3" x14ac:dyDescent="0.2">
      <c r="A520" s="1">
        <v>44837</v>
      </c>
      <c r="B520">
        <v>2.111472691560606E-2</v>
      </c>
      <c r="C520">
        <v>1.9484868683982734E-2</v>
      </c>
    </row>
    <row r="521" spans="1:3" x14ac:dyDescent="0.2">
      <c r="A521" s="1">
        <v>44844</v>
      </c>
      <c r="B521">
        <v>-3.1469849030810487E-2</v>
      </c>
      <c r="C521">
        <v>-1.5474214031558981E-2</v>
      </c>
    </row>
    <row r="522" spans="1:3" x14ac:dyDescent="0.2">
      <c r="A522" s="1">
        <v>44851</v>
      </c>
      <c r="B522">
        <v>4.8613126017247994E-2</v>
      </c>
      <c r="C522">
        <v>4.6568327744147806E-2</v>
      </c>
    </row>
    <row r="523" spans="1:3" x14ac:dyDescent="0.2">
      <c r="A523" s="1">
        <v>44858</v>
      </c>
      <c r="B523">
        <v>4.8385354064652643E-2</v>
      </c>
      <c r="C523">
        <v>3.8817280706396791E-2</v>
      </c>
    </row>
    <row r="524" spans="1:3" x14ac:dyDescent="0.2">
      <c r="A524" s="1">
        <v>44865</v>
      </c>
      <c r="B524">
        <v>-1.6883002775755895E-3</v>
      </c>
      <c r="C524">
        <v>-3.3587391053024107E-2</v>
      </c>
    </row>
  </sheetData>
  <mergeCells count="1">
    <mergeCell ref="E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7E124-DB96-2F4F-8767-2394B582FC5A}">
  <dimension ref="A1:M524"/>
  <sheetViews>
    <sheetView zoomScale="132" workbookViewId="0">
      <selection activeCell="L21" sqref="L21"/>
    </sheetView>
  </sheetViews>
  <sheetFormatPr baseColWidth="10" defaultRowHeight="15" x14ac:dyDescent="0.2"/>
  <cols>
    <col min="1" max="1" width="10.6640625" customWidth="1"/>
  </cols>
  <sheetData>
    <row r="1" spans="1:13" x14ac:dyDescent="0.2">
      <c r="A1" s="2" t="s">
        <v>0</v>
      </c>
      <c r="B1" s="2" t="s">
        <v>5</v>
      </c>
      <c r="C1" s="2" t="s">
        <v>8</v>
      </c>
    </row>
    <row r="2" spans="1:13" x14ac:dyDescent="0.2">
      <c r="A2" s="1">
        <v>41211</v>
      </c>
      <c r="B2">
        <v>8.4773049999999994</v>
      </c>
      <c r="F2" s="2" t="s">
        <v>50</v>
      </c>
    </row>
    <row r="3" spans="1:13" x14ac:dyDescent="0.2">
      <c r="A3" s="1">
        <v>41218</v>
      </c>
      <c r="B3">
        <v>8.2724360000000008</v>
      </c>
      <c r="C3">
        <f>LN(B3/B2)</f>
        <v>-2.446356838139048E-2</v>
      </c>
      <c r="F3">
        <v>-0.19577520793610412</v>
      </c>
    </row>
    <row r="4" spans="1:13" x14ac:dyDescent="0.2">
      <c r="A4" s="1">
        <v>41225</v>
      </c>
      <c r="B4">
        <v>8.1099549999999994</v>
      </c>
      <c r="C4">
        <f t="shared" ref="C4:C67" si="0">LN(B4/B3)</f>
        <v>-1.9836704900801479E-2</v>
      </c>
      <c r="F4">
        <v>-0.18591685166240285</v>
      </c>
    </row>
    <row r="5" spans="1:13" x14ac:dyDescent="0.2">
      <c r="A5" s="1">
        <v>41232</v>
      </c>
      <c r="B5">
        <v>8.364274</v>
      </c>
      <c r="C5">
        <f t="shared" si="0"/>
        <v>3.0877221068424388E-2</v>
      </c>
      <c r="F5">
        <v>-0.17193618270342551</v>
      </c>
    </row>
    <row r="6" spans="1:13" x14ac:dyDescent="0.2">
      <c r="A6" s="1">
        <v>41239</v>
      </c>
      <c r="B6">
        <v>8.5126290000000004</v>
      </c>
      <c r="C6">
        <f t="shared" si="0"/>
        <v>1.7581285070779568E-2</v>
      </c>
      <c r="F6">
        <v>-0.145723271759682</v>
      </c>
    </row>
    <row r="7" spans="1:13" x14ac:dyDescent="0.2">
      <c r="A7" s="1">
        <v>41246</v>
      </c>
      <c r="B7">
        <v>8.4207909999999995</v>
      </c>
      <c r="C7">
        <f t="shared" si="0"/>
        <v>-1.0847058711086575E-2</v>
      </c>
      <c r="F7">
        <v>-0.14254289996834299</v>
      </c>
    </row>
    <row r="8" spans="1:13" x14ac:dyDescent="0.2">
      <c r="A8" s="1">
        <v>41253</v>
      </c>
      <c r="B8">
        <v>8.4667080000000006</v>
      </c>
      <c r="C8">
        <f t="shared" si="0"/>
        <v>5.4380003994858291E-3</v>
      </c>
      <c r="F8">
        <v>-0.14028745351474489</v>
      </c>
    </row>
    <row r="9" spans="1:13" x14ac:dyDescent="0.2">
      <c r="A9" s="1">
        <v>41260</v>
      </c>
      <c r="B9">
        <v>8.6044649999999994</v>
      </c>
      <c r="C9">
        <f t="shared" si="0"/>
        <v>1.6139487341300975E-2</v>
      </c>
      <c r="F9">
        <v>-0.13624619172478783</v>
      </c>
    </row>
    <row r="10" spans="1:13" x14ac:dyDescent="0.2">
      <c r="A10" s="1">
        <v>41267</v>
      </c>
      <c r="B10">
        <v>8.5553849999999994</v>
      </c>
      <c r="C10">
        <f t="shared" si="0"/>
        <v>-5.7203453217063542E-3</v>
      </c>
      <c r="F10">
        <v>-0.10457768496866708</v>
      </c>
      <c r="J10" s="7"/>
      <c r="K10" s="7" t="s">
        <v>51</v>
      </c>
      <c r="L10" s="7"/>
      <c r="M10" s="7"/>
    </row>
    <row r="11" spans="1:13" x14ac:dyDescent="0.2">
      <c r="A11" s="1">
        <v>41274</v>
      </c>
      <c r="B11">
        <v>9.0235880000000002</v>
      </c>
      <c r="C11">
        <f t="shared" si="0"/>
        <v>5.3281128431242768E-2</v>
      </c>
      <c r="F11">
        <v>-8.0018527756233485E-2</v>
      </c>
      <c r="J11" s="7" t="s">
        <v>14</v>
      </c>
      <c r="K11" s="7">
        <f>AVERAGE(C3:C524)</f>
        <v>2.3947200646040221E-3</v>
      </c>
      <c r="L11" s="7"/>
      <c r="M11" s="7"/>
    </row>
    <row r="12" spans="1:13" x14ac:dyDescent="0.2">
      <c r="A12" s="1">
        <v>41281</v>
      </c>
      <c r="B12">
        <v>9.1087159999999994</v>
      </c>
      <c r="C12">
        <f t="shared" si="0"/>
        <v>9.3897196356961688E-3</v>
      </c>
      <c r="F12">
        <v>-7.4267113656286465E-2</v>
      </c>
      <c r="J12" s="7" t="s">
        <v>52</v>
      </c>
      <c r="K12" s="7">
        <f>_xlfn.STDEV.S(C3:C524)</f>
        <v>3.729607838036976E-2</v>
      </c>
      <c r="L12" s="7"/>
      <c r="M12" s="7"/>
    </row>
    <row r="13" spans="1:13" x14ac:dyDescent="0.2">
      <c r="A13" s="1">
        <v>41288</v>
      </c>
      <c r="B13">
        <v>9.2222200000000001</v>
      </c>
      <c r="C13">
        <f t="shared" si="0"/>
        <v>1.238403217573178E-2</v>
      </c>
      <c r="F13">
        <v>-7.2281686665051442E-2</v>
      </c>
      <c r="J13" s="7" t="s">
        <v>53</v>
      </c>
      <c r="K13" s="7">
        <f>MIN(C3:C524)</f>
        <v>-0.19577520793610412</v>
      </c>
      <c r="L13" s="7"/>
      <c r="M13" s="7"/>
    </row>
    <row r="14" spans="1:13" x14ac:dyDescent="0.2">
      <c r="A14" s="1">
        <v>41295</v>
      </c>
      <c r="B14">
        <v>9.3250840000000004</v>
      </c>
      <c r="C14">
        <f t="shared" si="0"/>
        <v>1.1092184035708488E-2</v>
      </c>
      <c r="F14">
        <v>-6.8992906947943702E-2</v>
      </c>
      <c r="J14" s="7" t="s">
        <v>54</v>
      </c>
      <c r="K14" s="7">
        <f>MAX(C3:C524)</f>
        <v>0.20186383107350986</v>
      </c>
      <c r="L14" s="7"/>
      <c r="M14" s="7"/>
    </row>
    <row r="15" spans="1:13" x14ac:dyDescent="0.2">
      <c r="A15" s="1">
        <v>41302</v>
      </c>
      <c r="B15">
        <v>9.4740570000000002</v>
      </c>
      <c r="C15">
        <f t="shared" si="0"/>
        <v>1.5849247417376495E-2</v>
      </c>
      <c r="F15">
        <v>-6.760448107897564E-2</v>
      </c>
      <c r="J15" s="7"/>
      <c r="K15" s="7"/>
      <c r="L15" s="7"/>
      <c r="M15" s="7"/>
    </row>
    <row r="16" spans="1:13" x14ac:dyDescent="0.2">
      <c r="A16" s="1">
        <v>41309</v>
      </c>
      <c r="B16">
        <v>9.5485439999999997</v>
      </c>
      <c r="C16">
        <f t="shared" si="0"/>
        <v>7.8314611867565023E-3</v>
      </c>
      <c r="F16">
        <v>-6.7441280795532646E-2</v>
      </c>
      <c r="J16" s="7"/>
      <c r="K16" s="7"/>
      <c r="L16" s="7"/>
      <c r="M16" s="7"/>
    </row>
    <row r="17" spans="1:13" x14ac:dyDescent="0.2">
      <c r="A17" s="1">
        <v>41316</v>
      </c>
      <c r="B17">
        <v>9.669143</v>
      </c>
      <c r="C17">
        <f t="shared" si="0"/>
        <v>1.2550998789271612E-2</v>
      </c>
      <c r="F17">
        <v>-6.4249155488250956E-2</v>
      </c>
      <c r="J17" s="7" t="s">
        <v>55</v>
      </c>
      <c r="K17" s="7"/>
      <c r="L17" s="7"/>
      <c r="M17" s="7"/>
    </row>
    <row r="18" spans="1:13" x14ac:dyDescent="0.2">
      <c r="A18" s="1">
        <v>41323</v>
      </c>
      <c r="B18">
        <v>9.5946560000000005</v>
      </c>
      <c r="C18">
        <f t="shared" si="0"/>
        <v>-7.7334041148958109E-3</v>
      </c>
      <c r="F18">
        <v>-5.7381199255851521E-2</v>
      </c>
      <c r="J18" s="7"/>
      <c r="K18" s="18">
        <v>0.05</v>
      </c>
      <c r="L18" s="19">
        <f>_xlfn.PERCENTILE.INC(F3:F524,K18)</f>
        <v>-4.8917789013273698E-2</v>
      </c>
      <c r="M18" s="7"/>
    </row>
    <row r="19" spans="1:13" x14ac:dyDescent="0.2">
      <c r="A19" s="1">
        <v>41330</v>
      </c>
      <c r="B19">
        <v>9.6372199999999992</v>
      </c>
      <c r="C19">
        <f t="shared" si="0"/>
        <v>4.4264084789931938E-3</v>
      </c>
      <c r="F19">
        <v>-5.7319580883040351E-2</v>
      </c>
      <c r="J19" s="7"/>
      <c r="K19" s="18">
        <v>0.01</v>
      </c>
      <c r="L19" s="19">
        <f>_xlfn.PERCENTILE.INC(F3:F524,K19)</f>
        <v>-0.13943878853885391</v>
      </c>
      <c r="M19" s="7"/>
    </row>
    <row r="20" spans="1:13" x14ac:dyDescent="0.2">
      <c r="A20" s="1">
        <v>41337</v>
      </c>
      <c r="B20">
        <v>9.9245280000000005</v>
      </c>
      <c r="C20">
        <f t="shared" si="0"/>
        <v>2.9376583477631824E-2</v>
      </c>
      <c r="F20">
        <v>-5.6344293174685568E-2</v>
      </c>
      <c r="J20" s="7"/>
      <c r="K20" s="18">
        <v>0.1</v>
      </c>
      <c r="L20" s="19">
        <f>_xlfn.PERCENTILE.INC(F3:F524,K20)</f>
        <v>-3.2601982194562978E-2</v>
      </c>
      <c r="M20" s="7"/>
    </row>
    <row r="21" spans="1:13" x14ac:dyDescent="0.2">
      <c r="A21" s="1">
        <v>41344</v>
      </c>
      <c r="B21">
        <v>10.034485</v>
      </c>
      <c r="C21">
        <f t="shared" si="0"/>
        <v>1.1018391785354461E-2</v>
      </c>
      <c r="F21">
        <v>-5.6288287293110438E-2</v>
      </c>
    </row>
    <row r="22" spans="1:13" x14ac:dyDescent="0.2">
      <c r="A22" s="1">
        <v>41351</v>
      </c>
      <c r="B22">
        <v>10.062861</v>
      </c>
      <c r="C22">
        <f t="shared" si="0"/>
        <v>2.823857324867938E-3</v>
      </c>
      <c r="F22">
        <v>-5.5975675605057597E-2</v>
      </c>
    </row>
    <row r="23" spans="1:13" x14ac:dyDescent="0.2">
      <c r="A23" s="1">
        <v>41358</v>
      </c>
      <c r="B23">
        <v>10.169271</v>
      </c>
      <c r="C23">
        <f t="shared" si="0"/>
        <v>1.0519008197744968E-2</v>
      </c>
      <c r="F23">
        <v>-5.2247598766338693E-2</v>
      </c>
    </row>
    <row r="24" spans="1:13" x14ac:dyDescent="0.2">
      <c r="A24" s="1">
        <v>41365</v>
      </c>
      <c r="B24">
        <v>9.8429459999999995</v>
      </c>
      <c r="C24">
        <f t="shared" si="0"/>
        <v>-3.261546957555532E-2</v>
      </c>
      <c r="F24">
        <v>-5.1776269523719852E-2</v>
      </c>
    </row>
    <row r="25" spans="1:13" x14ac:dyDescent="0.2">
      <c r="A25" s="1">
        <v>41372</v>
      </c>
      <c r="B25">
        <v>10.041579</v>
      </c>
      <c r="C25">
        <f t="shared" si="0"/>
        <v>1.997931631439518E-2</v>
      </c>
      <c r="F25">
        <v>-5.0108107807312008E-2</v>
      </c>
    </row>
    <row r="26" spans="1:13" x14ac:dyDescent="0.2">
      <c r="A26" s="1">
        <v>41379</v>
      </c>
      <c r="B26">
        <v>9.7932889999999997</v>
      </c>
      <c r="C26">
        <f t="shared" si="0"/>
        <v>-2.5037017635808859E-2</v>
      </c>
      <c r="F26">
        <v>-5.0010342110225571E-2</v>
      </c>
    </row>
    <row r="27" spans="1:13" x14ac:dyDescent="0.2">
      <c r="A27" s="1">
        <v>41386</v>
      </c>
      <c r="B27">
        <v>9.9812799999999999</v>
      </c>
      <c r="C27">
        <f t="shared" si="0"/>
        <v>1.9013983433900258E-2</v>
      </c>
      <c r="F27">
        <v>-4.9142258146687538E-2</v>
      </c>
    </row>
    <row r="28" spans="1:13" x14ac:dyDescent="0.2">
      <c r="A28" s="1">
        <v>41393</v>
      </c>
      <c r="B28">
        <v>10.318246</v>
      </c>
      <c r="C28">
        <f t="shared" si="0"/>
        <v>3.3202445755822894E-2</v>
      </c>
      <c r="F28">
        <v>-4.9009328056650439E-2</v>
      </c>
    </row>
    <row r="29" spans="1:13" x14ac:dyDescent="0.2">
      <c r="A29" s="1">
        <v>41400</v>
      </c>
      <c r="B29">
        <v>10.594913</v>
      </c>
      <c r="C29">
        <f t="shared" si="0"/>
        <v>2.6460195898008871E-2</v>
      </c>
      <c r="F29">
        <v>-4.8926166164337634E-2</v>
      </c>
    </row>
    <row r="30" spans="1:13" x14ac:dyDescent="0.2">
      <c r="A30" s="1">
        <v>41407</v>
      </c>
      <c r="B30">
        <v>10.914144</v>
      </c>
      <c r="C30">
        <f t="shared" si="0"/>
        <v>2.9685582473604092E-2</v>
      </c>
      <c r="F30">
        <v>-4.875862314305885E-2</v>
      </c>
    </row>
    <row r="31" spans="1:13" x14ac:dyDescent="0.2">
      <c r="A31" s="1">
        <v>41414</v>
      </c>
      <c r="B31">
        <v>10.832561</v>
      </c>
      <c r="C31">
        <f t="shared" si="0"/>
        <v>-7.5030569211986765E-3</v>
      </c>
      <c r="F31">
        <v>-4.815748846026343E-2</v>
      </c>
    </row>
    <row r="32" spans="1:13" x14ac:dyDescent="0.2">
      <c r="A32" s="1">
        <v>41421</v>
      </c>
      <c r="B32">
        <v>10.832561</v>
      </c>
      <c r="C32">
        <f t="shared" si="0"/>
        <v>0</v>
      </c>
      <c r="F32">
        <v>-4.6860199706820226E-2</v>
      </c>
    </row>
    <row r="33" spans="1:6" x14ac:dyDescent="0.2">
      <c r="A33" s="1">
        <v>41428</v>
      </c>
      <c r="B33">
        <v>10.921238000000001</v>
      </c>
      <c r="C33">
        <f t="shared" si="0"/>
        <v>8.1528280357680231E-3</v>
      </c>
      <c r="F33">
        <v>-4.6761696606098892E-2</v>
      </c>
    </row>
    <row r="34" spans="1:6" x14ac:dyDescent="0.2">
      <c r="A34" s="1">
        <v>41435</v>
      </c>
      <c r="B34">
        <v>10.91769</v>
      </c>
      <c r="C34">
        <f t="shared" si="0"/>
        <v>-3.2492437643597574E-4</v>
      </c>
      <c r="F34">
        <v>-4.545724971160179E-2</v>
      </c>
    </row>
    <row r="35" spans="1:6" x14ac:dyDescent="0.2">
      <c r="A35" s="1">
        <v>41442</v>
      </c>
      <c r="B35">
        <v>10.75098</v>
      </c>
      <c r="C35">
        <f t="shared" si="0"/>
        <v>-1.5387496268509562E-2</v>
      </c>
      <c r="F35">
        <v>-4.3478153728914226E-2</v>
      </c>
    </row>
    <row r="36" spans="1:6" x14ac:dyDescent="0.2">
      <c r="A36" s="1">
        <v>41449</v>
      </c>
      <c r="B36">
        <v>10.832561</v>
      </c>
      <c r="C36">
        <f t="shared" si="0"/>
        <v>7.5595926091776462E-3</v>
      </c>
      <c r="F36">
        <v>-4.3346442806368853E-2</v>
      </c>
    </row>
    <row r="37" spans="1:6" x14ac:dyDescent="0.2">
      <c r="A37" s="1">
        <v>41456</v>
      </c>
      <c r="B37">
        <v>11.165981</v>
      </c>
      <c r="C37">
        <f t="shared" si="0"/>
        <v>3.0315239474123588E-2</v>
      </c>
      <c r="F37">
        <v>-4.2799965378328038E-2</v>
      </c>
    </row>
    <row r="38" spans="1:6" x14ac:dyDescent="0.2">
      <c r="A38" s="1">
        <v>41463</v>
      </c>
      <c r="B38">
        <v>11.368159</v>
      </c>
      <c r="C38">
        <f t="shared" si="0"/>
        <v>1.7944632033525861E-2</v>
      </c>
      <c r="F38">
        <v>-4.145349626748316E-2</v>
      </c>
    </row>
    <row r="39" spans="1:6" x14ac:dyDescent="0.2">
      <c r="A39" s="1">
        <v>41470</v>
      </c>
      <c r="B39">
        <v>11.570338</v>
      </c>
      <c r="C39">
        <f t="shared" si="0"/>
        <v>1.7628376935903755E-2</v>
      </c>
      <c r="F39">
        <v>-4.0696332174811528E-2</v>
      </c>
    </row>
    <row r="40" spans="1:6" x14ac:dyDescent="0.2">
      <c r="A40" s="1">
        <v>41477</v>
      </c>
      <c r="B40">
        <v>11.690937</v>
      </c>
      <c r="C40">
        <f t="shared" si="0"/>
        <v>1.0369171987551525E-2</v>
      </c>
      <c r="F40">
        <v>-4.0649828448908139E-2</v>
      </c>
    </row>
    <row r="41" spans="1:6" x14ac:dyDescent="0.2">
      <c r="A41" s="1">
        <v>41484</v>
      </c>
      <c r="B41">
        <v>11.768971000000001</v>
      </c>
      <c r="C41">
        <f t="shared" si="0"/>
        <v>6.65256554230875E-3</v>
      </c>
      <c r="F41">
        <v>-4.040007747082703E-2</v>
      </c>
    </row>
    <row r="42" spans="1:6" x14ac:dyDescent="0.2">
      <c r="A42" s="1">
        <v>41491</v>
      </c>
      <c r="B42">
        <v>11.783160000000001</v>
      </c>
      <c r="C42">
        <f t="shared" si="0"/>
        <v>1.2049017319594971E-3</v>
      </c>
      <c r="F42">
        <v>-3.9541653350201218E-2</v>
      </c>
    </row>
    <row r="43" spans="1:6" x14ac:dyDescent="0.2">
      <c r="A43" s="1">
        <v>41498</v>
      </c>
      <c r="B43">
        <v>11.701580999999999</v>
      </c>
      <c r="C43">
        <f t="shared" si="0"/>
        <v>-6.9474326440004961E-3</v>
      </c>
      <c r="F43">
        <v>-3.8282145466210164E-2</v>
      </c>
    </row>
    <row r="44" spans="1:6" x14ac:dyDescent="0.2">
      <c r="A44" s="1">
        <v>41505</v>
      </c>
      <c r="B44">
        <v>11.850554000000001</v>
      </c>
      <c r="C44">
        <f t="shared" si="0"/>
        <v>1.2650656663351101E-2</v>
      </c>
      <c r="F44">
        <v>-3.8034383184035174E-2</v>
      </c>
    </row>
    <row r="45" spans="1:6" x14ac:dyDescent="0.2">
      <c r="A45" s="1">
        <v>41512</v>
      </c>
      <c r="B45">
        <v>11.591621</v>
      </c>
      <c r="C45">
        <f t="shared" si="0"/>
        <v>-2.2092108021349529E-2</v>
      </c>
      <c r="F45">
        <v>-3.7924742407308476E-2</v>
      </c>
    </row>
    <row r="46" spans="1:6" x14ac:dyDescent="0.2">
      <c r="A46" s="1">
        <v>41519</v>
      </c>
      <c r="B46">
        <v>11.857647999999999</v>
      </c>
      <c r="C46">
        <f t="shared" si="0"/>
        <v>2.2690550721619775E-2</v>
      </c>
      <c r="F46">
        <v>-3.7618998842268381E-2</v>
      </c>
    </row>
    <row r="47" spans="1:6" x14ac:dyDescent="0.2">
      <c r="A47" s="1">
        <v>41526</v>
      </c>
      <c r="B47">
        <v>12.176876999999999</v>
      </c>
      <c r="C47">
        <f t="shared" si="0"/>
        <v>2.6565765220287418E-2</v>
      </c>
      <c r="F47">
        <v>-3.7298683341779555E-2</v>
      </c>
    </row>
    <row r="48" spans="1:6" x14ac:dyDescent="0.2">
      <c r="A48" s="1">
        <v>41533</v>
      </c>
      <c r="B48">
        <v>12.478374000000001</v>
      </c>
      <c r="C48">
        <f t="shared" si="0"/>
        <v>2.4458240527710517E-2</v>
      </c>
      <c r="F48">
        <v>-3.6379620597124546E-2</v>
      </c>
    </row>
    <row r="49" spans="1:6" x14ac:dyDescent="0.2">
      <c r="A49" s="1">
        <v>41540</v>
      </c>
      <c r="B49">
        <v>12.449997</v>
      </c>
      <c r="C49">
        <f t="shared" si="0"/>
        <v>-2.2766840446321068E-3</v>
      </c>
      <c r="F49">
        <v>-3.6269029908250004E-2</v>
      </c>
    </row>
    <row r="50" spans="1:6" x14ac:dyDescent="0.2">
      <c r="A50" s="1">
        <v>41547</v>
      </c>
      <c r="B50">
        <v>12.613161</v>
      </c>
      <c r="C50">
        <f t="shared" si="0"/>
        <v>1.3020410684701117E-2</v>
      </c>
      <c r="F50">
        <v>-3.4321314743712313E-2</v>
      </c>
    </row>
    <row r="51" spans="1:6" x14ac:dyDescent="0.2">
      <c r="A51" s="1">
        <v>41554</v>
      </c>
      <c r="B51">
        <v>12.634441000000001</v>
      </c>
      <c r="C51">
        <f t="shared" si="0"/>
        <v>1.6857050455014253E-3</v>
      </c>
      <c r="F51">
        <v>-3.4318062978739947E-2</v>
      </c>
    </row>
    <row r="52" spans="1:6" x14ac:dyDescent="0.2">
      <c r="A52" s="1">
        <v>41561</v>
      </c>
      <c r="B52">
        <v>12.939482999999999</v>
      </c>
      <c r="C52">
        <f t="shared" si="0"/>
        <v>2.3856836965403565E-2</v>
      </c>
      <c r="F52">
        <v>-3.3695864825315489E-2</v>
      </c>
    </row>
    <row r="53" spans="1:6" x14ac:dyDescent="0.2">
      <c r="A53" s="1">
        <v>41568</v>
      </c>
      <c r="B53">
        <v>12.918200000000001</v>
      </c>
      <c r="C53">
        <f t="shared" si="0"/>
        <v>-1.6461648792089696E-3</v>
      </c>
      <c r="F53">
        <v>-3.3414209724561612E-2</v>
      </c>
    </row>
    <row r="54" spans="1:6" x14ac:dyDescent="0.2">
      <c r="A54" s="1">
        <v>41575</v>
      </c>
      <c r="B54">
        <v>12.772774</v>
      </c>
      <c r="C54">
        <f t="shared" si="0"/>
        <v>-1.1321295431502031E-2</v>
      </c>
      <c r="F54">
        <v>-3.2827323291054707E-2</v>
      </c>
    </row>
    <row r="55" spans="1:6" x14ac:dyDescent="0.2">
      <c r="A55" s="1">
        <v>41582</v>
      </c>
      <c r="B55">
        <v>12.677007</v>
      </c>
      <c r="C55">
        <f t="shared" si="0"/>
        <v>-7.5259941941748414E-3</v>
      </c>
      <c r="F55">
        <v>-3.261546957555532E-2</v>
      </c>
    </row>
    <row r="56" spans="1:6" x14ac:dyDescent="0.2">
      <c r="A56" s="1">
        <v>41589</v>
      </c>
      <c r="B56">
        <v>12.939482999999999</v>
      </c>
      <c r="C56">
        <f t="shared" si="0"/>
        <v>2.0493454504885801E-2</v>
      </c>
      <c r="F56">
        <v>-3.2480595765631934E-2</v>
      </c>
    </row>
    <row r="57" spans="1:6" x14ac:dyDescent="0.2">
      <c r="A57" s="1">
        <v>41596</v>
      </c>
      <c r="B57">
        <v>12.868546</v>
      </c>
      <c r="C57">
        <f t="shared" si="0"/>
        <v>-5.49729532963825E-3</v>
      </c>
      <c r="F57">
        <v>-3.1469849030810487E-2</v>
      </c>
    </row>
    <row r="58" spans="1:6" x14ac:dyDescent="0.2">
      <c r="A58" s="1">
        <v>41603</v>
      </c>
      <c r="B58">
        <v>13.102646</v>
      </c>
      <c r="C58">
        <f t="shared" si="0"/>
        <v>1.8028155230960251E-2</v>
      </c>
      <c r="F58">
        <v>-3.1378757628544862E-2</v>
      </c>
    </row>
    <row r="59" spans="1:6" x14ac:dyDescent="0.2">
      <c r="A59" s="1">
        <v>41610</v>
      </c>
      <c r="B59">
        <v>12.904014999999999</v>
      </c>
      <c r="C59">
        <f t="shared" si="0"/>
        <v>-1.5275691291274294E-2</v>
      </c>
      <c r="F59">
        <v>-3.1263400619043313E-2</v>
      </c>
    </row>
    <row r="60" spans="1:6" x14ac:dyDescent="0.2">
      <c r="A60" s="1">
        <v>41617</v>
      </c>
      <c r="B60">
        <v>12.708931</v>
      </c>
      <c r="C60">
        <f t="shared" si="0"/>
        <v>-1.5233528590676232E-2</v>
      </c>
      <c r="F60">
        <v>-3.106684213395591E-2</v>
      </c>
    </row>
    <row r="61" spans="1:6" x14ac:dyDescent="0.2">
      <c r="A61" s="1">
        <v>41624</v>
      </c>
      <c r="B61">
        <v>11.020554000000001</v>
      </c>
      <c r="C61">
        <f t="shared" si="0"/>
        <v>-0.14254289996834299</v>
      </c>
      <c r="F61">
        <v>-3.0819181520753646E-2</v>
      </c>
    </row>
    <row r="62" spans="1:6" x14ac:dyDescent="0.2">
      <c r="A62" s="1">
        <v>41631</v>
      </c>
      <c r="B62">
        <v>13.267037</v>
      </c>
      <c r="C62">
        <f t="shared" si="0"/>
        <v>0.18552046311207521</v>
      </c>
      <c r="F62">
        <v>-3.0736061504469135E-2</v>
      </c>
    </row>
    <row r="63" spans="1:6" x14ac:dyDescent="0.2">
      <c r="A63" s="1">
        <v>41638</v>
      </c>
      <c r="B63">
        <v>13.347467</v>
      </c>
      <c r="C63">
        <f t="shared" si="0"/>
        <v>6.0440912105021076E-3</v>
      </c>
      <c r="F63">
        <v>-3.0310681978459552E-2</v>
      </c>
    </row>
    <row r="64" spans="1:6" x14ac:dyDescent="0.2">
      <c r="A64" s="1">
        <v>41645</v>
      </c>
      <c r="B64">
        <v>13.487164999999999</v>
      </c>
      <c r="C64">
        <f t="shared" si="0"/>
        <v>1.0411863446955534E-2</v>
      </c>
      <c r="F64">
        <v>-2.9949345725311757E-2</v>
      </c>
    </row>
    <row r="65" spans="1:6" x14ac:dyDescent="0.2">
      <c r="A65" s="1">
        <v>41652</v>
      </c>
      <c r="B65">
        <v>13.664963999999999</v>
      </c>
      <c r="C65">
        <f t="shared" si="0"/>
        <v>1.3096692445943249E-2</v>
      </c>
      <c r="F65">
        <v>-2.8537101080256387E-2</v>
      </c>
    </row>
    <row r="66" spans="1:6" x14ac:dyDescent="0.2">
      <c r="A66" s="1">
        <v>41659</v>
      </c>
      <c r="B66">
        <v>13.330533000000001</v>
      </c>
      <c r="C66">
        <f t="shared" si="0"/>
        <v>-2.4778066521455349E-2</v>
      </c>
      <c r="F66">
        <v>-2.8217083011605949E-2</v>
      </c>
    </row>
    <row r="67" spans="1:6" x14ac:dyDescent="0.2">
      <c r="A67" s="1">
        <v>41666</v>
      </c>
      <c r="B67">
        <v>13.089238999999999</v>
      </c>
      <c r="C67">
        <f t="shared" si="0"/>
        <v>-1.8266676137306339E-2</v>
      </c>
      <c r="F67">
        <v>-2.8111501545678076E-2</v>
      </c>
    </row>
    <row r="68" spans="1:6" x14ac:dyDescent="0.2">
      <c r="A68" s="1">
        <v>41673</v>
      </c>
      <c r="B68">
        <v>12.860643</v>
      </c>
      <c r="C68">
        <f t="shared" ref="C68:C131" si="1">LN(B68/B67)</f>
        <v>-1.7618724690666426E-2</v>
      </c>
      <c r="F68">
        <v>-2.7612519141428399E-2</v>
      </c>
    </row>
    <row r="69" spans="1:6" x14ac:dyDescent="0.2">
      <c r="A69" s="1">
        <v>41680</v>
      </c>
      <c r="B69">
        <v>13.343235</v>
      </c>
      <c r="C69">
        <f t="shared" si="1"/>
        <v>3.683779727680752E-2</v>
      </c>
      <c r="F69">
        <v>-2.6983087134836471E-2</v>
      </c>
    </row>
    <row r="70" spans="1:6" x14ac:dyDescent="0.2">
      <c r="A70" s="1">
        <v>41687</v>
      </c>
      <c r="B70">
        <v>13.461767</v>
      </c>
      <c r="C70">
        <f t="shared" si="1"/>
        <v>8.8440786244018549E-3</v>
      </c>
      <c r="F70">
        <v>-2.6561165329074619E-2</v>
      </c>
    </row>
    <row r="71" spans="1:6" x14ac:dyDescent="0.2">
      <c r="A71" s="1">
        <v>41694</v>
      </c>
      <c r="B71">
        <v>13.681895000000001</v>
      </c>
      <c r="C71">
        <f t="shared" si="1"/>
        <v>1.6219832532013843E-2</v>
      </c>
      <c r="F71">
        <v>-2.6022634997583886E-2</v>
      </c>
    </row>
    <row r="72" spans="1:6" x14ac:dyDescent="0.2">
      <c r="A72" s="1">
        <v>41701</v>
      </c>
      <c r="B72">
        <v>13.969758000000001</v>
      </c>
      <c r="C72">
        <f t="shared" si="1"/>
        <v>2.0821424291444575E-2</v>
      </c>
      <c r="F72">
        <v>-2.5926169322076111E-2</v>
      </c>
    </row>
    <row r="73" spans="1:6" x14ac:dyDescent="0.2">
      <c r="A73" s="1">
        <v>41708</v>
      </c>
      <c r="B73">
        <v>13.669198</v>
      </c>
      <c r="C73">
        <f t="shared" si="1"/>
        <v>-2.1749869886805644E-2</v>
      </c>
      <c r="F73">
        <v>-2.5518302232339453E-2</v>
      </c>
    </row>
    <row r="74" spans="1:6" x14ac:dyDescent="0.2">
      <c r="A74" s="1">
        <v>41715</v>
      </c>
      <c r="B74">
        <v>13.838526</v>
      </c>
      <c r="C74">
        <f t="shared" si="1"/>
        <v>1.2311461230137375E-2</v>
      </c>
      <c r="F74">
        <v>-2.5365089914806356E-2</v>
      </c>
    </row>
    <row r="75" spans="1:6" x14ac:dyDescent="0.2">
      <c r="A75" s="1">
        <v>41722</v>
      </c>
      <c r="B75">
        <v>13.32207</v>
      </c>
      <c r="C75">
        <f t="shared" si="1"/>
        <v>-3.8034383184035174E-2</v>
      </c>
      <c r="F75">
        <v>-2.5037017635808859E-2</v>
      </c>
    </row>
    <row r="76" spans="1:6" x14ac:dyDescent="0.2">
      <c r="A76" s="1">
        <v>41729</v>
      </c>
      <c r="B76">
        <v>13.292436</v>
      </c>
      <c r="C76">
        <f t="shared" si="1"/>
        <v>-2.2269068038708578E-3</v>
      </c>
      <c r="F76">
        <v>-2.4967347083422381E-2</v>
      </c>
    </row>
    <row r="77" spans="1:6" x14ac:dyDescent="0.2">
      <c r="A77" s="1">
        <v>41736</v>
      </c>
      <c r="B77">
        <v>12.881812</v>
      </c>
      <c r="C77">
        <f t="shared" si="1"/>
        <v>-3.1378757628544862E-2</v>
      </c>
      <c r="F77">
        <v>-2.4883545995901136E-2</v>
      </c>
    </row>
    <row r="78" spans="1:6" x14ac:dyDescent="0.2">
      <c r="A78" s="1">
        <v>41743</v>
      </c>
      <c r="B78">
        <v>13.199305000000001</v>
      </c>
      <c r="C78">
        <f t="shared" si="1"/>
        <v>2.4347782679970443E-2</v>
      </c>
      <c r="F78">
        <v>-2.4778066521455349E-2</v>
      </c>
    </row>
    <row r="79" spans="1:6" x14ac:dyDescent="0.2">
      <c r="A79" s="1">
        <v>41750</v>
      </c>
      <c r="B79">
        <v>13.025741999999999</v>
      </c>
      <c r="C79">
        <f t="shared" si="1"/>
        <v>-1.3236623303741092E-2</v>
      </c>
      <c r="F79">
        <v>-2.4659213080293552E-2</v>
      </c>
    </row>
    <row r="80" spans="1:6" x14ac:dyDescent="0.2">
      <c r="A80" s="1">
        <v>41757</v>
      </c>
      <c r="B80">
        <v>12.987641</v>
      </c>
      <c r="C80">
        <f t="shared" si="1"/>
        <v>-2.9293404280018422E-3</v>
      </c>
      <c r="F80">
        <v>-2.446356838139048E-2</v>
      </c>
    </row>
    <row r="81" spans="1:6" x14ac:dyDescent="0.2">
      <c r="A81" s="1">
        <v>41764</v>
      </c>
      <c r="B81">
        <v>12.775978</v>
      </c>
      <c r="C81">
        <f t="shared" si="1"/>
        <v>-1.6431524026772525E-2</v>
      </c>
      <c r="F81">
        <v>-2.438351557668713E-2</v>
      </c>
    </row>
    <row r="82" spans="1:6" x14ac:dyDescent="0.2">
      <c r="A82" s="1">
        <v>41771</v>
      </c>
      <c r="B82">
        <v>12.704013</v>
      </c>
      <c r="C82">
        <f t="shared" si="1"/>
        <v>-5.6487611285142196E-3</v>
      </c>
      <c r="F82">
        <v>-2.4061603355021721E-2</v>
      </c>
    </row>
    <row r="83" spans="1:6" x14ac:dyDescent="0.2">
      <c r="A83" s="1">
        <v>41778</v>
      </c>
      <c r="B83">
        <v>13.025741999999999</v>
      </c>
      <c r="C83">
        <f t="shared" si="1"/>
        <v>2.5009625583288498E-2</v>
      </c>
      <c r="F83">
        <v>-2.3967185466485262E-2</v>
      </c>
    </row>
    <row r="84" spans="1:6" x14ac:dyDescent="0.2">
      <c r="A84" s="1">
        <v>41785</v>
      </c>
      <c r="B84">
        <v>13.029975</v>
      </c>
      <c r="C84">
        <f t="shared" si="1"/>
        <v>3.249190983493539E-4</v>
      </c>
      <c r="F84">
        <v>-2.3537764408702765E-2</v>
      </c>
    </row>
    <row r="85" spans="1:6" x14ac:dyDescent="0.2">
      <c r="A85" s="1">
        <v>41792</v>
      </c>
      <c r="B85">
        <v>13.300902000000001</v>
      </c>
      <c r="C85">
        <f t="shared" si="1"/>
        <v>2.0579379991296453E-2</v>
      </c>
      <c r="F85">
        <v>-2.3492186116074662E-2</v>
      </c>
    </row>
    <row r="86" spans="1:6" x14ac:dyDescent="0.2">
      <c r="A86" s="1">
        <v>41799</v>
      </c>
      <c r="B86">
        <v>13.216236</v>
      </c>
      <c r="C86">
        <f t="shared" si="1"/>
        <v>-6.3857787148960989E-3</v>
      </c>
      <c r="F86">
        <v>-2.3066481785983382E-2</v>
      </c>
    </row>
    <row r="87" spans="1:6" x14ac:dyDescent="0.2">
      <c r="A87" s="1">
        <v>41806</v>
      </c>
      <c r="B87">
        <v>13.491398</v>
      </c>
      <c r="C87">
        <f t="shared" si="1"/>
        <v>2.0606223408401354E-2</v>
      </c>
      <c r="F87">
        <v>-2.2532431080696115E-2</v>
      </c>
    </row>
    <row r="88" spans="1:6" x14ac:dyDescent="0.2">
      <c r="A88" s="1">
        <v>41813</v>
      </c>
      <c r="B88">
        <v>13.5168</v>
      </c>
      <c r="C88">
        <f t="shared" si="1"/>
        <v>1.8810590391974318E-3</v>
      </c>
      <c r="F88">
        <v>-2.2092108021349529E-2</v>
      </c>
    </row>
    <row r="89" spans="1:6" x14ac:dyDescent="0.2">
      <c r="A89" s="1">
        <v>41820</v>
      </c>
      <c r="B89">
        <v>13.791962</v>
      </c>
      <c r="C89">
        <f t="shared" si="1"/>
        <v>2.0152602487482837E-2</v>
      </c>
      <c r="F89">
        <v>-2.2056211858473455E-2</v>
      </c>
    </row>
    <row r="90" spans="1:6" x14ac:dyDescent="0.2">
      <c r="A90" s="1">
        <v>41827</v>
      </c>
      <c r="B90">
        <v>13.245870999999999</v>
      </c>
      <c r="C90">
        <f t="shared" si="1"/>
        <v>-4.040007747082703E-2</v>
      </c>
      <c r="F90">
        <v>-2.1860600836162952E-2</v>
      </c>
    </row>
    <row r="91" spans="1:6" x14ac:dyDescent="0.2">
      <c r="A91" s="1">
        <v>41834</v>
      </c>
      <c r="B91">
        <v>13.207772</v>
      </c>
      <c r="C91">
        <f t="shared" si="1"/>
        <v>-2.8804370227584206E-3</v>
      </c>
      <c r="F91">
        <v>-2.1749869886805644E-2</v>
      </c>
    </row>
    <row r="92" spans="1:6" x14ac:dyDescent="0.2">
      <c r="A92" s="1">
        <v>41841</v>
      </c>
      <c r="B92">
        <v>13.195071</v>
      </c>
      <c r="C92">
        <f t="shared" si="1"/>
        <v>-9.6209343665717084E-4</v>
      </c>
      <c r="F92">
        <v>-2.1457559520927996E-2</v>
      </c>
    </row>
    <row r="93" spans="1:6" x14ac:dyDescent="0.2">
      <c r="A93" s="1">
        <v>41848</v>
      </c>
      <c r="B93">
        <v>13.059607</v>
      </c>
      <c r="C93">
        <f t="shared" si="1"/>
        <v>-1.031931925498019E-2</v>
      </c>
      <c r="F93">
        <v>-2.1272265714395486E-2</v>
      </c>
    </row>
    <row r="94" spans="1:6" x14ac:dyDescent="0.2">
      <c r="A94" s="1">
        <v>41855</v>
      </c>
      <c r="B94">
        <v>13.186604000000001</v>
      </c>
      <c r="C94">
        <f t="shared" si="1"/>
        <v>9.677434288183271E-3</v>
      </c>
      <c r="F94">
        <v>-2.0498521760484483E-2</v>
      </c>
    </row>
    <row r="95" spans="1:6" x14ac:dyDescent="0.2">
      <c r="A95" s="1">
        <v>41862</v>
      </c>
      <c r="B95">
        <v>13.347467</v>
      </c>
      <c r="C95">
        <f t="shared" si="1"/>
        <v>1.212516321595997E-2</v>
      </c>
      <c r="F95">
        <v>-2.0455293334371041E-2</v>
      </c>
    </row>
    <row r="96" spans="1:6" x14ac:dyDescent="0.2">
      <c r="A96" s="1">
        <v>41869</v>
      </c>
      <c r="B96">
        <v>13.491398</v>
      </c>
      <c r="C96">
        <f t="shared" si="1"/>
        <v>1.0725668154399378E-2</v>
      </c>
      <c r="F96">
        <v>-1.9959396357099632E-2</v>
      </c>
    </row>
    <row r="97" spans="1:6" x14ac:dyDescent="0.2">
      <c r="A97" s="1">
        <v>41876</v>
      </c>
      <c r="B97">
        <v>13.576064000000001</v>
      </c>
      <c r="C97">
        <f t="shared" si="1"/>
        <v>6.255944951901701E-3</v>
      </c>
      <c r="F97">
        <v>-1.9836704900801479E-2</v>
      </c>
    </row>
    <row r="98" spans="1:6" x14ac:dyDescent="0.2">
      <c r="A98" s="1">
        <v>41883</v>
      </c>
      <c r="B98">
        <v>13.495630999999999</v>
      </c>
      <c r="C98">
        <f t="shared" si="1"/>
        <v>-5.9422386869613627E-3</v>
      </c>
      <c r="F98">
        <v>-1.9684078866744673E-2</v>
      </c>
    </row>
    <row r="99" spans="1:6" x14ac:dyDescent="0.2">
      <c r="A99" s="1">
        <v>41890</v>
      </c>
      <c r="B99">
        <v>13.440600999999999</v>
      </c>
      <c r="C99">
        <f t="shared" si="1"/>
        <v>-4.085952078262919E-3</v>
      </c>
      <c r="F99">
        <v>-1.9582780618527779E-2</v>
      </c>
    </row>
    <row r="100" spans="1:6" x14ac:dyDescent="0.2">
      <c r="A100" s="1">
        <v>41897</v>
      </c>
      <c r="B100">
        <v>13.212004</v>
      </c>
      <c r="C100">
        <f t="shared" si="1"/>
        <v>-1.715424107355263E-2</v>
      </c>
      <c r="F100">
        <v>-1.9308206189131632E-2</v>
      </c>
    </row>
    <row r="101" spans="1:6" x14ac:dyDescent="0.2">
      <c r="A101" s="1">
        <v>41904</v>
      </c>
      <c r="B101">
        <v>12.852178</v>
      </c>
      <c r="C101">
        <f t="shared" si="1"/>
        <v>-2.7612519141428399E-2</v>
      </c>
      <c r="F101">
        <v>-1.9293416052961719E-2</v>
      </c>
    </row>
    <row r="102" spans="1:6" x14ac:dyDescent="0.2">
      <c r="A102" s="1">
        <v>41911</v>
      </c>
      <c r="B102">
        <v>12.716713</v>
      </c>
      <c r="C102">
        <f t="shared" si="1"/>
        <v>-1.0596178573970444E-2</v>
      </c>
      <c r="F102">
        <v>-1.8544806499607998E-2</v>
      </c>
    </row>
    <row r="103" spans="1:6" x14ac:dyDescent="0.2">
      <c r="A103" s="1">
        <v>41918</v>
      </c>
      <c r="B103">
        <v>12.263754</v>
      </c>
      <c r="C103">
        <f t="shared" si="1"/>
        <v>-3.6269029908250004E-2</v>
      </c>
      <c r="F103">
        <v>-1.8266676137306339E-2</v>
      </c>
    </row>
    <row r="104" spans="1:6" x14ac:dyDescent="0.2">
      <c r="A104" s="1">
        <v>41925</v>
      </c>
      <c r="B104">
        <v>12.560082</v>
      </c>
      <c r="C104">
        <f t="shared" si="1"/>
        <v>2.3875607021241724E-2</v>
      </c>
      <c r="F104">
        <v>-1.7732106849266727E-2</v>
      </c>
    </row>
    <row r="105" spans="1:6" x14ac:dyDescent="0.2">
      <c r="A105" s="1">
        <v>41932</v>
      </c>
      <c r="B105">
        <v>12.932608999999999</v>
      </c>
      <c r="C105">
        <f t="shared" si="1"/>
        <v>2.9228261556970267E-2</v>
      </c>
      <c r="F105">
        <v>-1.7618724690666426E-2</v>
      </c>
    </row>
    <row r="106" spans="1:6" x14ac:dyDescent="0.2">
      <c r="A106" s="1">
        <v>41939</v>
      </c>
      <c r="B106">
        <v>13.537964000000001</v>
      </c>
      <c r="C106">
        <f t="shared" si="1"/>
        <v>4.5745935663185626E-2</v>
      </c>
      <c r="F106">
        <v>-1.715424107355263E-2</v>
      </c>
    </row>
    <row r="107" spans="1:6" x14ac:dyDescent="0.2">
      <c r="A107" s="1">
        <v>41946</v>
      </c>
      <c r="B107">
        <v>13.347467</v>
      </c>
      <c r="C107">
        <f t="shared" si="1"/>
        <v>-1.4171257885272992E-2</v>
      </c>
      <c r="F107">
        <v>-1.6743055241633779E-2</v>
      </c>
    </row>
    <row r="108" spans="1:6" x14ac:dyDescent="0.2">
      <c r="A108" s="1">
        <v>41953</v>
      </c>
      <c r="B108">
        <v>13.432135000000001</v>
      </c>
      <c r="C108">
        <f t="shared" si="1"/>
        <v>6.3233413340605133E-3</v>
      </c>
      <c r="F108">
        <v>-1.6431524026772525E-2</v>
      </c>
    </row>
    <row r="109" spans="1:6" x14ac:dyDescent="0.2">
      <c r="A109" s="1">
        <v>41960</v>
      </c>
      <c r="B109">
        <v>13.326302999999999</v>
      </c>
      <c r="C109">
        <f t="shared" si="1"/>
        <v>-7.9102189626245427E-3</v>
      </c>
      <c r="F109">
        <v>-1.5963845273253174E-2</v>
      </c>
    </row>
    <row r="110" spans="1:6" x14ac:dyDescent="0.2">
      <c r="A110" s="1">
        <v>41967</v>
      </c>
      <c r="B110">
        <v>13.343235</v>
      </c>
      <c r="C110">
        <f t="shared" si="1"/>
        <v>1.2697634488422589E-3</v>
      </c>
      <c r="F110">
        <v>-1.5761942182801733E-2</v>
      </c>
    </row>
    <row r="111" spans="1:6" x14ac:dyDescent="0.2">
      <c r="A111" s="1">
        <v>41974</v>
      </c>
      <c r="B111">
        <v>13.542198000000001</v>
      </c>
      <c r="C111">
        <f t="shared" si="1"/>
        <v>1.4801073298798489E-2</v>
      </c>
      <c r="F111">
        <v>-1.5656849657036585E-2</v>
      </c>
    </row>
    <row r="112" spans="1:6" x14ac:dyDescent="0.2">
      <c r="A112" s="1">
        <v>41981</v>
      </c>
      <c r="B112">
        <v>13.161205000000001</v>
      </c>
      <c r="C112">
        <f t="shared" si="1"/>
        <v>-2.8537101080256387E-2</v>
      </c>
      <c r="F112">
        <v>-1.5482252705138684E-2</v>
      </c>
    </row>
    <row r="113" spans="1:6" x14ac:dyDescent="0.2">
      <c r="A113" s="1">
        <v>41988</v>
      </c>
      <c r="B113">
        <v>11.484833</v>
      </c>
      <c r="C113">
        <f t="shared" si="1"/>
        <v>-0.13624619172478783</v>
      </c>
      <c r="F113">
        <v>-1.5387496268509562E-2</v>
      </c>
    </row>
    <row r="114" spans="1:6" x14ac:dyDescent="0.2">
      <c r="A114" s="1">
        <v>41995</v>
      </c>
      <c r="B114">
        <v>13.946132</v>
      </c>
      <c r="C114">
        <f t="shared" si="1"/>
        <v>0.19417489850354147</v>
      </c>
      <c r="F114">
        <v>-1.5275691291274294E-2</v>
      </c>
    </row>
    <row r="115" spans="1:6" x14ac:dyDescent="0.2">
      <c r="A115" s="1">
        <v>42002</v>
      </c>
      <c r="B115">
        <v>13.663167</v>
      </c>
      <c r="C115">
        <f t="shared" si="1"/>
        <v>-2.0498521760484483E-2</v>
      </c>
      <c r="F115">
        <v>-1.5233528590676232E-2</v>
      </c>
    </row>
    <row r="116" spans="1:6" x14ac:dyDescent="0.2">
      <c r="A116" s="1">
        <v>42009</v>
      </c>
      <c r="B116">
        <v>13.567159</v>
      </c>
      <c r="C116">
        <f t="shared" si="1"/>
        <v>-7.0515790248675669E-3</v>
      </c>
      <c r="F116">
        <v>-1.5103673449318277E-2</v>
      </c>
    </row>
    <row r="117" spans="1:6" x14ac:dyDescent="0.2">
      <c r="A117" s="1">
        <v>42016</v>
      </c>
      <c r="B117">
        <v>13.279142</v>
      </c>
      <c r="C117">
        <f t="shared" si="1"/>
        <v>-2.1457559520927996E-2</v>
      </c>
      <c r="F117">
        <v>-1.5080534530043356E-2</v>
      </c>
    </row>
    <row r="118" spans="1:6" x14ac:dyDescent="0.2">
      <c r="A118" s="1">
        <v>42023</v>
      </c>
      <c r="B118">
        <v>13.425678</v>
      </c>
      <c r="C118">
        <f t="shared" si="1"/>
        <v>1.0974608385663187E-2</v>
      </c>
      <c r="F118">
        <v>-1.4485900503557105E-2</v>
      </c>
    </row>
    <row r="119" spans="1:6" x14ac:dyDescent="0.2">
      <c r="A119" s="1">
        <v>42030</v>
      </c>
      <c r="B119">
        <v>13.082075</v>
      </c>
      <c r="C119">
        <f t="shared" si="1"/>
        <v>-2.5926169322076111E-2</v>
      </c>
      <c r="F119">
        <v>-1.4171257885272992E-2</v>
      </c>
    </row>
    <row r="120" spans="1:6" x14ac:dyDescent="0.2">
      <c r="A120" s="1">
        <v>42037</v>
      </c>
      <c r="B120">
        <v>13.774330000000001</v>
      </c>
      <c r="C120">
        <f t="shared" si="1"/>
        <v>5.1563742426670826E-2</v>
      </c>
      <c r="F120">
        <v>-1.394486509479791E-2</v>
      </c>
    </row>
    <row r="121" spans="1:6" x14ac:dyDescent="0.2">
      <c r="A121" s="1">
        <v>42044</v>
      </c>
      <c r="B121">
        <v>14.026978</v>
      </c>
      <c r="C121">
        <f t="shared" si="1"/>
        <v>1.8175760314915645E-2</v>
      </c>
      <c r="F121">
        <v>-1.3707486348052739E-2</v>
      </c>
    </row>
    <row r="122" spans="1:6" x14ac:dyDescent="0.2">
      <c r="A122" s="1">
        <v>42051</v>
      </c>
      <c r="B122">
        <v>14.138142999999999</v>
      </c>
      <c r="C122">
        <f t="shared" si="1"/>
        <v>7.8938469499053154E-3</v>
      </c>
      <c r="F122">
        <v>-1.3678271806817735E-2</v>
      </c>
    </row>
    <row r="123" spans="1:6" x14ac:dyDescent="0.2">
      <c r="A123" s="1">
        <v>42058</v>
      </c>
      <c r="B123">
        <v>14.153301000000001</v>
      </c>
      <c r="C123">
        <f t="shared" si="1"/>
        <v>1.0715608189121103E-3</v>
      </c>
      <c r="F123">
        <v>-1.364282657925138E-2</v>
      </c>
    </row>
    <row r="124" spans="1:6" x14ac:dyDescent="0.2">
      <c r="A124" s="1">
        <v>42065</v>
      </c>
      <c r="B124">
        <v>13.966341999999999</v>
      </c>
      <c r="C124">
        <f t="shared" si="1"/>
        <v>-1.3297590934924275E-2</v>
      </c>
      <c r="F124">
        <v>-1.3297590934924275E-2</v>
      </c>
    </row>
    <row r="125" spans="1:6" x14ac:dyDescent="0.2">
      <c r="A125" s="1">
        <v>42072</v>
      </c>
      <c r="B125">
        <v>14.082561</v>
      </c>
      <c r="C125">
        <f t="shared" si="1"/>
        <v>8.2869312282010926E-3</v>
      </c>
      <c r="F125">
        <v>-1.3236623303741092E-2</v>
      </c>
    </row>
    <row r="126" spans="1:6" x14ac:dyDescent="0.2">
      <c r="A126" s="1">
        <v>42079</v>
      </c>
      <c r="B126">
        <v>14.471634999999999</v>
      </c>
      <c r="C126">
        <f t="shared" si="1"/>
        <v>2.7253303263691152E-2</v>
      </c>
      <c r="F126">
        <v>-1.3203583033415239E-2</v>
      </c>
    </row>
    <row r="127" spans="1:6" x14ac:dyDescent="0.2">
      <c r="A127" s="1">
        <v>42086</v>
      </c>
      <c r="B127">
        <v>14.249307</v>
      </c>
      <c r="C127">
        <f t="shared" si="1"/>
        <v>-1.5482252705138684E-2</v>
      </c>
      <c r="F127">
        <v>-1.3076097176673854E-2</v>
      </c>
    </row>
    <row r="128" spans="1:6" x14ac:dyDescent="0.2">
      <c r="A128" s="1">
        <v>42093</v>
      </c>
      <c r="B128">
        <v>14.365525</v>
      </c>
      <c r="C128">
        <f t="shared" si="1"/>
        <v>8.1229649735069746E-3</v>
      </c>
      <c r="F128">
        <v>-1.3025070776587384E-2</v>
      </c>
    </row>
    <row r="129" spans="1:6" x14ac:dyDescent="0.2">
      <c r="A129" s="1">
        <v>42100</v>
      </c>
      <c r="B129">
        <v>14.567643</v>
      </c>
      <c r="C129">
        <f t="shared" si="1"/>
        <v>1.3971597432307511E-2</v>
      </c>
      <c r="F129">
        <v>-1.2908134244295554E-2</v>
      </c>
    </row>
    <row r="130" spans="1:6" x14ac:dyDescent="0.2">
      <c r="A130" s="1">
        <v>42107</v>
      </c>
      <c r="B130">
        <v>14.501956</v>
      </c>
      <c r="C130">
        <f t="shared" si="1"/>
        <v>-4.5192994784418843E-3</v>
      </c>
      <c r="F130">
        <v>-1.2887933553012869E-2</v>
      </c>
    </row>
    <row r="131" spans="1:6" x14ac:dyDescent="0.2">
      <c r="A131" s="1">
        <v>42114</v>
      </c>
      <c r="B131">
        <v>14.704072</v>
      </c>
      <c r="C131">
        <f t="shared" si="1"/>
        <v>1.3840925347579946E-2</v>
      </c>
      <c r="F131">
        <v>-1.2539267632230223E-2</v>
      </c>
    </row>
    <row r="132" spans="1:6" x14ac:dyDescent="0.2">
      <c r="A132" s="1">
        <v>42121</v>
      </c>
      <c r="B132">
        <v>14.234147999999999</v>
      </c>
      <c r="C132">
        <f t="shared" ref="C132:C195" si="2">LN(B132/B131)</f>
        <v>-3.2480595765631934E-2</v>
      </c>
      <c r="F132">
        <v>-1.2496303494862925E-2</v>
      </c>
    </row>
    <row r="133" spans="1:6" x14ac:dyDescent="0.2">
      <c r="A133" s="1">
        <v>42128</v>
      </c>
      <c r="B133">
        <v>14.117929999999999</v>
      </c>
      <c r="C133">
        <f t="shared" si="2"/>
        <v>-8.1982457108687855E-3</v>
      </c>
      <c r="F133">
        <v>-1.2414747048644769E-2</v>
      </c>
    </row>
    <row r="134" spans="1:6" x14ac:dyDescent="0.2">
      <c r="A134" s="1">
        <v>42135</v>
      </c>
      <c r="B134">
        <v>14.294784</v>
      </c>
      <c r="C134">
        <f t="shared" si="2"/>
        <v>1.2449094730120876E-2</v>
      </c>
      <c r="F134">
        <v>-1.1836909010225863E-2</v>
      </c>
    </row>
    <row r="135" spans="1:6" x14ac:dyDescent="0.2">
      <c r="A135" s="1">
        <v>42142</v>
      </c>
      <c r="B135">
        <v>14.335207</v>
      </c>
      <c r="C135">
        <f t="shared" si="2"/>
        <v>2.8238239307179472E-3</v>
      </c>
      <c r="F135">
        <v>-1.1806483712648308E-2</v>
      </c>
    </row>
    <row r="136" spans="1:6" x14ac:dyDescent="0.2">
      <c r="A136" s="1">
        <v>42149</v>
      </c>
      <c r="B136">
        <v>14.25436</v>
      </c>
      <c r="C136">
        <f t="shared" si="2"/>
        <v>-5.6557145832271897E-3</v>
      </c>
      <c r="F136">
        <v>-1.1773022789731987E-2</v>
      </c>
    </row>
    <row r="137" spans="1:6" x14ac:dyDescent="0.2">
      <c r="A137" s="1">
        <v>42156</v>
      </c>
      <c r="B137">
        <v>14.471634999999999</v>
      </c>
      <c r="C137">
        <f t="shared" si="2"/>
        <v>1.5127701829075376E-2</v>
      </c>
      <c r="F137">
        <v>-1.1751055613544704E-2</v>
      </c>
    </row>
    <row r="138" spans="1:6" x14ac:dyDescent="0.2">
      <c r="A138" s="1">
        <v>42163</v>
      </c>
      <c r="B138">
        <v>14.527219000000001</v>
      </c>
      <c r="C138">
        <f t="shared" si="2"/>
        <v>3.8335354957012872E-3</v>
      </c>
      <c r="F138">
        <v>-1.1661788742636089E-2</v>
      </c>
    </row>
    <row r="139" spans="1:6" x14ac:dyDescent="0.2">
      <c r="A139" s="1">
        <v>42170</v>
      </c>
      <c r="B139">
        <v>14.643437</v>
      </c>
      <c r="C139">
        <f t="shared" si="2"/>
        <v>7.9681865850917098E-3</v>
      </c>
      <c r="F139">
        <v>-1.1321295431502031E-2</v>
      </c>
    </row>
    <row r="140" spans="1:6" x14ac:dyDescent="0.2">
      <c r="A140" s="1">
        <v>42177</v>
      </c>
      <c r="B140">
        <v>14.582801999999999</v>
      </c>
      <c r="C140">
        <f t="shared" si="2"/>
        <v>-4.1493595530356598E-3</v>
      </c>
      <c r="F140">
        <v>-1.1314617658163769E-2</v>
      </c>
    </row>
    <row r="141" spans="1:6" x14ac:dyDescent="0.2">
      <c r="A141" s="1">
        <v>42184</v>
      </c>
      <c r="B141">
        <v>14.178566</v>
      </c>
      <c r="C141">
        <f t="shared" si="2"/>
        <v>-2.8111501545678076E-2</v>
      </c>
      <c r="F141">
        <v>-1.1191076413385686E-2</v>
      </c>
    </row>
    <row r="142" spans="1:6" x14ac:dyDescent="0.2">
      <c r="A142" s="1">
        <v>42191</v>
      </c>
      <c r="B142">
        <v>14.148250000000001</v>
      </c>
      <c r="C142">
        <f t="shared" si="2"/>
        <v>-2.1404461111632646E-3</v>
      </c>
      <c r="F142">
        <v>-1.1108956398342217E-2</v>
      </c>
    </row>
    <row r="143" spans="1:6" x14ac:dyDescent="0.2">
      <c r="A143" s="1">
        <v>42198</v>
      </c>
      <c r="B143">
        <v>14.229094999999999</v>
      </c>
      <c r="C143">
        <f t="shared" si="2"/>
        <v>5.6978705177807929E-3</v>
      </c>
      <c r="F143">
        <v>-1.0865599548405961E-2</v>
      </c>
    </row>
    <row r="144" spans="1:6" x14ac:dyDescent="0.2">
      <c r="A144" s="1">
        <v>42205</v>
      </c>
      <c r="B144">
        <v>13.749064000000001</v>
      </c>
      <c r="C144">
        <f t="shared" si="2"/>
        <v>-3.4318062978739947E-2</v>
      </c>
      <c r="F144">
        <v>-1.0847058711086575E-2</v>
      </c>
    </row>
    <row r="145" spans="1:6" x14ac:dyDescent="0.2">
      <c r="A145" s="1">
        <v>42212</v>
      </c>
      <c r="B145">
        <v>13.966341999999999</v>
      </c>
      <c r="C145">
        <f t="shared" si="2"/>
        <v>1.5679543098150672E-2</v>
      </c>
      <c r="F145">
        <v>-1.0843193450009132E-2</v>
      </c>
    </row>
    <row r="146" spans="1:6" x14ac:dyDescent="0.2">
      <c r="A146" s="1">
        <v>42219</v>
      </c>
      <c r="B146">
        <v>13.880440999999999</v>
      </c>
      <c r="C146">
        <f t="shared" si="2"/>
        <v>-6.1695652581825328E-3</v>
      </c>
      <c r="F146">
        <v>-1.0798370787538829E-2</v>
      </c>
    </row>
    <row r="147" spans="1:6" x14ac:dyDescent="0.2">
      <c r="A147" s="1">
        <v>42226</v>
      </c>
      <c r="B147">
        <v>13.840019</v>
      </c>
      <c r="C147">
        <f t="shared" si="2"/>
        <v>-2.9164038872712961E-3</v>
      </c>
      <c r="F147">
        <v>-1.0596178573970444E-2</v>
      </c>
    </row>
    <row r="148" spans="1:6" x14ac:dyDescent="0.2">
      <c r="A148" s="1">
        <v>42233</v>
      </c>
      <c r="B148">
        <v>13.178082</v>
      </c>
      <c r="C148">
        <f t="shared" si="2"/>
        <v>-4.9009328056650439E-2</v>
      </c>
      <c r="F148">
        <v>-1.0518468107294924E-2</v>
      </c>
    </row>
    <row r="149" spans="1:6" x14ac:dyDescent="0.2">
      <c r="A149" s="1">
        <v>42240</v>
      </c>
      <c r="B149">
        <v>13.354934999999999</v>
      </c>
      <c r="C149">
        <f t="shared" si="2"/>
        <v>1.3330984494801915E-2</v>
      </c>
      <c r="F149">
        <v>-1.031931925498019E-2</v>
      </c>
    </row>
    <row r="150" spans="1:6" x14ac:dyDescent="0.2">
      <c r="A150" s="1">
        <v>42247</v>
      </c>
      <c r="B150">
        <v>12.950701</v>
      </c>
      <c r="C150">
        <f t="shared" si="2"/>
        <v>-3.0736061504469135E-2</v>
      </c>
      <c r="F150">
        <v>-1.0298952219216149E-2</v>
      </c>
    </row>
    <row r="151" spans="1:6" x14ac:dyDescent="0.2">
      <c r="A151" s="1">
        <v>42254</v>
      </c>
      <c r="B151">
        <v>13.132605999999999</v>
      </c>
      <c r="C151">
        <f t="shared" si="2"/>
        <v>1.3948227436916713E-2</v>
      </c>
      <c r="F151">
        <v>-1.0074611502440751E-2</v>
      </c>
    </row>
    <row r="152" spans="1:6" x14ac:dyDescent="0.2">
      <c r="A152" s="1">
        <v>42261</v>
      </c>
      <c r="B152">
        <v>13.319566</v>
      </c>
      <c r="C152">
        <f t="shared" si="2"/>
        <v>1.4135936607286346E-2</v>
      </c>
      <c r="F152">
        <v>-9.9805633420164356E-3</v>
      </c>
    </row>
    <row r="153" spans="1:6" x14ac:dyDescent="0.2">
      <c r="A153" s="1">
        <v>42268</v>
      </c>
      <c r="B153">
        <v>12.915329</v>
      </c>
      <c r="C153">
        <f t="shared" si="2"/>
        <v>-3.0819181520753646E-2</v>
      </c>
      <c r="F153">
        <v>-9.929195226138823E-3</v>
      </c>
    </row>
    <row r="154" spans="1:6" x14ac:dyDescent="0.2">
      <c r="A154" s="1">
        <v>42275</v>
      </c>
      <c r="B154">
        <v>12.763741</v>
      </c>
      <c r="C154">
        <f t="shared" si="2"/>
        <v>-1.1806483712648308E-2</v>
      </c>
      <c r="F154">
        <v>-9.8585863283308789E-3</v>
      </c>
    </row>
    <row r="155" spans="1:6" x14ac:dyDescent="0.2">
      <c r="A155" s="1">
        <v>42282</v>
      </c>
      <c r="B155">
        <v>13.223558000000001</v>
      </c>
      <c r="C155">
        <f t="shared" si="2"/>
        <v>3.5391519117256603E-2</v>
      </c>
      <c r="F155">
        <v>-9.2920777842895128E-3</v>
      </c>
    </row>
    <row r="156" spans="1:6" x14ac:dyDescent="0.2">
      <c r="A156" s="1">
        <v>42289</v>
      </c>
      <c r="B156">
        <v>13.173030000000001</v>
      </c>
      <c r="C156">
        <f t="shared" si="2"/>
        <v>-3.8283782520329864E-3</v>
      </c>
      <c r="F156">
        <v>-9.2292063999828856E-3</v>
      </c>
    </row>
    <row r="157" spans="1:6" x14ac:dyDescent="0.2">
      <c r="A157" s="1">
        <v>42296</v>
      </c>
      <c r="B157">
        <v>13.031548000000001</v>
      </c>
      <c r="C157">
        <f t="shared" si="2"/>
        <v>-1.0798370787538829E-2</v>
      </c>
      <c r="F157">
        <v>-9.1525214180654037E-3</v>
      </c>
    </row>
    <row r="158" spans="1:6" x14ac:dyDescent="0.2">
      <c r="A158" s="1">
        <v>42303</v>
      </c>
      <c r="B158">
        <v>13.112394999999999</v>
      </c>
      <c r="C158">
        <f t="shared" si="2"/>
        <v>6.184779220924184E-3</v>
      </c>
      <c r="F158">
        <v>-8.7952022882113214E-3</v>
      </c>
    </row>
    <row r="159" spans="1:6" x14ac:dyDescent="0.2">
      <c r="A159" s="1">
        <v>42310</v>
      </c>
      <c r="B159">
        <v>13.445888</v>
      </c>
      <c r="C159">
        <f t="shared" si="2"/>
        <v>2.51153683333546E-2</v>
      </c>
      <c r="F159">
        <v>-8.1982457108687855E-3</v>
      </c>
    </row>
    <row r="160" spans="1:6" x14ac:dyDescent="0.2">
      <c r="A160" s="1">
        <v>42317</v>
      </c>
      <c r="B160">
        <v>12.910275</v>
      </c>
      <c r="C160">
        <f t="shared" si="2"/>
        <v>-4.0649828448908139E-2</v>
      </c>
      <c r="F160">
        <v>-8.1394548755665524E-3</v>
      </c>
    </row>
    <row r="161" spans="1:6" x14ac:dyDescent="0.2">
      <c r="A161" s="1">
        <v>42324</v>
      </c>
      <c r="B161">
        <v>13.299353</v>
      </c>
      <c r="C161">
        <f t="shared" si="2"/>
        <v>2.96918814793917E-2</v>
      </c>
      <c r="F161">
        <v>-7.9102189626245427E-3</v>
      </c>
    </row>
    <row r="162" spans="1:6" x14ac:dyDescent="0.2">
      <c r="A162" s="1">
        <v>42331</v>
      </c>
      <c r="B162">
        <v>13.521682999999999</v>
      </c>
      <c r="C162">
        <f t="shared" si="2"/>
        <v>1.6579157688184899E-2</v>
      </c>
      <c r="F162">
        <v>-7.89353472088428E-3</v>
      </c>
    </row>
    <row r="163" spans="1:6" x14ac:dyDescent="0.2">
      <c r="A163" s="1">
        <v>42338</v>
      </c>
      <c r="B163">
        <v>13.380201</v>
      </c>
      <c r="C163">
        <f t="shared" si="2"/>
        <v>-1.0518468107294924E-2</v>
      </c>
      <c r="F163">
        <v>-7.8902100324022041E-3</v>
      </c>
    </row>
    <row r="164" spans="1:6" x14ac:dyDescent="0.2">
      <c r="A164" s="1">
        <v>42345</v>
      </c>
      <c r="B164">
        <v>12.970910999999999</v>
      </c>
      <c r="C164">
        <f t="shared" si="2"/>
        <v>-3.106684213395591E-2</v>
      </c>
      <c r="F164">
        <v>-7.8818477965934691E-3</v>
      </c>
    </row>
    <row r="165" spans="1:6" x14ac:dyDescent="0.2">
      <c r="A165" s="1">
        <v>42352</v>
      </c>
      <c r="B165">
        <v>12.066433999999999</v>
      </c>
      <c r="C165">
        <f t="shared" si="2"/>
        <v>-7.2281686665051442E-2</v>
      </c>
      <c r="F165">
        <v>-7.7334041148958109E-3</v>
      </c>
    </row>
    <row r="166" spans="1:6" x14ac:dyDescent="0.2">
      <c r="A166" s="1">
        <v>42359</v>
      </c>
      <c r="B166">
        <v>13.364315</v>
      </c>
      <c r="C166">
        <f t="shared" si="2"/>
        <v>0.10216054679414871</v>
      </c>
      <c r="F166">
        <v>-7.6096964219605039E-3</v>
      </c>
    </row>
    <row r="167" spans="1:6" x14ac:dyDescent="0.2">
      <c r="A167" s="1">
        <v>42366</v>
      </c>
      <c r="B167">
        <v>13.216673</v>
      </c>
      <c r="C167">
        <f t="shared" si="2"/>
        <v>-1.1108956398342217E-2</v>
      </c>
      <c r="F167">
        <v>-7.5446770866225438E-3</v>
      </c>
    </row>
    <row r="168" spans="1:6" x14ac:dyDescent="0.2">
      <c r="A168" s="1">
        <v>42373</v>
      </c>
      <c r="B168">
        <v>12.270671999999999</v>
      </c>
      <c r="C168">
        <f t="shared" si="2"/>
        <v>-7.4267113656286465E-2</v>
      </c>
      <c r="F168">
        <v>-7.5259941941748414E-3</v>
      </c>
    </row>
    <row r="169" spans="1:6" x14ac:dyDescent="0.2">
      <c r="A169" s="1">
        <v>42380</v>
      </c>
      <c r="B169">
        <v>11.794936999999999</v>
      </c>
      <c r="C169">
        <f t="shared" si="2"/>
        <v>-3.9541653350201218E-2</v>
      </c>
      <c r="F169">
        <v>-7.5030569211986765E-3</v>
      </c>
    </row>
    <row r="170" spans="1:6" x14ac:dyDescent="0.2">
      <c r="A170" s="1">
        <v>42387</v>
      </c>
      <c r="B170">
        <v>11.969919000000001</v>
      </c>
      <c r="C170">
        <f t="shared" si="2"/>
        <v>1.4726381030609931E-2</v>
      </c>
      <c r="F170">
        <v>-7.0515790248675669E-3</v>
      </c>
    </row>
    <row r="171" spans="1:6" x14ac:dyDescent="0.2">
      <c r="A171" s="1">
        <v>42394</v>
      </c>
      <c r="B171">
        <v>11.975388000000001</v>
      </c>
      <c r="C171">
        <f t="shared" si="2"/>
        <v>4.5679097746350678E-4</v>
      </c>
      <c r="F171">
        <v>-7.0111249695446612E-3</v>
      </c>
    </row>
    <row r="172" spans="1:6" x14ac:dyDescent="0.2">
      <c r="A172" s="1">
        <v>42401</v>
      </c>
      <c r="B172">
        <v>11.308266</v>
      </c>
      <c r="C172">
        <f t="shared" si="2"/>
        <v>-5.7319580883040351E-2</v>
      </c>
      <c r="F172">
        <v>-6.9533074280799774E-3</v>
      </c>
    </row>
    <row r="173" spans="1:6" x14ac:dyDescent="0.2">
      <c r="A173" s="1">
        <v>42408</v>
      </c>
      <c r="B173">
        <v>11.138752999999999</v>
      </c>
      <c r="C173">
        <f t="shared" si="2"/>
        <v>-1.5103673449318277E-2</v>
      </c>
      <c r="F173">
        <v>-6.9474326440004961E-3</v>
      </c>
    </row>
    <row r="174" spans="1:6" x14ac:dyDescent="0.2">
      <c r="A174" s="1">
        <v>42415</v>
      </c>
      <c r="B174">
        <v>11.669168000000001</v>
      </c>
      <c r="C174">
        <f t="shared" si="2"/>
        <v>4.6519860566110967E-2</v>
      </c>
      <c r="F174">
        <v>-6.5014882052343717E-3</v>
      </c>
    </row>
    <row r="175" spans="1:6" x14ac:dyDescent="0.2">
      <c r="A175" s="1">
        <v>42422</v>
      </c>
      <c r="B175">
        <v>12.06288</v>
      </c>
      <c r="C175">
        <f t="shared" si="2"/>
        <v>3.3182818918673002E-2</v>
      </c>
      <c r="F175">
        <v>-6.3857787148960989E-3</v>
      </c>
    </row>
    <row r="176" spans="1:6" x14ac:dyDescent="0.2">
      <c r="A176" s="1">
        <v>42429</v>
      </c>
      <c r="B176">
        <v>12.560487</v>
      </c>
      <c r="C176">
        <f t="shared" si="2"/>
        <v>4.0422965414133656E-2</v>
      </c>
      <c r="F176">
        <v>-6.1989191193566433E-3</v>
      </c>
    </row>
    <row r="177" spans="1:6" x14ac:dyDescent="0.2">
      <c r="A177" s="1">
        <v>42436</v>
      </c>
      <c r="B177">
        <v>12.593298000000001</v>
      </c>
      <c r="C177">
        <f t="shared" si="2"/>
        <v>2.6088335102918722E-3</v>
      </c>
      <c r="F177">
        <v>-6.1695652581825328E-3</v>
      </c>
    </row>
    <row r="178" spans="1:6" x14ac:dyDescent="0.2">
      <c r="A178" s="1">
        <v>42443</v>
      </c>
      <c r="B178">
        <v>12.664382</v>
      </c>
      <c r="C178">
        <f t="shared" si="2"/>
        <v>5.6287186848764208E-3</v>
      </c>
      <c r="F178">
        <v>-5.9422386869613627E-3</v>
      </c>
    </row>
    <row r="179" spans="1:6" x14ac:dyDescent="0.2">
      <c r="A179" s="1">
        <v>42450</v>
      </c>
      <c r="B179">
        <v>12.538613</v>
      </c>
      <c r="C179">
        <f t="shared" si="2"/>
        <v>-9.9805633420164356E-3</v>
      </c>
      <c r="F179">
        <v>-5.8346910314660888E-3</v>
      </c>
    </row>
    <row r="180" spans="1:6" x14ac:dyDescent="0.2">
      <c r="A180" s="1">
        <v>42457</v>
      </c>
      <c r="B180">
        <v>13.030754</v>
      </c>
      <c r="C180">
        <f t="shared" si="2"/>
        <v>3.8499332897698205E-2</v>
      </c>
      <c r="F180">
        <v>-5.7203453217063542E-3</v>
      </c>
    </row>
    <row r="181" spans="1:6" x14ac:dyDescent="0.2">
      <c r="A181" s="1">
        <v>42464</v>
      </c>
      <c r="B181">
        <v>12.850303</v>
      </c>
      <c r="C181">
        <f t="shared" si="2"/>
        <v>-1.394486509479791E-2</v>
      </c>
      <c r="F181">
        <v>-5.6557145832271897E-3</v>
      </c>
    </row>
    <row r="182" spans="1:6" x14ac:dyDescent="0.2">
      <c r="A182" s="1">
        <v>42471</v>
      </c>
      <c r="B182">
        <v>13.151054</v>
      </c>
      <c r="C182">
        <f t="shared" si="2"/>
        <v>2.3134516673253672E-2</v>
      </c>
      <c r="F182">
        <v>-5.6487611285142196E-3</v>
      </c>
    </row>
    <row r="183" spans="1:6" x14ac:dyDescent="0.2">
      <c r="A183" s="1">
        <v>42478</v>
      </c>
      <c r="B183">
        <v>13.397124</v>
      </c>
      <c r="C183">
        <f t="shared" si="2"/>
        <v>1.8538149552531202E-2</v>
      </c>
      <c r="F183">
        <v>-5.6171660516538477E-3</v>
      </c>
    </row>
    <row r="184" spans="1:6" x14ac:dyDescent="0.2">
      <c r="A184" s="1">
        <v>42485</v>
      </c>
      <c r="B184">
        <v>13.342442999999999</v>
      </c>
      <c r="C184">
        <f t="shared" si="2"/>
        <v>-4.08989990167142E-3</v>
      </c>
      <c r="F184">
        <v>-5.49729532963825E-3</v>
      </c>
    </row>
    <row r="185" spans="1:6" x14ac:dyDescent="0.2">
      <c r="A185" s="1">
        <v>42492</v>
      </c>
      <c r="B185">
        <v>13.205735000000001</v>
      </c>
      <c r="C185">
        <f t="shared" si="2"/>
        <v>-1.0298952219216149E-2</v>
      </c>
      <c r="F185">
        <v>-5.4233449991794918E-3</v>
      </c>
    </row>
    <row r="186" spans="1:6" x14ac:dyDescent="0.2">
      <c r="A186" s="1">
        <v>42499</v>
      </c>
      <c r="B186">
        <v>13.052626999999999</v>
      </c>
      <c r="C186">
        <f t="shared" si="2"/>
        <v>-1.1661788742636089E-2</v>
      </c>
      <c r="F186">
        <v>-5.2334866572554409E-3</v>
      </c>
    </row>
    <row r="187" spans="1:6" x14ac:dyDescent="0.2">
      <c r="A187" s="1">
        <v>42506</v>
      </c>
      <c r="B187">
        <v>13.036222</v>
      </c>
      <c r="C187">
        <f t="shared" si="2"/>
        <v>-1.2576255979868944E-3</v>
      </c>
      <c r="F187">
        <v>-5.1989151469534894E-3</v>
      </c>
    </row>
    <row r="188" spans="1:6" x14ac:dyDescent="0.2">
      <c r="A188" s="1">
        <v>42513</v>
      </c>
      <c r="B188">
        <v>13.468209</v>
      </c>
      <c r="C188">
        <f t="shared" si="2"/>
        <v>3.2600228849897731E-2</v>
      </c>
      <c r="F188">
        <v>-5.0906676825323389E-3</v>
      </c>
    </row>
    <row r="189" spans="1:6" x14ac:dyDescent="0.2">
      <c r="A189" s="1">
        <v>42520</v>
      </c>
      <c r="B189">
        <v>13.708811000000001</v>
      </c>
      <c r="C189">
        <f t="shared" si="2"/>
        <v>1.7706745351217138E-2</v>
      </c>
      <c r="F189">
        <v>-4.9918880450879983E-3</v>
      </c>
    </row>
    <row r="190" spans="1:6" x14ac:dyDescent="0.2">
      <c r="A190" s="1">
        <v>42527</v>
      </c>
      <c r="B190">
        <v>13.637725</v>
      </c>
      <c r="C190">
        <f t="shared" si="2"/>
        <v>-5.1989151469534894E-3</v>
      </c>
      <c r="F190">
        <v>-4.8805353457618775E-3</v>
      </c>
    </row>
    <row r="191" spans="1:6" x14ac:dyDescent="0.2">
      <c r="A191" s="1">
        <v>42534</v>
      </c>
      <c r="B191">
        <v>13.50102</v>
      </c>
      <c r="C191">
        <f t="shared" si="2"/>
        <v>-1.0074611502440751E-2</v>
      </c>
      <c r="F191">
        <v>-4.5352613846412777E-3</v>
      </c>
    </row>
    <row r="192" spans="1:6" x14ac:dyDescent="0.2">
      <c r="A192" s="1">
        <v>42541</v>
      </c>
      <c r="B192">
        <v>13.413527999999999</v>
      </c>
      <c r="C192">
        <f t="shared" si="2"/>
        <v>-6.5014882052343717E-3</v>
      </c>
      <c r="F192">
        <v>-4.5192994784418843E-3</v>
      </c>
    </row>
    <row r="193" spans="1:6" x14ac:dyDescent="0.2">
      <c r="A193" s="1">
        <v>42548</v>
      </c>
      <c r="B193">
        <v>13.758027</v>
      </c>
      <c r="C193">
        <f t="shared" si="2"/>
        <v>2.5358685655917486E-2</v>
      </c>
      <c r="F193">
        <v>-4.4214875197302493E-3</v>
      </c>
    </row>
    <row r="194" spans="1:6" x14ac:dyDescent="0.2">
      <c r="A194" s="1">
        <v>42555</v>
      </c>
      <c r="B194">
        <v>14.080651</v>
      </c>
      <c r="C194">
        <f t="shared" si="2"/>
        <v>2.3179149860063974E-2</v>
      </c>
      <c r="F194">
        <v>-4.234816965361648E-3</v>
      </c>
    </row>
    <row r="195" spans="1:6" x14ac:dyDescent="0.2">
      <c r="A195" s="1">
        <v>42562</v>
      </c>
      <c r="B195">
        <v>14.288441000000001</v>
      </c>
      <c r="C195">
        <f t="shared" si="2"/>
        <v>1.4649303262907825E-2</v>
      </c>
      <c r="F195">
        <v>-4.1915117793807468E-3</v>
      </c>
    </row>
    <row r="196" spans="1:6" x14ac:dyDescent="0.2">
      <c r="A196" s="1">
        <v>42569</v>
      </c>
      <c r="B196">
        <v>14.545449</v>
      </c>
      <c r="C196">
        <f t="shared" ref="C196:C259" si="3">LN(B196/B195)</f>
        <v>1.7827272465966423E-2</v>
      </c>
      <c r="F196">
        <v>-4.1833916490346601E-3</v>
      </c>
    </row>
    <row r="197" spans="1:6" x14ac:dyDescent="0.2">
      <c r="A197" s="1">
        <v>42576</v>
      </c>
      <c r="B197">
        <v>14.725899999999999</v>
      </c>
      <c r="C197">
        <f t="shared" si="3"/>
        <v>1.2329687027776093E-2</v>
      </c>
      <c r="F197">
        <v>-4.1493595530356598E-3</v>
      </c>
    </row>
    <row r="198" spans="1:6" x14ac:dyDescent="0.2">
      <c r="A198" s="1">
        <v>42583</v>
      </c>
      <c r="B198">
        <v>14.742305</v>
      </c>
      <c r="C198">
        <f t="shared" si="3"/>
        <v>1.1134035272748102E-3</v>
      </c>
      <c r="F198">
        <v>-4.08989990167142E-3</v>
      </c>
    </row>
    <row r="199" spans="1:6" x14ac:dyDescent="0.2">
      <c r="A199" s="1">
        <v>42590</v>
      </c>
      <c r="B199">
        <v>14.87354</v>
      </c>
      <c r="C199">
        <f t="shared" si="3"/>
        <v>8.8625436136045097E-3</v>
      </c>
      <c r="F199">
        <v>-4.085952078262919E-3</v>
      </c>
    </row>
    <row r="200" spans="1:6" x14ac:dyDescent="0.2">
      <c r="A200" s="1">
        <v>42597</v>
      </c>
      <c r="B200">
        <v>14.807922</v>
      </c>
      <c r="C200">
        <f t="shared" si="3"/>
        <v>-4.4214875197302493E-3</v>
      </c>
      <c r="F200">
        <v>-4.0007095665275539E-3</v>
      </c>
    </row>
    <row r="201" spans="1:6" x14ac:dyDescent="0.2">
      <c r="A201" s="1">
        <v>42604</v>
      </c>
      <c r="B201">
        <v>14.775114</v>
      </c>
      <c r="C201">
        <f t="shared" si="3"/>
        <v>-2.2180288358724974E-3</v>
      </c>
      <c r="F201">
        <v>-3.8283782520329864E-3</v>
      </c>
    </row>
    <row r="202" spans="1:6" x14ac:dyDescent="0.2">
      <c r="A202" s="1">
        <v>42611</v>
      </c>
      <c r="B202">
        <v>14.950094999999999</v>
      </c>
      <c r="C202">
        <f t="shared" si="3"/>
        <v>1.1773375333119314E-2</v>
      </c>
      <c r="F202">
        <v>-3.5087427542165065E-3</v>
      </c>
    </row>
    <row r="203" spans="1:6" x14ac:dyDescent="0.2">
      <c r="A203" s="1">
        <v>42618</v>
      </c>
      <c r="B203">
        <v>14.594665000000001</v>
      </c>
      <c r="C203">
        <f t="shared" si="3"/>
        <v>-2.4061603355021721E-2</v>
      </c>
      <c r="F203">
        <v>-3.4188306893435131E-3</v>
      </c>
    </row>
    <row r="204" spans="1:6" x14ac:dyDescent="0.2">
      <c r="A204" s="1">
        <v>42625</v>
      </c>
      <c r="B204">
        <v>14.742305</v>
      </c>
      <c r="C204">
        <f t="shared" si="3"/>
        <v>1.0065200763900693E-2</v>
      </c>
      <c r="F204">
        <v>-3.1597252255533594E-3</v>
      </c>
    </row>
    <row r="205" spans="1:6" x14ac:dyDescent="0.2">
      <c r="A205" s="1">
        <v>42632</v>
      </c>
      <c r="B205">
        <v>15.064928</v>
      </c>
      <c r="C205">
        <f t="shared" si="3"/>
        <v>2.1648141540664696E-2</v>
      </c>
      <c r="F205">
        <v>-2.9293404280018422E-3</v>
      </c>
    </row>
    <row r="206" spans="1:6" x14ac:dyDescent="0.2">
      <c r="A206" s="1">
        <v>42639</v>
      </c>
      <c r="B206">
        <v>15.004778</v>
      </c>
      <c r="C206">
        <f t="shared" si="3"/>
        <v>-4.0007095665275539E-3</v>
      </c>
      <c r="F206">
        <v>-2.9164038872712961E-3</v>
      </c>
    </row>
    <row r="207" spans="1:6" x14ac:dyDescent="0.2">
      <c r="A207" s="1">
        <v>42646</v>
      </c>
      <c r="B207">
        <v>14.868073000000001</v>
      </c>
      <c r="C207">
        <f t="shared" si="3"/>
        <v>-9.1525214180654037E-3</v>
      </c>
      <c r="F207">
        <v>-2.8804370227584206E-3</v>
      </c>
    </row>
    <row r="208" spans="1:6" x14ac:dyDescent="0.2">
      <c r="A208" s="1">
        <v>42653</v>
      </c>
      <c r="B208">
        <v>14.529044000000001</v>
      </c>
      <c r="C208">
        <f t="shared" si="3"/>
        <v>-2.3066481785983382E-2</v>
      </c>
      <c r="F208">
        <v>-2.8621542450929568E-3</v>
      </c>
    </row>
    <row r="209" spans="1:6" x14ac:dyDescent="0.2">
      <c r="A209" s="1">
        <v>42660</v>
      </c>
      <c r="B209">
        <v>14.594665000000001</v>
      </c>
      <c r="C209">
        <f t="shared" si="3"/>
        <v>4.5063704660110735E-3</v>
      </c>
      <c r="F209">
        <v>-2.8331673817019371E-3</v>
      </c>
    </row>
    <row r="210" spans="1:6" x14ac:dyDescent="0.2">
      <c r="A210" s="1">
        <v>42667</v>
      </c>
      <c r="B210">
        <v>14.315783</v>
      </c>
      <c r="C210">
        <f t="shared" si="3"/>
        <v>-1.9293416052961719E-2</v>
      </c>
      <c r="F210">
        <v>-2.7036178247361728E-3</v>
      </c>
    </row>
    <row r="211" spans="1:6" x14ac:dyDescent="0.2">
      <c r="A211" s="1">
        <v>42674</v>
      </c>
      <c r="B211">
        <v>13.976753</v>
      </c>
      <c r="C211">
        <f t="shared" si="3"/>
        <v>-2.3967185466485262E-2</v>
      </c>
      <c r="F211">
        <v>-2.5509587470230232E-3</v>
      </c>
    </row>
    <row r="212" spans="1:6" x14ac:dyDescent="0.2">
      <c r="A212" s="1">
        <v>42681</v>
      </c>
      <c r="B212">
        <v>15.201634</v>
      </c>
      <c r="C212">
        <f t="shared" si="3"/>
        <v>8.4007472617432785E-2</v>
      </c>
      <c r="F212">
        <v>-2.4922591269534266E-3</v>
      </c>
    </row>
    <row r="213" spans="1:6" x14ac:dyDescent="0.2">
      <c r="A213" s="1">
        <v>42688</v>
      </c>
      <c r="B213">
        <v>15.442235</v>
      </c>
      <c r="C213">
        <f t="shared" si="3"/>
        <v>1.570336593228781E-2</v>
      </c>
      <c r="F213">
        <v>-2.2871789084883921E-3</v>
      </c>
    </row>
    <row r="214" spans="1:6" x14ac:dyDescent="0.2">
      <c r="A214" s="1">
        <v>42695</v>
      </c>
      <c r="B214">
        <v>15.721114999999999</v>
      </c>
      <c r="C214">
        <f t="shared" si="3"/>
        <v>1.7898425232108283E-2</v>
      </c>
      <c r="F214">
        <v>-2.2766840446321068E-3</v>
      </c>
    </row>
    <row r="215" spans="1:6" x14ac:dyDescent="0.2">
      <c r="A215" s="1">
        <v>42702</v>
      </c>
      <c r="B215">
        <v>15.1907</v>
      </c>
      <c r="C215">
        <f t="shared" si="3"/>
        <v>-3.4321314743712313E-2</v>
      </c>
      <c r="F215">
        <v>-2.2269068038708578E-3</v>
      </c>
    </row>
    <row r="216" spans="1:6" x14ac:dyDescent="0.2">
      <c r="A216" s="1">
        <v>42709</v>
      </c>
      <c r="B216">
        <v>15.885161999999999</v>
      </c>
      <c r="C216">
        <f t="shared" si="3"/>
        <v>4.4702067474556705E-2</v>
      </c>
      <c r="F216">
        <v>-2.2180288358724974E-3</v>
      </c>
    </row>
    <row r="217" spans="1:6" x14ac:dyDescent="0.2">
      <c r="A217" s="1">
        <v>42716</v>
      </c>
      <c r="B217">
        <v>14.999311000000001</v>
      </c>
      <c r="C217">
        <f t="shared" si="3"/>
        <v>-5.7381199255851521E-2</v>
      </c>
      <c r="F217">
        <v>-2.1404461111632646E-3</v>
      </c>
    </row>
    <row r="218" spans="1:6" x14ac:dyDescent="0.2">
      <c r="A218" s="1">
        <v>42723</v>
      </c>
      <c r="B218">
        <v>15.862142</v>
      </c>
      <c r="C218">
        <f t="shared" si="3"/>
        <v>5.5930997119983929E-2</v>
      </c>
      <c r="F218">
        <v>-1.9224553878300643E-3</v>
      </c>
    </row>
    <row r="219" spans="1:6" x14ac:dyDescent="0.2">
      <c r="A219" s="1">
        <v>42730</v>
      </c>
      <c r="B219">
        <v>15.764118</v>
      </c>
      <c r="C219">
        <f t="shared" si="3"/>
        <v>-6.1989191193566433E-3</v>
      </c>
      <c r="F219">
        <v>-1.8639334380627533E-3</v>
      </c>
    </row>
    <row r="220" spans="1:6" x14ac:dyDescent="0.2">
      <c r="A220" s="1">
        <v>42737</v>
      </c>
      <c r="B220">
        <v>15.942862</v>
      </c>
      <c r="C220">
        <f t="shared" si="3"/>
        <v>1.1274860836812922E-2</v>
      </c>
      <c r="F220">
        <v>-1.6883002775755895E-3</v>
      </c>
    </row>
    <row r="221" spans="1:6" x14ac:dyDescent="0.2">
      <c r="A221" s="1">
        <v>42744</v>
      </c>
      <c r="B221">
        <v>16.185034000000002</v>
      </c>
      <c r="C221">
        <f t="shared" si="3"/>
        <v>1.5075782535186592E-2</v>
      </c>
      <c r="F221">
        <v>-1.6461648792089696E-3</v>
      </c>
    </row>
    <row r="222" spans="1:6" x14ac:dyDescent="0.2">
      <c r="A222" s="1">
        <v>42751</v>
      </c>
      <c r="B222">
        <v>15.977458</v>
      </c>
      <c r="C222">
        <f t="shared" si="3"/>
        <v>-1.2908134244295554E-2</v>
      </c>
      <c r="F222">
        <v>-1.6262388561355452E-3</v>
      </c>
    </row>
    <row r="223" spans="1:6" x14ac:dyDescent="0.2">
      <c r="A223" s="1">
        <v>42758</v>
      </c>
      <c r="B223">
        <v>16.063949999999998</v>
      </c>
      <c r="C223">
        <f t="shared" si="3"/>
        <v>5.398777112433575E-3</v>
      </c>
      <c r="F223">
        <v>-1.6078653236501668E-3</v>
      </c>
    </row>
    <row r="224" spans="1:6" x14ac:dyDescent="0.2">
      <c r="A224" s="1">
        <v>42765</v>
      </c>
      <c r="B224">
        <v>16.248456999999998</v>
      </c>
      <c r="C224">
        <f t="shared" si="3"/>
        <v>1.1420319466516895E-2</v>
      </c>
      <c r="F224">
        <v>-1.3189224032738736E-3</v>
      </c>
    </row>
    <row r="225" spans="1:6" x14ac:dyDescent="0.2">
      <c r="A225" s="1">
        <v>42772</v>
      </c>
      <c r="B225">
        <v>16.306118000000001</v>
      </c>
      <c r="C225">
        <f t="shared" si="3"/>
        <v>3.5424243933688203E-3</v>
      </c>
      <c r="F225">
        <v>-1.2576255979868944E-3</v>
      </c>
    </row>
    <row r="226" spans="1:6" x14ac:dyDescent="0.2">
      <c r="A226" s="1">
        <v>42779</v>
      </c>
      <c r="B226">
        <v>16.461798000000002</v>
      </c>
      <c r="C226">
        <f t="shared" si="3"/>
        <v>9.5020489766078024E-3</v>
      </c>
      <c r="F226">
        <v>-1.1376776378521543E-3</v>
      </c>
    </row>
    <row r="227" spans="1:6" x14ac:dyDescent="0.2">
      <c r="A227" s="1">
        <v>42786</v>
      </c>
      <c r="B227">
        <v>16.404139000000001</v>
      </c>
      <c r="C227">
        <f t="shared" si="3"/>
        <v>-3.5087427542165065E-3</v>
      </c>
      <c r="F227">
        <v>-1.1162828588151456E-3</v>
      </c>
    </row>
    <row r="228" spans="1:6" x14ac:dyDescent="0.2">
      <c r="A228" s="1">
        <v>42793</v>
      </c>
      <c r="B228">
        <v>16.461798000000002</v>
      </c>
      <c r="C228">
        <f t="shared" si="3"/>
        <v>3.5087427542164983E-3</v>
      </c>
      <c r="F228">
        <v>-1.0127520821175495E-3</v>
      </c>
    </row>
    <row r="229" spans="1:6" x14ac:dyDescent="0.2">
      <c r="A229" s="1">
        <v>42800</v>
      </c>
      <c r="B229">
        <v>16.317647999999998</v>
      </c>
      <c r="C229">
        <f t="shared" si="3"/>
        <v>-8.7952022882113214E-3</v>
      </c>
      <c r="F229">
        <v>-9.6209343665717084E-4</v>
      </c>
    </row>
    <row r="230" spans="1:6" x14ac:dyDescent="0.2">
      <c r="A230" s="1">
        <v>42807</v>
      </c>
      <c r="B230">
        <v>16.657841000000001</v>
      </c>
      <c r="C230">
        <f t="shared" si="3"/>
        <v>2.0633815001258424E-2</v>
      </c>
      <c r="F230">
        <v>-9.5041333726607227E-4</v>
      </c>
    </row>
    <row r="231" spans="1:6" x14ac:dyDescent="0.2">
      <c r="A231" s="1">
        <v>42814</v>
      </c>
      <c r="B231">
        <v>16.450268000000001</v>
      </c>
      <c r="C231">
        <f t="shared" si="3"/>
        <v>-1.2539267632230223E-2</v>
      </c>
      <c r="F231">
        <v>-9.1891435322882678E-4</v>
      </c>
    </row>
    <row r="232" spans="1:6" x14ac:dyDescent="0.2">
      <c r="A232" s="1">
        <v>42821</v>
      </c>
      <c r="B232">
        <v>16.876949</v>
      </c>
      <c r="C232">
        <f t="shared" si="3"/>
        <v>2.560695751372194E-2</v>
      </c>
      <c r="F232">
        <v>-9.0648852918506523E-4</v>
      </c>
    </row>
    <row r="233" spans="1:6" x14ac:dyDescent="0.2">
      <c r="A233" s="1">
        <v>42828</v>
      </c>
      <c r="B233">
        <v>16.750097</v>
      </c>
      <c r="C233">
        <f t="shared" si="3"/>
        <v>-7.5446770866225438E-3</v>
      </c>
      <c r="F233">
        <v>-6.3320741596508605E-4</v>
      </c>
    </row>
    <row r="234" spans="1:6" x14ac:dyDescent="0.2">
      <c r="A234" s="1">
        <v>42835</v>
      </c>
      <c r="B234">
        <v>16.554054000000001</v>
      </c>
      <c r="C234">
        <f t="shared" si="3"/>
        <v>-1.1773022789731987E-2</v>
      </c>
      <c r="F234">
        <v>-6.0340042293669058E-4</v>
      </c>
    </row>
    <row r="235" spans="1:6" x14ac:dyDescent="0.2">
      <c r="A235" s="1">
        <v>42842</v>
      </c>
      <c r="B235">
        <v>16.998031999999998</v>
      </c>
      <c r="C235">
        <f t="shared" si="3"/>
        <v>2.6466546139731449E-2</v>
      </c>
      <c r="F235">
        <v>-3.2492437643597574E-4</v>
      </c>
    </row>
    <row r="236" spans="1:6" x14ac:dyDescent="0.2">
      <c r="A236" s="1">
        <v>42849</v>
      </c>
      <c r="B236">
        <v>17.343988</v>
      </c>
      <c r="C236">
        <f t="shared" si="3"/>
        <v>2.0148360725994702E-2</v>
      </c>
      <c r="F236">
        <v>-3.1650829805776197E-4</v>
      </c>
    </row>
    <row r="237" spans="1:6" x14ac:dyDescent="0.2">
      <c r="A237" s="1">
        <v>42856</v>
      </c>
      <c r="B237">
        <v>17.499672</v>
      </c>
      <c r="C237">
        <f t="shared" si="3"/>
        <v>8.9362045215984984E-3</v>
      </c>
      <c r="F237">
        <v>0</v>
      </c>
    </row>
    <row r="238" spans="1:6" x14ac:dyDescent="0.2">
      <c r="A238" s="1">
        <v>42863</v>
      </c>
      <c r="B238">
        <v>17.401648999999999</v>
      </c>
      <c r="C238">
        <f t="shared" si="3"/>
        <v>-5.6171660516538477E-3</v>
      </c>
      <c r="F238">
        <v>2.7889949227945086E-4</v>
      </c>
    </row>
    <row r="239" spans="1:6" x14ac:dyDescent="0.2">
      <c r="A239" s="1">
        <v>42870</v>
      </c>
      <c r="B239">
        <v>17.165244999999999</v>
      </c>
      <c r="C239">
        <f t="shared" si="3"/>
        <v>-1.3678271806817735E-2</v>
      </c>
      <c r="F239">
        <v>2.8144707808058458E-4</v>
      </c>
    </row>
    <row r="240" spans="1:6" x14ac:dyDescent="0.2">
      <c r="A240" s="1">
        <v>42877</v>
      </c>
      <c r="B240">
        <v>17.482372000000002</v>
      </c>
      <c r="C240">
        <f t="shared" si="3"/>
        <v>1.830635892355581E-2</v>
      </c>
      <c r="F240">
        <v>3.249190983493539E-4</v>
      </c>
    </row>
    <row r="241" spans="1:6" x14ac:dyDescent="0.2">
      <c r="A241" s="1">
        <v>42884</v>
      </c>
      <c r="B241">
        <v>17.811032999999998</v>
      </c>
      <c r="C241">
        <f t="shared" si="3"/>
        <v>1.8625037780774557E-2</v>
      </c>
      <c r="F241">
        <v>4.5679097746350678E-4</v>
      </c>
    </row>
    <row r="242" spans="1:6" x14ac:dyDescent="0.2">
      <c r="A242" s="1">
        <v>42891</v>
      </c>
      <c r="B242">
        <v>17.839860999999999</v>
      </c>
      <c r="C242">
        <f t="shared" si="3"/>
        <v>1.6172388991541641E-3</v>
      </c>
      <c r="F242">
        <v>6.4928869779684747E-4</v>
      </c>
    </row>
    <row r="243" spans="1:6" x14ac:dyDescent="0.2">
      <c r="A243" s="1">
        <v>42898</v>
      </c>
      <c r="B243">
        <v>17.736073999999999</v>
      </c>
      <c r="C243">
        <f t="shared" si="3"/>
        <v>-5.8346910314660888E-3</v>
      </c>
      <c r="F243">
        <v>6.5666463306283441E-4</v>
      </c>
    </row>
    <row r="244" spans="1:6" x14ac:dyDescent="0.2">
      <c r="A244" s="1">
        <v>42905</v>
      </c>
      <c r="B244">
        <v>18.220414999999999</v>
      </c>
      <c r="C244">
        <f t="shared" si="3"/>
        <v>2.6942024130141063E-2</v>
      </c>
      <c r="F244">
        <v>1.0715608189121103E-3</v>
      </c>
    </row>
    <row r="245" spans="1:6" x14ac:dyDescent="0.2">
      <c r="A245" s="1">
        <v>42912</v>
      </c>
      <c r="B245">
        <v>18.214649000000001</v>
      </c>
      <c r="C245">
        <f t="shared" si="3"/>
        <v>-3.1650829805776197E-4</v>
      </c>
      <c r="F245">
        <v>1.1134035272748102E-3</v>
      </c>
    </row>
    <row r="246" spans="1:6" x14ac:dyDescent="0.2">
      <c r="A246" s="1">
        <v>42919</v>
      </c>
      <c r="B246">
        <v>18.203119000000001</v>
      </c>
      <c r="C246">
        <f t="shared" si="3"/>
        <v>-6.3320741596508605E-4</v>
      </c>
      <c r="F246">
        <v>1.2049017319594971E-3</v>
      </c>
    </row>
    <row r="247" spans="1:6" x14ac:dyDescent="0.2">
      <c r="A247" s="1">
        <v>42926</v>
      </c>
      <c r="B247">
        <v>18.347265</v>
      </c>
      <c r="C247">
        <f t="shared" si="3"/>
        <v>7.8875640442057811E-3</v>
      </c>
      <c r="F247">
        <v>1.2566995022389709E-3</v>
      </c>
    </row>
    <row r="248" spans="1:6" x14ac:dyDescent="0.2">
      <c r="A248" s="1">
        <v>42933</v>
      </c>
      <c r="B248">
        <v>18.462585000000001</v>
      </c>
      <c r="C248">
        <f t="shared" si="3"/>
        <v>6.2657347032324465E-3</v>
      </c>
      <c r="F248">
        <v>1.2697634488422589E-3</v>
      </c>
    </row>
    <row r="249" spans="1:6" x14ac:dyDescent="0.2">
      <c r="A249" s="1">
        <v>42940</v>
      </c>
      <c r="B249">
        <v>18.220414999999999</v>
      </c>
      <c r="C249">
        <f t="shared" si="3"/>
        <v>-1.3203583033415239E-2</v>
      </c>
      <c r="F249">
        <v>1.4656331047310251E-3</v>
      </c>
    </row>
    <row r="250" spans="1:6" x14ac:dyDescent="0.2">
      <c r="A250" s="1">
        <v>42947</v>
      </c>
      <c r="B250">
        <v>18.04167</v>
      </c>
      <c r="C250">
        <f t="shared" si="3"/>
        <v>-9.8585863283308789E-3</v>
      </c>
      <c r="F250">
        <v>1.5980098069412999E-3</v>
      </c>
    </row>
    <row r="251" spans="1:6" x14ac:dyDescent="0.2">
      <c r="A251" s="1">
        <v>42954</v>
      </c>
      <c r="B251">
        <v>17.782204</v>
      </c>
      <c r="C251">
        <f t="shared" si="3"/>
        <v>-1.4485900503557105E-2</v>
      </c>
      <c r="F251">
        <v>1.6172388991541641E-3</v>
      </c>
    </row>
    <row r="252" spans="1:6" x14ac:dyDescent="0.2">
      <c r="A252" s="1">
        <v>42961</v>
      </c>
      <c r="B252">
        <v>17.638054</v>
      </c>
      <c r="C252">
        <f t="shared" si="3"/>
        <v>-8.1394548755665524E-3</v>
      </c>
      <c r="F252">
        <v>1.6857050455014253E-3</v>
      </c>
    </row>
    <row r="253" spans="1:6" x14ac:dyDescent="0.2">
      <c r="A253" s="1">
        <v>42968</v>
      </c>
      <c r="B253">
        <v>17.724544999999999</v>
      </c>
      <c r="C253">
        <f t="shared" si="3"/>
        <v>4.8916750981161262E-3</v>
      </c>
      <c r="F253">
        <v>1.7271906673377365E-3</v>
      </c>
    </row>
    <row r="254" spans="1:6" x14ac:dyDescent="0.2">
      <c r="A254" s="1">
        <v>42975</v>
      </c>
      <c r="B254">
        <v>18.306903999999999</v>
      </c>
      <c r="C254">
        <f t="shared" si="3"/>
        <v>3.2327854328325432E-2</v>
      </c>
      <c r="F254">
        <v>1.8810590391974318E-3</v>
      </c>
    </row>
    <row r="255" spans="1:6" x14ac:dyDescent="0.2">
      <c r="A255" s="1">
        <v>42982</v>
      </c>
      <c r="B255">
        <v>18.180052</v>
      </c>
      <c r="C255">
        <f t="shared" si="3"/>
        <v>-6.9533074280799774E-3</v>
      </c>
      <c r="F255">
        <v>2.1208185658917683E-3</v>
      </c>
    </row>
    <row r="256" spans="1:6" x14ac:dyDescent="0.2">
      <c r="A256" s="1">
        <v>42989</v>
      </c>
      <c r="B256">
        <v>18.399159999999998</v>
      </c>
      <c r="C256">
        <f t="shared" si="3"/>
        <v>1.1980062367663927E-2</v>
      </c>
      <c r="F256">
        <v>2.5059756712055353E-3</v>
      </c>
    </row>
    <row r="257" spans="1:6" x14ac:dyDescent="0.2">
      <c r="A257" s="1">
        <v>42996</v>
      </c>
      <c r="B257">
        <v>18.572137999999999</v>
      </c>
      <c r="C257">
        <f t="shared" si="3"/>
        <v>9.3574892717329886E-3</v>
      </c>
      <c r="F257">
        <v>2.6088335102918722E-3</v>
      </c>
    </row>
    <row r="258" spans="1:6" x14ac:dyDescent="0.2">
      <c r="A258" s="1">
        <v>43003</v>
      </c>
      <c r="B258">
        <v>19.085305999999999</v>
      </c>
      <c r="C258">
        <f t="shared" si="3"/>
        <v>2.725621893217877E-2</v>
      </c>
      <c r="F258">
        <v>2.660427591902304E-3</v>
      </c>
    </row>
    <row r="259" spans="1:6" x14ac:dyDescent="0.2">
      <c r="A259" s="1">
        <v>43010</v>
      </c>
      <c r="B259">
        <v>19.362074</v>
      </c>
      <c r="C259">
        <f t="shared" si="3"/>
        <v>1.4397484606953056E-2</v>
      </c>
      <c r="F259">
        <v>2.8238239307179472E-3</v>
      </c>
    </row>
    <row r="260" spans="1:6" x14ac:dyDescent="0.2">
      <c r="A260" s="1">
        <v>43017</v>
      </c>
      <c r="B260">
        <v>19.114138000000001</v>
      </c>
      <c r="C260">
        <f t="shared" ref="C260:C323" si="4">LN(B260/B259)</f>
        <v>-1.2887933553012869E-2</v>
      </c>
      <c r="F260">
        <v>2.823857324867938E-3</v>
      </c>
    </row>
    <row r="261" spans="1:6" x14ac:dyDescent="0.2">
      <c r="A261" s="1">
        <v>43024</v>
      </c>
      <c r="B261">
        <v>19.102608</v>
      </c>
      <c r="C261">
        <f t="shared" si="4"/>
        <v>-6.0340042293669058E-4</v>
      </c>
      <c r="F261">
        <v>2.9263356082434833E-3</v>
      </c>
    </row>
    <row r="262" spans="1:6" x14ac:dyDescent="0.2">
      <c r="A262" s="1">
        <v>43031</v>
      </c>
      <c r="B262">
        <v>19.021882999999999</v>
      </c>
      <c r="C262">
        <f t="shared" si="4"/>
        <v>-4.234816965361648E-3</v>
      </c>
      <c r="F262">
        <v>3.3167526259938207E-3</v>
      </c>
    </row>
    <row r="263" spans="1:6" x14ac:dyDescent="0.2">
      <c r="A263" s="1">
        <v>43038</v>
      </c>
      <c r="B263">
        <v>19.091076000000001</v>
      </c>
      <c r="C263">
        <f t="shared" si="4"/>
        <v>3.6309474695341891E-3</v>
      </c>
      <c r="F263">
        <v>3.5087427542164983E-3</v>
      </c>
    </row>
    <row r="264" spans="1:6" x14ac:dyDescent="0.2">
      <c r="A264" s="1">
        <v>43045</v>
      </c>
      <c r="B264">
        <v>19.073778000000001</v>
      </c>
      <c r="C264">
        <f t="shared" si="4"/>
        <v>-9.0648852918506523E-4</v>
      </c>
      <c r="F264">
        <v>3.516216305353646E-3</v>
      </c>
    </row>
    <row r="265" spans="1:6" x14ac:dyDescent="0.2">
      <c r="A265" s="1">
        <v>43052</v>
      </c>
      <c r="B265">
        <v>19.189093</v>
      </c>
      <c r="C265">
        <f t="shared" si="4"/>
        <v>6.0275324936792897E-3</v>
      </c>
      <c r="F265">
        <v>3.5424243933688203E-3</v>
      </c>
    </row>
    <row r="266" spans="1:6" x14ac:dyDescent="0.2">
      <c r="A266" s="1">
        <v>43059</v>
      </c>
      <c r="B266">
        <v>19.575415</v>
      </c>
      <c r="C266">
        <f t="shared" si="4"/>
        <v>1.993239746047798E-2</v>
      </c>
      <c r="F266">
        <v>3.6309474695341891E-3</v>
      </c>
    </row>
    <row r="267" spans="1:6" x14ac:dyDescent="0.2">
      <c r="A267" s="1">
        <v>43066</v>
      </c>
      <c r="B267">
        <v>19.800284999999999</v>
      </c>
      <c r="C267">
        <f t="shared" si="4"/>
        <v>1.1421889373296792E-2</v>
      </c>
      <c r="F267">
        <v>3.6356834455856359E-3</v>
      </c>
    </row>
    <row r="268" spans="1:6" x14ac:dyDescent="0.2">
      <c r="A268" s="1">
        <v>43073</v>
      </c>
      <c r="B268">
        <v>19.644606</v>
      </c>
      <c r="C268">
        <f t="shared" si="4"/>
        <v>-7.89353472088428E-3</v>
      </c>
      <c r="F268">
        <v>3.8335354957012872E-3</v>
      </c>
    </row>
    <row r="269" spans="1:6" x14ac:dyDescent="0.2">
      <c r="A269" s="1">
        <v>43080</v>
      </c>
      <c r="B269">
        <v>16.980736</v>
      </c>
      <c r="C269">
        <f t="shared" si="4"/>
        <v>-0.145723271759682</v>
      </c>
      <c r="F269">
        <v>3.9139519229246522E-3</v>
      </c>
    </row>
    <row r="270" spans="1:6" x14ac:dyDescent="0.2">
      <c r="A270" s="1">
        <v>43087</v>
      </c>
      <c r="B270">
        <v>20.011075999999999</v>
      </c>
      <c r="C270">
        <f t="shared" si="4"/>
        <v>0.1642063952076378</v>
      </c>
      <c r="F270">
        <v>4.0965135637474571E-3</v>
      </c>
    </row>
    <row r="271" spans="1:6" x14ac:dyDescent="0.2">
      <c r="A271" s="1">
        <v>43094</v>
      </c>
      <c r="B271">
        <v>19.990819999999999</v>
      </c>
      <c r="C271">
        <f t="shared" si="4"/>
        <v>-1.0127520821175495E-3</v>
      </c>
      <c r="F271">
        <v>4.1342786782189974E-3</v>
      </c>
    </row>
    <row r="272" spans="1:6" x14ac:dyDescent="0.2">
      <c r="A272" s="1">
        <v>43101</v>
      </c>
      <c r="B272">
        <v>20.328389999999999</v>
      </c>
      <c r="C272">
        <f t="shared" si="4"/>
        <v>1.6745263012674944E-2</v>
      </c>
      <c r="F272">
        <v>4.4264084789931938E-3</v>
      </c>
    </row>
    <row r="273" spans="1:6" x14ac:dyDescent="0.2">
      <c r="A273" s="1">
        <v>43108</v>
      </c>
      <c r="B273">
        <v>20.686211</v>
      </c>
      <c r="C273">
        <f t="shared" si="4"/>
        <v>1.7448911845027445E-2</v>
      </c>
      <c r="F273">
        <v>4.5063704660110735E-3</v>
      </c>
    </row>
    <row r="274" spans="1:6" x14ac:dyDescent="0.2">
      <c r="A274" s="1">
        <v>43115</v>
      </c>
      <c r="B274">
        <v>20.638952</v>
      </c>
      <c r="C274">
        <f t="shared" si="4"/>
        <v>-2.2871789084883921E-3</v>
      </c>
      <c r="F274">
        <v>4.8470255452480581E-3</v>
      </c>
    </row>
    <row r="275" spans="1:6" x14ac:dyDescent="0.2">
      <c r="A275" s="1">
        <v>43122</v>
      </c>
      <c r="B275">
        <v>20.868500000000001</v>
      </c>
      <c r="C275">
        <f t="shared" si="4"/>
        <v>1.1060680872990431E-2</v>
      </c>
      <c r="F275">
        <v>4.8482159108417305E-3</v>
      </c>
    </row>
    <row r="276" spans="1:6" x14ac:dyDescent="0.2">
      <c r="A276" s="1">
        <v>43129</v>
      </c>
      <c r="B276">
        <v>20.287882</v>
      </c>
      <c r="C276">
        <f t="shared" si="4"/>
        <v>-2.8217083011605949E-2</v>
      </c>
      <c r="F276">
        <v>4.8916750981161262E-3</v>
      </c>
    </row>
    <row r="277" spans="1:6" x14ac:dyDescent="0.2">
      <c r="A277" s="1">
        <v>43136</v>
      </c>
      <c r="B277">
        <v>19.747772000000001</v>
      </c>
      <c r="C277">
        <f t="shared" si="4"/>
        <v>-2.6983087134836471E-2</v>
      </c>
      <c r="F277">
        <v>4.9675699940119715E-3</v>
      </c>
    </row>
    <row r="278" spans="1:6" x14ac:dyDescent="0.2">
      <c r="A278" s="1">
        <v>43143</v>
      </c>
      <c r="B278">
        <v>20.598445999999999</v>
      </c>
      <c r="C278">
        <f t="shared" si="4"/>
        <v>4.2174961199818103E-2</v>
      </c>
      <c r="F278">
        <v>5.398777112433575E-3</v>
      </c>
    </row>
    <row r="279" spans="1:6" x14ac:dyDescent="0.2">
      <c r="A279" s="1">
        <v>43150</v>
      </c>
      <c r="B279">
        <v>20.773980999999999</v>
      </c>
      <c r="C279">
        <f t="shared" si="4"/>
        <v>8.4856541435810416E-3</v>
      </c>
      <c r="F279">
        <v>5.4380003994858291E-3</v>
      </c>
    </row>
    <row r="280" spans="1:6" x14ac:dyDescent="0.2">
      <c r="A280" s="1">
        <v>43157</v>
      </c>
      <c r="B280">
        <v>20.740224999999999</v>
      </c>
      <c r="C280">
        <f t="shared" si="4"/>
        <v>-1.6262388561355452E-3</v>
      </c>
      <c r="F280">
        <v>5.6287186848764208E-3</v>
      </c>
    </row>
    <row r="281" spans="1:6" x14ac:dyDescent="0.2">
      <c r="A281" s="1">
        <v>43164</v>
      </c>
      <c r="B281">
        <v>21.698920999999999</v>
      </c>
      <c r="C281">
        <f t="shared" si="4"/>
        <v>4.5187484463583935E-2</v>
      </c>
      <c r="F281">
        <v>5.6978705177807929E-3</v>
      </c>
    </row>
    <row r="282" spans="1:6" x14ac:dyDescent="0.2">
      <c r="A282" s="1">
        <v>43171</v>
      </c>
      <c r="B282">
        <v>21.644908999999998</v>
      </c>
      <c r="C282">
        <f t="shared" si="4"/>
        <v>-2.4922591269534266E-3</v>
      </c>
      <c r="F282">
        <v>5.7073981786126228E-3</v>
      </c>
    </row>
    <row r="283" spans="1:6" x14ac:dyDescent="0.2">
      <c r="A283" s="1">
        <v>43178</v>
      </c>
      <c r="B283">
        <v>20.726723</v>
      </c>
      <c r="C283">
        <f t="shared" si="4"/>
        <v>-4.3346442806368853E-2</v>
      </c>
      <c r="F283">
        <v>5.727971222956236E-3</v>
      </c>
    </row>
    <row r="284" spans="1:6" x14ac:dyDescent="0.2">
      <c r="A284" s="1">
        <v>43185</v>
      </c>
      <c r="B284">
        <v>21.023781</v>
      </c>
      <c r="C284">
        <f t="shared" si="4"/>
        <v>1.4230391706746519E-2</v>
      </c>
      <c r="F284">
        <v>5.8083444990057577E-3</v>
      </c>
    </row>
    <row r="285" spans="1:6" x14ac:dyDescent="0.2">
      <c r="A285" s="1">
        <v>43192</v>
      </c>
      <c r="B285">
        <v>20.936014</v>
      </c>
      <c r="C285">
        <f t="shared" si="4"/>
        <v>-4.1833916490346601E-3</v>
      </c>
      <c r="F285">
        <v>6.0275324936792897E-3</v>
      </c>
    </row>
    <row r="286" spans="1:6" x14ac:dyDescent="0.2">
      <c r="A286" s="1">
        <v>43199</v>
      </c>
      <c r="B286">
        <v>21.273582000000001</v>
      </c>
      <c r="C286">
        <f t="shared" si="4"/>
        <v>1.5995187307091638E-2</v>
      </c>
      <c r="F286">
        <v>6.0440912105021076E-3</v>
      </c>
    </row>
    <row r="287" spans="1:6" x14ac:dyDescent="0.2">
      <c r="A287" s="1">
        <v>43206</v>
      </c>
      <c r="B287">
        <v>21.746179999999999</v>
      </c>
      <c r="C287">
        <f t="shared" si="4"/>
        <v>2.1972088686310454E-2</v>
      </c>
      <c r="F287">
        <v>6.0921886150397562E-3</v>
      </c>
    </row>
    <row r="288" spans="1:6" x14ac:dyDescent="0.2">
      <c r="A288" s="1">
        <v>43213</v>
      </c>
      <c r="B288">
        <v>21.476123999999999</v>
      </c>
      <c r="C288">
        <f t="shared" si="4"/>
        <v>-1.2496303494862925E-2</v>
      </c>
      <c r="F288">
        <v>6.1557458964388743E-3</v>
      </c>
    </row>
    <row r="289" spans="1:6" x14ac:dyDescent="0.2">
      <c r="A289" s="1">
        <v>43220</v>
      </c>
      <c r="B289">
        <v>21.503129999999999</v>
      </c>
      <c r="C289">
        <f t="shared" si="4"/>
        <v>1.2566995022389709E-3</v>
      </c>
      <c r="F289">
        <v>6.184779220924184E-3</v>
      </c>
    </row>
    <row r="290" spans="1:6" x14ac:dyDescent="0.2">
      <c r="A290" s="1">
        <v>43227</v>
      </c>
      <c r="B290">
        <v>22.002731000000001</v>
      </c>
      <c r="C290">
        <f t="shared" si="4"/>
        <v>2.2968076084648459E-2</v>
      </c>
      <c r="F290">
        <v>6.2346543609395752E-3</v>
      </c>
    </row>
    <row r="291" spans="1:6" x14ac:dyDescent="0.2">
      <c r="A291" s="1">
        <v>43234</v>
      </c>
      <c r="B291">
        <v>22.259284999999998</v>
      </c>
      <c r="C291">
        <f t="shared" si="4"/>
        <v>1.1592642918528361E-2</v>
      </c>
      <c r="F291">
        <v>6.255944951901701E-3</v>
      </c>
    </row>
    <row r="292" spans="1:6" x14ac:dyDescent="0.2">
      <c r="A292" s="1">
        <v>43241</v>
      </c>
      <c r="B292">
        <v>22.306543000000001</v>
      </c>
      <c r="C292">
        <f t="shared" si="4"/>
        <v>2.1208185658917683E-3</v>
      </c>
      <c r="F292">
        <v>6.2657347032324465E-3</v>
      </c>
    </row>
    <row r="293" spans="1:6" x14ac:dyDescent="0.2">
      <c r="A293" s="1">
        <v>43248</v>
      </c>
      <c r="B293">
        <v>22.752134000000002</v>
      </c>
      <c r="C293">
        <f t="shared" si="4"/>
        <v>1.9778899693518991E-2</v>
      </c>
      <c r="F293">
        <v>6.3233413340605133E-3</v>
      </c>
    </row>
    <row r="294" spans="1:6" x14ac:dyDescent="0.2">
      <c r="A294" s="1">
        <v>43255</v>
      </c>
      <c r="B294">
        <v>23.163969000000002</v>
      </c>
      <c r="C294">
        <f t="shared" si="4"/>
        <v>1.7939067883493882E-2</v>
      </c>
      <c r="F294">
        <v>6.65256554230875E-3</v>
      </c>
    </row>
    <row r="295" spans="1:6" x14ac:dyDescent="0.2">
      <c r="A295" s="1">
        <v>43262</v>
      </c>
      <c r="B295">
        <v>23.542045999999999</v>
      </c>
      <c r="C295">
        <f t="shared" si="4"/>
        <v>1.6190002863909547E-2</v>
      </c>
      <c r="F295">
        <v>7.3718735969767963E-3</v>
      </c>
    </row>
    <row r="296" spans="1:6" x14ac:dyDescent="0.2">
      <c r="A296" s="1">
        <v>43269</v>
      </c>
      <c r="B296">
        <v>23.467777000000002</v>
      </c>
      <c r="C296">
        <f t="shared" si="4"/>
        <v>-3.1597252255533594E-3</v>
      </c>
      <c r="F296">
        <v>7.5595926091776462E-3</v>
      </c>
    </row>
    <row r="297" spans="1:6" x14ac:dyDescent="0.2">
      <c r="A297" s="1">
        <v>43276</v>
      </c>
      <c r="B297">
        <v>23.103207000000001</v>
      </c>
      <c r="C297">
        <f t="shared" si="4"/>
        <v>-1.5656849657036585E-2</v>
      </c>
      <c r="F297">
        <v>7.6411630779358282E-3</v>
      </c>
    </row>
    <row r="298" spans="1:6" x14ac:dyDescent="0.2">
      <c r="A298" s="1">
        <v>43283</v>
      </c>
      <c r="B298">
        <v>23.751336999999999</v>
      </c>
      <c r="C298">
        <f t="shared" si="4"/>
        <v>2.7667384572578928E-2</v>
      </c>
      <c r="F298">
        <v>7.8314611867565023E-3</v>
      </c>
    </row>
    <row r="299" spans="1:6" x14ac:dyDescent="0.2">
      <c r="A299" s="1">
        <v>43290</v>
      </c>
      <c r="B299">
        <v>23.724330999999999</v>
      </c>
      <c r="C299">
        <f t="shared" si="4"/>
        <v>-1.1376776378521543E-3</v>
      </c>
      <c r="F299">
        <v>7.8875640442057811E-3</v>
      </c>
    </row>
    <row r="300" spans="1:6" x14ac:dyDescent="0.2">
      <c r="A300" s="1">
        <v>43297</v>
      </c>
      <c r="B300">
        <v>23.89987</v>
      </c>
      <c r="C300">
        <f t="shared" si="4"/>
        <v>7.3718735969767963E-3</v>
      </c>
      <c r="F300">
        <v>7.8938469499053154E-3</v>
      </c>
    </row>
    <row r="301" spans="1:6" x14ac:dyDescent="0.2">
      <c r="A301" s="1">
        <v>43304</v>
      </c>
      <c r="B301">
        <v>23.434023</v>
      </c>
      <c r="C301">
        <f t="shared" si="4"/>
        <v>-1.9684078866744673E-2</v>
      </c>
      <c r="F301">
        <v>7.9681865850917098E-3</v>
      </c>
    </row>
    <row r="302" spans="1:6" x14ac:dyDescent="0.2">
      <c r="A302" s="1">
        <v>43311</v>
      </c>
      <c r="B302">
        <v>23.474533000000001</v>
      </c>
      <c r="C302">
        <f t="shared" si="4"/>
        <v>1.7271906673377365E-3</v>
      </c>
      <c r="F302">
        <v>8.1229649735069746E-3</v>
      </c>
    </row>
    <row r="303" spans="1:6" x14ac:dyDescent="0.2">
      <c r="A303" s="1">
        <v>43318</v>
      </c>
      <c r="B303">
        <v>24.001135000000001</v>
      </c>
      <c r="C303">
        <f t="shared" si="4"/>
        <v>2.2184989503675836E-2</v>
      </c>
      <c r="F303">
        <v>8.1235232037589911E-3</v>
      </c>
    </row>
    <row r="304" spans="1:6" x14ac:dyDescent="0.2">
      <c r="A304" s="1">
        <v>43325</v>
      </c>
      <c r="B304">
        <v>24.007891000000001</v>
      </c>
      <c r="C304">
        <f t="shared" si="4"/>
        <v>2.8144707808058458E-4</v>
      </c>
      <c r="F304">
        <v>8.1528280357680231E-3</v>
      </c>
    </row>
    <row r="305" spans="1:6" x14ac:dyDescent="0.2">
      <c r="A305" s="1">
        <v>43332</v>
      </c>
      <c r="B305">
        <v>24.581757</v>
      </c>
      <c r="C305">
        <f t="shared" si="4"/>
        <v>2.3622014487538451E-2</v>
      </c>
      <c r="F305">
        <v>8.2869312282010926E-3</v>
      </c>
    </row>
    <row r="306" spans="1:6" x14ac:dyDescent="0.2">
      <c r="A306" s="1">
        <v>43339</v>
      </c>
      <c r="B306">
        <v>25.040849999999999</v>
      </c>
      <c r="C306">
        <f t="shared" si="4"/>
        <v>1.8503908880641139E-2</v>
      </c>
      <c r="F306">
        <v>8.4856541435810416E-3</v>
      </c>
    </row>
    <row r="307" spans="1:6" x14ac:dyDescent="0.2">
      <c r="A307" s="1">
        <v>43346</v>
      </c>
      <c r="B307">
        <v>24.770793999999999</v>
      </c>
      <c r="C307">
        <f t="shared" si="4"/>
        <v>-1.0843193450009132E-2</v>
      </c>
      <c r="F307">
        <v>8.607296830775827E-3</v>
      </c>
    </row>
    <row r="308" spans="1:6" x14ac:dyDescent="0.2">
      <c r="A308" s="1">
        <v>43353</v>
      </c>
      <c r="B308">
        <v>24.912575</v>
      </c>
      <c r="C308">
        <f t="shared" si="4"/>
        <v>5.7073981786126228E-3</v>
      </c>
      <c r="F308">
        <v>8.8440786244018549E-3</v>
      </c>
    </row>
    <row r="309" spans="1:6" x14ac:dyDescent="0.2">
      <c r="A309" s="1">
        <v>43360</v>
      </c>
      <c r="B309">
        <v>24.575005000000001</v>
      </c>
      <c r="C309">
        <f t="shared" si="4"/>
        <v>-1.364282657925138E-2</v>
      </c>
      <c r="F309">
        <v>8.8625436136045097E-3</v>
      </c>
    </row>
    <row r="310" spans="1:6" x14ac:dyDescent="0.2">
      <c r="A310" s="1">
        <v>43367</v>
      </c>
      <c r="B310">
        <v>24.446728</v>
      </c>
      <c r="C310">
        <f t="shared" si="4"/>
        <v>-5.2334866572554409E-3</v>
      </c>
      <c r="F310">
        <v>8.9362045215984984E-3</v>
      </c>
    </row>
    <row r="311" spans="1:6" x14ac:dyDescent="0.2">
      <c r="A311" s="1">
        <v>43374</v>
      </c>
      <c r="B311">
        <v>23.528542000000002</v>
      </c>
      <c r="C311">
        <f t="shared" si="4"/>
        <v>-3.8282145466210164E-2</v>
      </c>
      <c r="F311">
        <v>8.9805851391276982E-3</v>
      </c>
    </row>
    <row r="312" spans="1:6" x14ac:dyDescent="0.2">
      <c r="A312" s="1">
        <v>43381</v>
      </c>
      <c r="B312">
        <v>22.38081</v>
      </c>
      <c r="C312">
        <f t="shared" si="4"/>
        <v>-5.0010342110225571E-2</v>
      </c>
      <c r="F312">
        <v>9.3574892717329886E-3</v>
      </c>
    </row>
    <row r="313" spans="1:6" x14ac:dyDescent="0.2">
      <c r="A313" s="1">
        <v>43388</v>
      </c>
      <c r="B313">
        <v>22.279537000000001</v>
      </c>
      <c r="C313">
        <f t="shared" si="4"/>
        <v>-4.5352613846412777E-3</v>
      </c>
      <c r="F313">
        <v>9.3897196356961688E-3</v>
      </c>
    </row>
    <row r="314" spans="1:6" x14ac:dyDescent="0.2">
      <c r="A314" s="1">
        <v>43395</v>
      </c>
      <c r="B314">
        <v>21.374853000000002</v>
      </c>
      <c r="C314">
        <f t="shared" si="4"/>
        <v>-4.145349626748316E-2</v>
      </c>
      <c r="F314">
        <v>9.5020489766078024E-3</v>
      </c>
    </row>
    <row r="315" spans="1:6" x14ac:dyDescent="0.2">
      <c r="A315" s="1">
        <v>43402</v>
      </c>
      <c r="B315">
        <v>22.468575000000001</v>
      </c>
      <c r="C315">
        <f t="shared" si="4"/>
        <v>4.9902528689524182E-2</v>
      </c>
      <c r="F315">
        <v>9.677434288183271E-3</v>
      </c>
    </row>
    <row r="316" spans="1:6" x14ac:dyDescent="0.2">
      <c r="A316" s="1">
        <v>43409</v>
      </c>
      <c r="B316">
        <v>22.347049999999999</v>
      </c>
      <c r="C316">
        <f t="shared" si="4"/>
        <v>-5.4233449991794918E-3</v>
      </c>
      <c r="F316">
        <v>9.9382770534870175E-3</v>
      </c>
    </row>
    <row r="317" spans="1:6" x14ac:dyDescent="0.2">
      <c r="A317" s="1">
        <v>43416</v>
      </c>
      <c r="B317">
        <v>22.056740000000001</v>
      </c>
      <c r="C317">
        <f t="shared" si="4"/>
        <v>-1.3076097176673854E-2</v>
      </c>
      <c r="F317">
        <v>1.0065200763900693E-2</v>
      </c>
    </row>
    <row r="318" spans="1:6" x14ac:dyDescent="0.2">
      <c r="A318" s="1">
        <v>43423</v>
      </c>
      <c r="B318">
        <v>21.543635999999999</v>
      </c>
      <c r="C318">
        <f t="shared" si="4"/>
        <v>-2.3537764408702765E-2</v>
      </c>
      <c r="F318">
        <v>1.0369171987551525E-2</v>
      </c>
    </row>
    <row r="319" spans="1:6" x14ac:dyDescent="0.2">
      <c r="A319" s="1">
        <v>43430</v>
      </c>
      <c r="B319">
        <v>22.428068</v>
      </c>
      <c r="C319">
        <f t="shared" si="4"/>
        <v>4.0232750470048297E-2</v>
      </c>
      <c r="F319">
        <v>1.0411863446955534E-2</v>
      </c>
    </row>
    <row r="320" spans="1:6" x14ac:dyDescent="0.2">
      <c r="A320" s="1">
        <v>43437</v>
      </c>
      <c r="B320">
        <v>21.199316</v>
      </c>
      <c r="C320">
        <f t="shared" si="4"/>
        <v>-5.6344293174685568E-2</v>
      </c>
      <c r="F320">
        <v>1.0519008197744968E-2</v>
      </c>
    </row>
    <row r="321" spans="1:6" x14ac:dyDescent="0.2">
      <c r="A321" s="1">
        <v>43444</v>
      </c>
      <c r="B321">
        <v>18.424503000000001</v>
      </c>
      <c r="C321">
        <f t="shared" si="4"/>
        <v>-0.14028745351474489</v>
      </c>
      <c r="F321">
        <v>1.0725668154399378E-2</v>
      </c>
    </row>
    <row r="322" spans="1:6" x14ac:dyDescent="0.2">
      <c r="A322" s="1">
        <v>43451</v>
      </c>
      <c r="B322">
        <v>18.663599000000001</v>
      </c>
      <c r="C322">
        <f t="shared" si="4"/>
        <v>1.2893585784365761E-2</v>
      </c>
      <c r="F322">
        <v>1.0749270015793568E-2</v>
      </c>
    </row>
    <row r="323" spans="1:6" x14ac:dyDescent="0.2">
      <c r="A323" s="1">
        <v>43458</v>
      </c>
      <c r="B323">
        <v>19.379111999999999</v>
      </c>
      <c r="C323">
        <f t="shared" si="4"/>
        <v>3.7620735703250176E-2</v>
      </c>
      <c r="F323">
        <v>1.0974608385663187E-2</v>
      </c>
    </row>
    <row r="324" spans="1:6" x14ac:dyDescent="0.2">
      <c r="A324" s="1">
        <v>43465</v>
      </c>
      <c r="B324">
        <v>19.853611000000001</v>
      </c>
      <c r="C324">
        <f t="shared" ref="C324:C387" si="5">LN(B324/B323)</f>
        <v>2.4190119967076325E-2</v>
      </c>
      <c r="F324">
        <v>1.1018391785354461E-2</v>
      </c>
    </row>
    <row r="325" spans="1:6" x14ac:dyDescent="0.2">
      <c r="A325" s="1">
        <v>43472</v>
      </c>
      <c r="B325">
        <v>20.840263</v>
      </c>
      <c r="C325">
        <f t="shared" si="5"/>
        <v>4.8500931820675587E-2</v>
      </c>
      <c r="F325">
        <v>1.1032903484782947E-2</v>
      </c>
    </row>
    <row r="326" spans="1:6" x14ac:dyDescent="0.2">
      <c r="A326" s="1">
        <v>43479</v>
      </c>
      <c r="B326">
        <v>21.382546999999999</v>
      </c>
      <c r="C326">
        <f t="shared" si="5"/>
        <v>2.5688191762397013E-2</v>
      </c>
      <c r="F326">
        <v>1.1060680872990431E-2</v>
      </c>
    </row>
    <row r="327" spans="1:6" x14ac:dyDescent="0.2">
      <c r="A327" s="1">
        <v>43486</v>
      </c>
      <c r="B327">
        <v>21.457865000000002</v>
      </c>
      <c r="C327">
        <f t="shared" si="5"/>
        <v>3.516216305353646E-3</v>
      </c>
      <c r="F327">
        <v>1.1092184035708488E-2</v>
      </c>
    </row>
    <row r="328" spans="1:6" x14ac:dyDescent="0.2">
      <c r="A328" s="1">
        <v>43493</v>
      </c>
      <c r="B328">
        <v>21.781731000000001</v>
      </c>
      <c r="C328">
        <f t="shared" si="5"/>
        <v>1.4980346095841965E-2</v>
      </c>
      <c r="F328">
        <v>1.115508403261096E-2</v>
      </c>
    </row>
    <row r="329" spans="1:6" x14ac:dyDescent="0.2">
      <c r="A329" s="1">
        <v>43500</v>
      </c>
      <c r="B329">
        <v>21.970022</v>
      </c>
      <c r="C329">
        <f t="shared" si="5"/>
        <v>8.607296830775827E-3</v>
      </c>
      <c r="F329">
        <v>1.1274860836812922E-2</v>
      </c>
    </row>
    <row r="330" spans="1:6" x14ac:dyDescent="0.2">
      <c r="A330" s="1">
        <v>43507</v>
      </c>
      <c r="B330">
        <v>22.753319000000001</v>
      </c>
      <c r="C330">
        <f t="shared" si="5"/>
        <v>3.5032137104406447E-2</v>
      </c>
      <c r="F330">
        <v>1.1420319466516895E-2</v>
      </c>
    </row>
    <row r="331" spans="1:6" x14ac:dyDescent="0.2">
      <c r="A331" s="1">
        <v>43514</v>
      </c>
      <c r="B331">
        <v>23.129905999999998</v>
      </c>
      <c r="C331">
        <f t="shared" si="5"/>
        <v>1.6415387383002182E-2</v>
      </c>
      <c r="F331">
        <v>1.1421889373296792E-2</v>
      </c>
    </row>
    <row r="332" spans="1:6" x14ac:dyDescent="0.2">
      <c r="A332" s="1">
        <v>43521</v>
      </c>
      <c r="B332">
        <v>23.197690999999999</v>
      </c>
      <c r="C332">
        <f t="shared" si="5"/>
        <v>2.9263356082434833E-3</v>
      </c>
      <c r="F332">
        <v>1.1476012193329452E-2</v>
      </c>
    </row>
    <row r="333" spans="1:6" x14ac:dyDescent="0.2">
      <c r="A333" s="1">
        <v>43528</v>
      </c>
      <c r="B333">
        <v>22.135719000000002</v>
      </c>
      <c r="C333">
        <f t="shared" si="5"/>
        <v>-4.6860199706820226E-2</v>
      </c>
      <c r="F333">
        <v>1.1551637598415584E-2</v>
      </c>
    </row>
    <row r="334" spans="1:6" x14ac:dyDescent="0.2">
      <c r="A334" s="1">
        <v>43535</v>
      </c>
      <c r="B334">
        <v>22.640345</v>
      </c>
      <c r="C334">
        <f t="shared" si="5"/>
        <v>2.2540943584430432E-2</v>
      </c>
      <c r="F334">
        <v>1.1592642918528361E-2</v>
      </c>
    </row>
    <row r="335" spans="1:6" x14ac:dyDescent="0.2">
      <c r="A335" s="1">
        <v>43542</v>
      </c>
      <c r="B335">
        <v>22.150784000000002</v>
      </c>
      <c r="C335">
        <f t="shared" si="5"/>
        <v>-2.1860600836162952E-2</v>
      </c>
      <c r="F335">
        <v>1.1744300903243125E-2</v>
      </c>
    </row>
    <row r="336" spans="1:6" x14ac:dyDescent="0.2">
      <c r="A336" s="1">
        <v>43549</v>
      </c>
      <c r="B336">
        <v>22.693066000000002</v>
      </c>
      <c r="C336">
        <f t="shared" si="5"/>
        <v>2.4186524370486667E-2</v>
      </c>
      <c r="F336">
        <v>1.1773375333119314E-2</v>
      </c>
    </row>
    <row r="337" spans="1:6" x14ac:dyDescent="0.2">
      <c r="A337" s="1">
        <v>43556</v>
      </c>
      <c r="B337">
        <v>23.190162999999998</v>
      </c>
      <c r="C337">
        <f t="shared" si="5"/>
        <v>2.1668764865399547E-2</v>
      </c>
      <c r="F337">
        <v>1.1980062367663927E-2</v>
      </c>
    </row>
    <row r="338" spans="1:6" x14ac:dyDescent="0.2">
      <c r="A338" s="1">
        <v>43563</v>
      </c>
      <c r="B338">
        <v>23.205224999999999</v>
      </c>
      <c r="C338">
        <f t="shared" si="5"/>
        <v>6.4928869779684747E-4</v>
      </c>
      <c r="F338">
        <v>1.2048283738239409E-2</v>
      </c>
    </row>
    <row r="339" spans="1:6" x14ac:dyDescent="0.2">
      <c r="A339" s="1">
        <v>43570</v>
      </c>
      <c r="B339">
        <v>23.092247</v>
      </c>
      <c r="C339">
        <f t="shared" si="5"/>
        <v>-4.8805353457618775E-3</v>
      </c>
      <c r="F339">
        <v>1.212516321595997E-2</v>
      </c>
    </row>
    <row r="340" spans="1:6" x14ac:dyDescent="0.2">
      <c r="A340" s="1">
        <v>43577</v>
      </c>
      <c r="B340">
        <v>23.529087000000001</v>
      </c>
      <c r="C340">
        <f t="shared" si="5"/>
        <v>1.8740466969974376E-2</v>
      </c>
      <c r="F340">
        <v>1.2192654700895667E-2</v>
      </c>
    </row>
    <row r="341" spans="1:6" x14ac:dyDescent="0.2">
      <c r="A341" s="1">
        <v>43584</v>
      </c>
      <c r="B341">
        <v>23.822824000000001</v>
      </c>
      <c r="C341">
        <f t="shared" si="5"/>
        <v>1.2406712278888257E-2</v>
      </c>
      <c r="F341">
        <v>1.2311461230137375E-2</v>
      </c>
    </row>
    <row r="342" spans="1:6" x14ac:dyDescent="0.2">
      <c r="A342" s="1">
        <v>43591</v>
      </c>
      <c r="B342">
        <v>23.303135000000001</v>
      </c>
      <c r="C342">
        <f t="shared" si="5"/>
        <v>-2.2056211858473455E-2</v>
      </c>
      <c r="F342">
        <v>1.2329687027776093E-2</v>
      </c>
    </row>
    <row r="343" spans="1:6" x14ac:dyDescent="0.2">
      <c r="A343" s="1">
        <v>43598</v>
      </c>
      <c r="B343">
        <v>22.851234000000002</v>
      </c>
      <c r="C343">
        <f t="shared" si="5"/>
        <v>-1.9582780618527779E-2</v>
      </c>
      <c r="F343">
        <v>1.238403217573178E-2</v>
      </c>
    </row>
    <row r="344" spans="1:6" x14ac:dyDescent="0.2">
      <c r="A344" s="1">
        <v>43605</v>
      </c>
      <c r="B344">
        <v>22.678003</v>
      </c>
      <c r="C344">
        <f t="shared" si="5"/>
        <v>-7.6096964219605039E-3</v>
      </c>
      <c r="F344">
        <v>1.2406712278888257E-2</v>
      </c>
    </row>
    <row r="345" spans="1:6" x14ac:dyDescent="0.2">
      <c r="A345" s="1">
        <v>43612</v>
      </c>
      <c r="B345">
        <v>22.120657000000001</v>
      </c>
      <c r="C345">
        <f t="shared" si="5"/>
        <v>-2.4883545995901136E-2</v>
      </c>
      <c r="F345">
        <v>1.2449094730120876E-2</v>
      </c>
    </row>
    <row r="346" spans="1:6" x14ac:dyDescent="0.2">
      <c r="A346" s="1">
        <v>43619</v>
      </c>
      <c r="B346">
        <v>22.617750000000001</v>
      </c>
      <c r="C346">
        <f t="shared" si="5"/>
        <v>2.2223118403998789E-2</v>
      </c>
      <c r="F346">
        <v>1.2550998789271612E-2</v>
      </c>
    </row>
    <row r="347" spans="1:6" x14ac:dyDescent="0.2">
      <c r="A347" s="1">
        <v>43626</v>
      </c>
      <c r="B347">
        <v>22.678003</v>
      </c>
      <c r="C347">
        <f t="shared" si="5"/>
        <v>2.660427591902304E-3</v>
      </c>
      <c r="F347">
        <v>1.2650656663351101E-2</v>
      </c>
    </row>
    <row r="348" spans="1:6" x14ac:dyDescent="0.2">
      <c r="A348" s="1">
        <v>43633</v>
      </c>
      <c r="B348">
        <v>23.175097000000001</v>
      </c>
      <c r="C348">
        <f t="shared" si="5"/>
        <v>2.1682873151490489E-2</v>
      </c>
      <c r="F348">
        <v>1.2893585784365761E-2</v>
      </c>
    </row>
    <row r="349" spans="1:6" x14ac:dyDescent="0.2">
      <c r="A349" s="1">
        <v>43640</v>
      </c>
      <c r="B349">
        <v>23.318197000000001</v>
      </c>
      <c r="C349">
        <f t="shared" si="5"/>
        <v>6.1557458964388743E-3</v>
      </c>
      <c r="F349">
        <v>1.3020410684701117E-2</v>
      </c>
    </row>
    <row r="350" spans="1:6" x14ac:dyDescent="0.2">
      <c r="A350" s="1">
        <v>43647</v>
      </c>
      <c r="B350">
        <v>23.634530999999999</v>
      </c>
      <c r="C350">
        <f t="shared" si="5"/>
        <v>1.347477771144235E-2</v>
      </c>
      <c r="F350">
        <v>1.3096692445943249E-2</v>
      </c>
    </row>
    <row r="351" spans="1:6" x14ac:dyDescent="0.2">
      <c r="A351" s="1">
        <v>43654</v>
      </c>
      <c r="B351">
        <v>23.732444999999998</v>
      </c>
      <c r="C351">
        <f t="shared" si="5"/>
        <v>4.1342786782189974E-3</v>
      </c>
      <c r="F351">
        <v>1.3330984494801915E-2</v>
      </c>
    </row>
    <row r="352" spans="1:6" x14ac:dyDescent="0.2">
      <c r="A352" s="1">
        <v>43661</v>
      </c>
      <c r="B352">
        <v>23.611937999999999</v>
      </c>
      <c r="C352">
        <f t="shared" si="5"/>
        <v>-5.0906676825323389E-3</v>
      </c>
      <c r="F352">
        <v>1.347477771144235E-2</v>
      </c>
    </row>
    <row r="353" spans="1:6" x14ac:dyDescent="0.2">
      <c r="A353" s="1">
        <v>43668</v>
      </c>
      <c r="B353">
        <v>23.898142</v>
      </c>
      <c r="C353">
        <f t="shared" si="5"/>
        <v>1.2048283738239409E-2</v>
      </c>
      <c r="F353">
        <v>1.3840925347579946E-2</v>
      </c>
    </row>
    <row r="354" spans="1:6" x14ac:dyDescent="0.2">
      <c r="A354" s="1">
        <v>43675</v>
      </c>
      <c r="B354">
        <v>22.881359</v>
      </c>
      <c r="C354">
        <f t="shared" si="5"/>
        <v>-4.3478153728914226E-2</v>
      </c>
      <c r="F354">
        <v>1.3948227436916713E-2</v>
      </c>
    </row>
    <row r="355" spans="1:6" x14ac:dyDescent="0.2">
      <c r="A355" s="1">
        <v>43682</v>
      </c>
      <c r="B355">
        <v>23.024462</v>
      </c>
      <c r="C355">
        <f t="shared" si="5"/>
        <v>6.2346543609395752E-3</v>
      </c>
      <c r="F355">
        <v>1.3971597432307511E-2</v>
      </c>
    </row>
    <row r="356" spans="1:6" x14ac:dyDescent="0.2">
      <c r="A356" s="1">
        <v>43689</v>
      </c>
      <c r="B356">
        <v>22.843699999999998</v>
      </c>
      <c r="C356">
        <f t="shared" si="5"/>
        <v>-7.8818477965934691E-3</v>
      </c>
      <c r="F356">
        <v>1.4135936607286346E-2</v>
      </c>
    </row>
    <row r="357" spans="1:6" x14ac:dyDescent="0.2">
      <c r="A357" s="1">
        <v>43696</v>
      </c>
      <c r="B357">
        <v>22.406860000000002</v>
      </c>
      <c r="C357">
        <f t="shared" si="5"/>
        <v>-1.9308206189131632E-2</v>
      </c>
      <c r="F357">
        <v>1.4230391706746519E-2</v>
      </c>
    </row>
    <row r="358" spans="1:6" x14ac:dyDescent="0.2">
      <c r="A358" s="1">
        <v>43703</v>
      </c>
      <c r="B358">
        <v>22.926552000000001</v>
      </c>
      <c r="C358">
        <f t="shared" si="5"/>
        <v>2.2928552893557021E-2</v>
      </c>
      <c r="F358">
        <v>1.4397484606953056E-2</v>
      </c>
    </row>
    <row r="359" spans="1:6" x14ac:dyDescent="0.2">
      <c r="A359" s="1">
        <v>43710</v>
      </c>
      <c r="B359">
        <v>22.941611999999999</v>
      </c>
      <c r="C359">
        <f t="shared" si="5"/>
        <v>6.5666463306283441E-4</v>
      </c>
      <c r="F359">
        <v>1.4563303745467753E-2</v>
      </c>
    </row>
    <row r="360" spans="1:6" x14ac:dyDescent="0.2">
      <c r="A360" s="1">
        <v>43717</v>
      </c>
      <c r="B360">
        <v>23.438704999999999</v>
      </c>
      <c r="C360">
        <f t="shared" si="5"/>
        <v>2.1436336239687603E-2</v>
      </c>
      <c r="F360">
        <v>1.4649303262907825E-2</v>
      </c>
    </row>
    <row r="361" spans="1:6" x14ac:dyDescent="0.2">
      <c r="A361" s="1">
        <v>43724</v>
      </c>
      <c r="B361">
        <v>23.401049</v>
      </c>
      <c r="C361">
        <f t="shared" si="5"/>
        <v>-1.6078653236501668E-3</v>
      </c>
      <c r="F361">
        <v>1.4726381030609931E-2</v>
      </c>
    </row>
    <row r="362" spans="1:6" x14ac:dyDescent="0.2">
      <c r="A362" s="1">
        <v>43731</v>
      </c>
      <c r="B362">
        <v>22.565027000000001</v>
      </c>
      <c r="C362">
        <f t="shared" si="5"/>
        <v>-3.6379620597124546E-2</v>
      </c>
      <c r="F362">
        <v>1.4801073298798489E-2</v>
      </c>
    </row>
    <row r="363" spans="1:6" x14ac:dyDescent="0.2">
      <c r="A363" s="1">
        <v>43738</v>
      </c>
      <c r="B363">
        <v>22.301416</v>
      </c>
      <c r="C363">
        <f t="shared" si="5"/>
        <v>-1.1751055613544704E-2</v>
      </c>
      <c r="F363">
        <v>1.4980346095841965E-2</v>
      </c>
    </row>
    <row r="364" spans="1:6" x14ac:dyDescent="0.2">
      <c r="A364" s="1">
        <v>43745</v>
      </c>
      <c r="B364">
        <v>22.542432999999999</v>
      </c>
      <c r="C364">
        <f t="shared" si="5"/>
        <v>1.0749270015793568E-2</v>
      </c>
      <c r="F364">
        <v>1.5075782535186592E-2</v>
      </c>
    </row>
    <row r="365" spans="1:6" x14ac:dyDescent="0.2">
      <c r="A365" s="1">
        <v>43752</v>
      </c>
      <c r="B365">
        <v>22.745788999999998</v>
      </c>
      <c r="C365">
        <f t="shared" si="5"/>
        <v>8.9805851391276982E-3</v>
      </c>
      <c r="F365">
        <v>1.5127701829075376E-2</v>
      </c>
    </row>
    <row r="366" spans="1:6" x14ac:dyDescent="0.2">
      <c r="A366" s="1">
        <v>43759</v>
      </c>
      <c r="B366">
        <v>22.828635999999999</v>
      </c>
      <c r="C366">
        <f t="shared" si="5"/>
        <v>3.6356834455856359E-3</v>
      </c>
      <c r="F366">
        <v>1.5397191092938753E-2</v>
      </c>
    </row>
    <row r="367" spans="1:6" x14ac:dyDescent="0.2">
      <c r="A367" s="1">
        <v>43766</v>
      </c>
      <c r="B367">
        <v>23.084717000000001</v>
      </c>
      <c r="C367">
        <f t="shared" si="5"/>
        <v>1.115508403261096E-2</v>
      </c>
      <c r="F367">
        <v>1.5679543098150672E-2</v>
      </c>
    </row>
    <row r="368" spans="1:6" x14ac:dyDescent="0.2">
      <c r="A368" s="1">
        <v>43773</v>
      </c>
      <c r="B368">
        <v>23.273009999999999</v>
      </c>
      <c r="C368">
        <f t="shared" si="5"/>
        <v>8.1235232037589911E-3</v>
      </c>
      <c r="F368">
        <v>1.570336593228781E-2</v>
      </c>
    </row>
    <row r="369" spans="1:6" x14ac:dyDescent="0.2">
      <c r="A369" s="1">
        <v>43780</v>
      </c>
      <c r="B369">
        <v>23.408581000000002</v>
      </c>
      <c r="C369">
        <f t="shared" si="5"/>
        <v>5.8083444990057577E-3</v>
      </c>
      <c r="F369">
        <v>1.5849247417376495E-2</v>
      </c>
    </row>
    <row r="370" spans="1:6" x14ac:dyDescent="0.2">
      <c r="A370" s="1">
        <v>43787</v>
      </c>
      <c r="B370">
        <v>23.310669000000001</v>
      </c>
      <c r="C370">
        <f t="shared" si="5"/>
        <v>-4.1915117793807468E-3</v>
      </c>
      <c r="F370">
        <v>1.5887002961830071E-2</v>
      </c>
    </row>
    <row r="371" spans="1:6" x14ac:dyDescent="0.2">
      <c r="A371" s="1">
        <v>43794</v>
      </c>
      <c r="B371">
        <v>23.785166</v>
      </c>
      <c r="C371">
        <f t="shared" si="5"/>
        <v>2.0150956283929509E-2</v>
      </c>
      <c r="F371">
        <v>1.5995187307091638E-2</v>
      </c>
    </row>
    <row r="372" spans="1:6" x14ac:dyDescent="0.2">
      <c r="A372" s="1">
        <v>43801</v>
      </c>
      <c r="B372">
        <v>23.762571000000001</v>
      </c>
      <c r="C372">
        <f t="shared" si="5"/>
        <v>-9.5041333726607227E-4</v>
      </c>
      <c r="F372">
        <v>1.6139487341300975E-2</v>
      </c>
    </row>
    <row r="373" spans="1:6" x14ac:dyDescent="0.2">
      <c r="A373" s="1">
        <v>43808</v>
      </c>
      <c r="B373">
        <v>23.190162999999998</v>
      </c>
      <c r="C373">
        <f t="shared" si="5"/>
        <v>-2.438351557668713E-2</v>
      </c>
      <c r="F373">
        <v>1.6190002863909547E-2</v>
      </c>
    </row>
    <row r="374" spans="1:6" x14ac:dyDescent="0.2">
      <c r="A374" s="1">
        <v>43815</v>
      </c>
      <c r="B374">
        <v>24.216408000000001</v>
      </c>
      <c r="C374">
        <f t="shared" si="5"/>
        <v>4.3302239807701752E-2</v>
      </c>
      <c r="F374">
        <v>1.6219832532013843E-2</v>
      </c>
    </row>
    <row r="375" spans="1:6" x14ac:dyDescent="0.2">
      <c r="A375" s="1">
        <v>43822</v>
      </c>
      <c r="B375">
        <v>24.147196000000001</v>
      </c>
      <c r="C375">
        <f t="shared" si="5"/>
        <v>-2.8621542450929568E-3</v>
      </c>
      <c r="F375">
        <v>1.6350666494324022E-2</v>
      </c>
    </row>
    <row r="376" spans="1:6" x14ac:dyDescent="0.2">
      <c r="A376" s="1">
        <v>43829</v>
      </c>
      <c r="B376">
        <v>24.085675999999999</v>
      </c>
      <c r="C376">
        <f t="shared" si="5"/>
        <v>-2.5509587470230232E-3</v>
      </c>
      <c r="F376">
        <v>1.6415387383002182E-2</v>
      </c>
    </row>
    <row r="377" spans="1:6" x14ac:dyDescent="0.2">
      <c r="A377" s="1">
        <v>43836</v>
      </c>
      <c r="B377">
        <v>24.370213</v>
      </c>
      <c r="C377">
        <f t="shared" si="5"/>
        <v>1.1744300903243125E-2</v>
      </c>
      <c r="F377">
        <v>1.6579157688184899E-2</v>
      </c>
    </row>
    <row r="378" spans="1:6" x14ac:dyDescent="0.2">
      <c r="A378" s="1">
        <v>43843</v>
      </c>
      <c r="B378">
        <v>24.854696000000001</v>
      </c>
      <c r="C378">
        <f t="shared" si="5"/>
        <v>1.9685100679058452E-2</v>
      </c>
      <c r="F378">
        <v>1.6745263012674944E-2</v>
      </c>
    </row>
    <row r="379" spans="1:6" x14ac:dyDescent="0.2">
      <c r="A379" s="1">
        <v>43850</v>
      </c>
      <c r="B379">
        <v>24.516324999999998</v>
      </c>
      <c r="C379">
        <f t="shared" si="5"/>
        <v>-1.3707486348052739E-2</v>
      </c>
      <c r="F379">
        <v>1.7448911845027445E-2</v>
      </c>
    </row>
    <row r="380" spans="1:6" x14ac:dyDescent="0.2">
      <c r="A380" s="1">
        <v>43857</v>
      </c>
      <c r="B380">
        <v>24.031845000000001</v>
      </c>
      <c r="C380">
        <f t="shared" si="5"/>
        <v>-1.9959396357099632E-2</v>
      </c>
      <c r="F380">
        <v>1.7581285070779568E-2</v>
      </c>
    </row>
    <row r="381" spans="1:6" x14ac:dyDescent="0.2">
      <c r="A381" s="1">
        <v>43864</v>
      </c>
      <c r="B381">
        <v>24.570157999999999</v>
      </c>
      <c r="C381">
        <f t="shared" si="5"/>
        <v>2.2152791291605876E-2</v>
      </c>
      <c r="F381">
        <v>1.7628376935903755E-2</v>
      </c>
    </row>
    <row r="382" spans="1:6" x14ac:dyDescent="0.2">
      <c r="A382" s="1">
        <v>43871</v>
      </c>
      <c r="B382">
        <v>25.116161000000002</v>
      </c>
      <c r="C382">
        <f t="shared" si="5"/>
        <v>2.1978886368885578E-2</v>
      </c>
      <c r="F382">
        <v>1.7706745351217138E-2</v>
      </c>
    </row>
    <row r="383" spans="1:6" x14ac:dyDescent="0.2">
      <c r="A383" s="1">
        <v>43878</v>
      </c>
      <c r="B383">
        <v>25.093091999999999</v>
      </c>
      <c r="C383">
        <f t="shared" si="5"/>
        <v>-9.1891435322882678E-4</v>
      </c>
      <c r="F383">
        <v>1.7827272465966423E-2</v>
      </c>
    </row>
    <row r="384" spans="1:6" x14ac:dyDescent="0.2">
      <c r="A384" s="1">
        <v>43885</v>
      </c>
      <c r="B384">
        <v>22.601469000000002</v>
      </c>
      <c r="C384">
        <f t="shared" si="5"/>
        <v>-0.10457768496866708</v>
      </c>
      <c r="F384">
        <v>1.7898425232108283E-2</v>
      </c>
    </row>
    <row r="385" spans="1:6" x14ac:dyDescent="0.2">
      <c r="A385" s="1">
        <v>43892</v>
      </c>
      <c r="B385">
        <v>22.393834999999999</v>
      </c>
      <c r="C385">
        <f t="shared" si="5"/>
        <v>-9.2292063999828856E-3</v>
      </c>
      <c r="F385">
        <v>1.7907451280552496E-2</v>
      </c>
    </row>
    <row r="386" spans="1:6" x14ac:dyDescent="0.2">
      <c r="A386" s="1">
        <v>43899</v>
      </c>
      <c r="B386">
        <v>18.856345999999998</v>
      </c>
      <c r="C386">
        <f t="shared" si="5"/>
        <v>-0.17193618270342551</v>
      </c>
      <c r="F386">
        <v>1.7939067883493882E-2</v>
      </c>
    </row>
    <row r="387" spans="1:6" x14ac:dyDescent="0.2">
      <c r="A387" s="1">
        <v>43906</v>
      </c>
      <c r="B387">
        <v>15.657228</v>
      </c>
      <c r="C387">
        <f t="shared" si="5"/>
        <v>-0.18591685166240285</v>
      </c>
      <c r="F387">
        <v>1.7944632033525861E-2</v>
      </c>
    </row>
    <row r="388" spans="1:6" x14ac:dyDescent="0.2">
      <c r="A388" s="1">
        <v>43913</v>
      </c>
      <c r="B388">
        <v>17.479803</v>
      </c>
      <c r="C388">
        <f t="shared" ref="C388:C451" si="6">LN(B388/B387)</f>
        <v>0.11011343674097833</v>
      </c>
      <c r="F388">
        <v>1.8028155230960251E-2</v>
      </c>
    </row>
    <row r="389" spans="1:6" x14ac:dyDescent="0.2">
      <c r="A389" s="1">
        <v>43920</v>
      </c>
      <c r="B389">
        <v>16.641570999999999</v>
      </c>
      <c r="C389">
        <f t="shared" si="6"/>
        <v>-4.9142258146687538E-2</v>
      </c>
      <c r="F389">
        <v>1.8053878476330078E-2</v>
      </c>
    </row>
    <row r="390" spans="1:6" x14ac:dyDescent="0.2">
      <c r="A390" s="1">
        <v>43927</v>
      </c>
      <c r="B390">
        <v>19.048603</v>
      </c>
      <c r="C390">
        <f t="shared" si="6"/>
        <v>0.13508992355604491</v>
      </c>
      <c r="F390">
        <v>1.8175760314915645E-2</v>
      </c>
    </row>
    <row r="391" spans="1:6" x14ac:dyDescent="0.2">
      <c r="A391" s="1">
        <v>43934</v>
      </c>
      <c r="B391">
        <v>19.194714000000001</v>
      </c>
      <c r="C391">
        <f t="shared" si="6"/>
        <v>7.6411630779358282E-3</v>
      </c>
      <c r="F391">
        <v>1.830635892355581E-2</v>
      </c>
    </row>
    <row r="392" spans="1:6" x14ac:dyDescent="0.2">
      <c r="A392" s="1">
        <v>43941</v>
      </c>
      <c r="B392">
        <v>19.417729999999999</v>
      </c>
      <c r="C392">
        <f t="shared" si="6"/>
        <v>1.1551637598415584E-2</v>
      </c>
      <c r="F392">
        <v>1.8503908880641139E-2</v>
      </c>
    </row>
    <row r="393" spans="1:6" x14ac:dyDescent="0.2">
      <c r="A393" s="1">
        <v>43948</v>
      </c>
      <c r="B393">
        <v>19.771478999999999</v>
      </c>
      <c r="C393">
        <f t="shared" si="6"/>
        <v>1.8053878476330078E-2</v>
      </c>
      <c r="F393">
        <v>1.8538149552531202E-2</v>
      </c>
    </row>
    <row r="394" spans="1:6" x14ac:dyDescent="0.2">
      <c r="A394" s="1">
        <v>43955</v>
      </c>
      <c r="B394">
        <v>21.424871</v>
      </c>
      <c r="C394">
        <f t="shared" si="6"/>
        <v>8.0311998759178826E-2</v>
      </c>
      <c r="F394">
        <v>1.8625037780774557E-2</v>
      </c>
    </row>
    <row r="395" spans="1:6" x14ac:dyDescent="0.2">
      <c r="A395" s="1">
        <v>43962</v>
      </c>
      <c r="B395">
        <v>20.640471000000002</v>
      </c>
      <c r="C395">
        <f t="shared" si="6"/>
        <v>-3.7298683341779555E-2</v>
      </c>
      <c r="F395">
        <v>1.8740466969974376E-2</v>
      </c>
    </row>
    <row r="396" spans="1:6" x14ac:dyDescent="0.2">
      <c r="A396" s="1">
        <v>43969</v>
      </c>
      <c r="B396">
        <v>21.878592999999999</v>
      </c>
      <c r="C396">
        <f t="shared" si="6"/>
        <v>5.8254910064023543E-2</v>
      </c>
      <c r="F396">
        <v>1.9013983433900258E-2</v>
      </c>
    </row>
    <row r="397" spans="1:6" x14ac:dyDescent="0.2">
      <c r="A397" s="1">
        <v>43976</v>
      </c>
      <c r="B397">
        <v>22.470735999999999</v>
      </c>
      <c r="C397">
        <f t="shared" si="6"/>
        <v>2.6705170260507741E-2</v>
      </c>
      <c r="F397">
        <v>1.9395276653167839E-2</v>
      </c>
    </row>
    <row r="398" spans="1:6" x14ac:dyDescent="0.2">
      <c r="A398" s="1">
        <v>43983</v>
      </c>
      <c r="B398">
        <v>24.116437999999999</v>
      </c>
      <c r="C398">
        <f t="shared" si="6"/>
        <v>7.0679842233216078E-2</v>
      </c>
      <c r="F398">
        <v>1.960538151046955E-2</v>
      </c>
    </row>
    <row r="399" spans="1:6" x14ac:dyDescent="0.2">
      <c r="A399" s="1">
        <v>43990</v>
      </c>
      <c r="B399">
        <v>22.539947999999999</v>
      </c>
      <c r="C399">
        <f t="shared" si="6"/>
        <v>-6.760448107897564E-2</v>
      </c>
      <c r="F399">
        <v>1.9685100679058452E-2</v>
      </c>
    </row>
    <row r="400" spans="1:6" x14ac:dyDescent="0.2">
      <c r="A400" s="1">
        <v>43997</v>
      </c>
      <c r="B400">
        <v>23.208994000000001</v>
      </c>
      <c r="C400">
        <f t="shared" si="6"/>
        <v>2.9250674361314098E-2</v>
      </c>
      <c r="F400">
        <v>1.9778899693518991E-2</v>
      </c>
    </row>
    <row r="401" spans="1:6" x14ac:dyDescent="0.2">
      <c r="A401" s="1">
        <v>44004</v>
      </c>
      <c r="B401">
        <v>22.439976000000001</v>
      </c>
      <c r="C401">
        <f t="shared" si="6"/>
        <v>-3.3695864825315489E-2</v>
      </c>
      <c r="F401">
        <v>1.993239746047798E-2</v>
      </c>
    </row>
    <row r="402" spans="1:6" x14ac:dyDescent="0.2">
      <c r="A402" s="1">
        <v>44011</v>
      </c>
      <c r="B402">
        <v>23.339728999999998</v>
      </c>
      <c r="C402">
        <f t="shared" si="6"/>
        <v>3.9313004687500132E-2</v>
      </c>
      <c r="F402">
        <v>1.997931631439518E-2</v>
      </c>
    </row>
    <row r="403" spans="1:6" x14ac:dyDescent="0.2">
      <c r="A403" s="1">
        <v>44018</v>
      </c>
      <c r="B403">
        <v>23.308966000000002</v>
      </c>
      <c r="C403">
        <f t="shared" si="6"/>
        <v>-1.3189224032738736E-3</v>
      </c>
      <c r="F403">
        <v>2.0037927184669797E-2</v>
      </c>
    </row>
    <row r="404" spans="1:6" x14ac:dyDescent="0.2">
      <c r="A404" s="1">
        <v>44025</v>
      </c>
      <c r="B404">
        <v>24.024155</v>
      </c>
      <c r="C404">
        <f t="shared" si="6"/>
        <v>3.0221689122234267E-2</v>
      </c>
      <c r="F404">
        <v>2.0148360725994702E-2</v>
      </c>
    </row>
    <row r="405" spans="1:6" x14ac:dyDescent="0.2">
      <c r="A405" s="1">
        <v>44032</v>
      </c>
      <c r="B405">
        <v>23.978014000000002</v>
      </c>
      <c r="C405">
        <f t="shared" si="6"/>
        <v>-1.9224553878300643E-3</v>
      </c>
      <c r="F405">
        <v>2.0150956283929509E-2</v>
      </c>
    </row>
    <row r="406" spans="1:6" x14ac:dyDescent="0.2">
      <c r="A406" s="1">
        <v>44039</v>
      </c>
      <c r="B406">
        <v>24.608608</v>
      </c>
      <c r="C406">
        <f t="shared" si="6"/>
        <v>2.5958973276396298E-2</v>
      </c>
      <c r="F406">
        <v>2.0152602487482837E-2</v>
      </c>
    </row>
    <row r="407" spans="1:6" x14ac:dyDescent="0.2">
      <c r="A407" s="1">
        <v>44046</v>
      </c>
      <c r="B407">
        <v>26.215858000000001</v>
      </c>
      <c r="C407">
        <f t="shared" si="6"/>
        <v>6.3268194412092166E-2</v>
      </c>
      <c r="F407">
        <v>2.0493454504885801E-2</v>
      </c>
    </row>
    <row r="408" spans="1:6" x14ac:dyDescent="0.2">
      <c r="A408" s="1">
        <v>44053</v>
      </c>
      <c r="B408">
        <v>26.254308999999999</v>
      </c>
      <c r="C408">
        <f t="shared" si="6"/>
        <v>1.4656331047310251E-3</v>
      </c>
      <c r="F408">
        <v>2.0579379991296453E-2</v>
      </c>
    </row>
    <row r="409" spans="1:6" x14ac:dyDescent="0.2">
      <c r="A409" s="1">
        <v>44060</v>
      </c>
      <c r="B409">
        <v>26.123577000000001</v>
      </c>
      <c r="C409">
        <f t="shared" si="6"/>
        <v>-4.9918880450879983E-3</v>
      </c>
      <c r="F409">
        <v>2.0606223408401354E-2</v>
      </c>
    </row>
    <row r="410" spans="1:6" x14ac:dyDescent="0.2">
      <c r="A410" s="1">
        <v>44067</v>
      </c>
      <c r="B410">
        <v>26.554226</v>
      </c>
      <c r="C410">
        <f t="shared" si="6"/>
        <v>1.6350666494324022E-2</v>
      </c>
      <c r="F410">
        <v>2.0633815001258424E-2</v>
      </c>
    </row>
    <row r="411" spans="1:6" x14ac:dyDescent="0.2">
      <c r="A411" s="1">
        <v>44074</v>
      </c>
      <c r="B411">
        <v>25.885179999999998</v>
      </c>
      <c r="C411">
        <f t="shared" si="6"/>
        <v>-2.5518302232339453E-2</v>
      </c>
      <c r="F411">
        <v>2.0722586995999624E-2</v>
      </c>
    </row>
    <row r="412" spans="1:6" x14ac:dyDescent="0.2">
      <c r="A412" s="1">
        <v>44081</v>
      </c>
      <c r="B412">
        <v>25.246897000000001</v>
      </c>
      <c r="C412">
        <f t="shared" si="6"/>
        <v>-2.4967347083422381E-2</v>
      </c>
      <c r="F412">
        <v>2.0821424291444575E-2</v>
      </c>
    </row>
    <row r="413" spans="1:6" x14ac:dyDescent="0.2">
      <c r="A413" s="1">
        <v>44088</v>
      </c>
      <c r="B413">
        <v>25.746756000000001</v>
      </c>
      <c r="C413">
        <f t="shared" si="6"/>
        <v>1.960538151046955E-2</v>
      </c>
      <c r="F413">
        <v>2.111472691560606E-2</v>
      </c>
    </row>
    <row r="414" spans="1:6" x14ac:dyDescent="0.2">
      <c r="A414" s="1">
        <v>44095</v>
      </c>
      <c r="B414">
        <v>25.0854</v>
      </c>
      <c r="C414">
        <f t="shared" si="6"/>
        <v>-2.6022634997583886E-2</v>
      </c>
      <c r="F414">
        <v>2.1289572986298532E-2</v>
      </c>
    </row>
    <row r="415" spans="1:6" x14ac:dyDescent="0.2">
      <c r="A415" s="1">
        <v>44102</v>
      </c>
      <c r="B415">
        <v>26.046672999999998</v>
      </c>
      <c r="C415">
        <f t="shared" si="6"/>
        <v>3.7604040518682796E-2</v>
      </c>
      <c r="F415">
        <v>2.1436336239687603E-2</v>
      </c>
    </row>
    <row r="416" spans="1:6" x14ac:dyDescent="0.2">
      <c r="A416" s="1">
        <v>44109</v>
      </c>
      <c r="B416">
        <v>27.561641999999999</v>
      </c>
      <c r="C416">
        <f t="shared" si="6"/>
        <v>5.65349793587391E-2</v>
      </c>
      <c r="F416">
        <v>2.1648141540664696E-2</v>
      </c>
    </row>
    <row r="417" spans="1:6" x14ac:dyDescent="0.2">
      <c r="A417" s="1">
        <v>44116</v>
      </c>
      <c r="B417">
        <v>27.569330000000001</v>
      </c>
      <c r="C417">
        <f t="shared" si="6"/>
        <v>2.7889949227945086E-4</v>
      </c>
      <c r="F417">
        <v>2.1668764865399547E-2</v>
      </c>
    </row>
    <row r="418" spans="1:6" x14ac:dyDescent="0.2">
      <c r="A418" s="1">
        <v>44123</v>
      </c>
      <c r="B418">
        <v>27.538571999999998</v>
      </c>
      <c r="C418">
        <f t="shared" si="6"/>
        <v>-1.1162828588151456E-3</v>
      </c>
      <c r="F418">
        <v>2.1682873151490489E-2</v>
      </c>
    </row>
    <row r="419" spans="1:6" x14ac:dyDescent="0.2">
      <c r="A419" s="1">
        <v>44130</v>
      </c>
      <c r="B419">
        <v>26.031292000000001</v>
      </c>
      <c r="C419">
        <f t="shared" si="6"/>
        <v>-5.6288287293110438E-2</v>
      </c>
      <c r="F419">
        <v>2.1972088686310454E-2</v>
      </c>
    </row>
    <row r="420" spans="1:6" x14ac:dyDescent="0.2">
      <c r="A420" s="1">
        <v>44137</v>
      </c>
      <c r="B420">
        <v>28.238379999999999</v>
      </c>
      <c r="C420">
        <f t="shared" si="6"/>
        <v>8.1382692729295353E-2</v>
      </c>
      <c r="F420">
        <v>2.1978886368885578E-2</v>
      </c>
    </row>
    <row r="421" spans="1:6" x14ac:dyDescent="0.2">
      <c r="A421" s="1">
        <v>44144</v>
      </c>
      <c r="B421">
        <v>29.199653999999999</v>
      </c>
      <c r="C421">
        <f t="shared" si="6"/>
        <v>3.3474814348475851E-2</v>
      </c>
      <c r="F421">
        <v>2.2152791291605876E-2</v>
      </c>
    </row>
    <row r="422" spans="1:6" x14ac:dyDescent="0.2">
      <c r="A422" s="1">
        <v>44151</v>
      </c>
      <c r="B422">
        <v>30.060953000000001</v>
      </c>
      <c r="C422">
        <f t="shared" si="6"/>
        <v>2.9070227193473221E-2</v>
      </c>
      <c r="F422">
        <v>2.2184989503675836E-2</v>
      </c>
    </row>
    <row r="423" spans="1:6" x14ac:dyDescent="0.2">
      <c r="A423" s="1">
        <v>44158</v>
      </c>
      <c r="B423">
        <v>30.845354</v>
      </c>
      <c r="C423">
        <f t="shared" si="6"/>
        <v>2.5759052251838981E-2</v>
      </c>
      <c r="F423">
        <v>2.2223118403998789E-2</v>
      </c>
    </row>
    <row r="424" spans="1:6" x14ac:dyDescent="0.2">
      <c r="A424" s="1">
        <v>44165</v>
      </c>
      <c r="B424">
        <v>31.568231999999998</v>
      </c>
      <c r="C424">
        <f t="shared" si="6"/>
        <v>2.3165159133372464E-2</v>
      </c>
      <c r="F424">
        <v>2.2540943584430432E-2</v>
      </c>
    </row>
    <row r="425" spans="1:6" x14ac:dyDescent="0.2">
      <c r="A425" s="1">
        <v>44172</v>
      </c>
      <c r="B425">
        <v>31.88353</v>
      </c>
      <c r="C425">
        <f t="shared" si="6"/>
        <v>9.9382770534870175E-3</v>
      </c>
      <c r="F425">
        <v>2.2690550721619775E-2</v>
      </c>
    </row>
    <row r="426" spans="1:6" x14ac:dyDescent="0.2">
      <c r="A426" s="1">
        <v>44179</v>
      </c>
      <c r="B426">
        <v>29.899460000000001</v>
      </c>
      <c r="C426">
        <f t="shared" si="6"/>
        <v>-6.4249155488250956E-2</v>
      </c>
      <c r="F426">
        <v>2.2928552893557021E-2</v>
      </c>
    </row>
    <row r="427" spans="1:6" x14ac:dyDescent="0.2">
      <c r="A427" s="1">
        <v>44186</v>
      </c>
      <c r="B427">
        <v>33.672187999999998</v>
      </c>
      <c r="C427">
        <f t="shared" si="6"/>
        <v>0.11883179469373539</v>
      </c>
      <c r="F427">
        <v>2.2968076084648459E-2</v>
      </c>
    </row>
    <row r="428" spans="1:6" x14ac:dyDescent="0.2">
      <c r="A428" s="1">
        <v>44193</v>
      </c>
      <c r="B428">
        <v>33.308300000000003</v>
      </c>
      <c r="C428">
        <f t="shared" si="6"/>
        <v>-1.0865599548405961E-2</v>
      </c>
      <c r="F428">
        <v>2.3134516673253672E-2</v>
      </c>
    </row>
    <row r="429" spans="1:6" x14ac:dyDescent="0.2">
      <c r="A429" s="1">
        <v>44200</v>
      </c>
      <c r="B429">
        <v>34.459198000000001</v>
      </c>
      <c r="C429">
        <f t="shared" si="6"/>
        <v>3.3969342290322842E-2</v>
      </c>
      <c r="F429">
        <v>2.3165159133372464E-2</v>
      </c>
    </row>
    <row r="430" spans="1:6" x14ac:dyDescent="0.2">
      <c r="A430" s="1">
        <v>44207</v>
      </c>
      <c r="B430">
        <v>34.856929999999998</v>
      </c>
      <c r="C430">
        <f t="shared" si="6"/>
        <v>1.1476012193329452E-2</v>
      </c>
      <c r="F430">
        <v>2.3179149860063974E-2</v>
      </c>
    </row>
    <row r="431" spans="1:6" x14ac:dyDescent="0.2">
      <c r="A431" s="1">
        <v>44214</v>
      </c>
      <c r="B431">
        <v>35.753956000000002</v>
      </c>
      <c r="C431">
        <f t="shared" si="6"/>
        <v>2.5408950698735534E-2</v>
      </c>
      <c r="F431">
        <v>2.3444909279161055E-2</v>
      </c>
    </row>
    <row r="432" spans="1:6" x14ac:dyDescent="0.2">
      <c r="A432" s="1">
        <v>44221</v>
      </c>
      <c r="B432">
        <v>33.807586999999998</v>
      </c>
      <c r="C432">
        <f t="shared" si="6"/>
        <v>-5.5975675605057597E-2</v>
      </c>
      <c r="F432">
        <v>2.3622014487538451E-2</v>
      </c>
    </row>
    <row r="433" spans="1:6" x14ac:dyDescent="0.2">
      <c r="A433" s="1">
        <v>44228</v>
      </c>
      <c r="B433">
        <v>36.777912000000001</v>
      </c>
      <c r="C433">
        <f t="shared" si="6"/>
        <v>8.4212202825467444E-2</v>
      </c>
      <c r="F433">
        <v>2.3856836965403565E-2</v>
      </c>
    </row>
    <row r="434" spans="1:6" x14ac:dyDescent="0.2">
      <c r="A434" s="1">
        <v>44235</v>
      </c>
      <c r="B434">
        <v>37.547997000000002</v>
      </c>
      <c r="C434">
        <f t="shared" si="6"/>
        <v>2.0722586995999624E-2</v>
      </c>
      <c r="F434">
        <v>2.3875607021241724E-2</v>
      </c>
    </row>
    <row r="435" spans="1:6" x14ac:dyDescent="0.2">
      <c r="A435" s="1">
        <v>44242</v>
      </c>
      <c r="B435">
        <v>37.285663999999997</v>
      </c>
      <c r="C435">
        <f t="shared" si="6"/>
        <v>-7.0111249695446612E-3</v>
      </c>
      <c r="F435">
        <v>2.3905564993144501E-2</v>
      </c>
    </row>
    <row r="436" spans="1:6" x14ac:dyDescent="0.2">
      <c r="A436" s="1">
        <v>44249</v>
      </c>
      <c r="B436">
        <v>36.185538999999999</v>
      </c>
      <c r="C436">
        <f t="shared" si="6"/>
        <v>-2.9949345725311757E-2</v>
      </c>
      <c r="F436">
        <v>2.4186524370486667E-2</v>
      </c>
    </row>
    <row r="437" spans="1:6" x14ac:dyDescent="0.2">
      <c r="A437" s="1">
        <v>44256</v>
      </c>
      <c r="B437">
        <v>35.423920000000003</v>
      </c>
      <c r="C437">
        <f t="shared" si="6"/>
        <v>-2.1272265714395486E-2</v>
      </c>
      <c r="F437">
        <v>2.4190119967076325E-2</v>
      </c>
    </row>
    <row r="438" spans="1:6" x14ac:dyDescent="0.2">
      <c r="A438" s="1">
        <v>44263</v>
      </c>
      <c r="B438">
        <v>37.404136999999999</v>
      </c>
      <c r="C438">
        <f t="shared" si="6"/>
        <v>5.4394015108603776E-2</v>
      </c>
      <c r="F438">
        <v>2.4347782679970443E-2</v>
      </c>
    </row>
    <row r="439" spans="1:6" x14ac:dyDescent="0.2">
      <c r="A439" s="1">
        <v>44270</v>
      </c>
      <c r="B439">
        <v>36.811763999999997</v>
      </c>
      <c r="C439">
        <f t="shared" si="6"/>
        <v>-1.5963845273253174E-2</v>
      </c>
      <c r="F439">
        <v>2.4458240527710517E-2</v>
      </c>
    </row>
    <row r="440" spans="1:6" x14ac:dyDescent="0.2">
      <c r="A440" s="1">
        <v>44277</v>
      </c>
      <c r="B440">
        <v>35.957053999999999</v>
      </c>
      <c r="C440">
        <f t="shared" si="6"/>
        <v>-2.3492186116074662E-2</v>
      </c>
      <c r="F440">
        <v>2.5009625583288498E-2</v>
      </c>
    </row>
    <row r="441" spans="1:6" x14ac:dyDescent="0.2">
      <c r="A441" s="1">
        <v>44284</v>
      </c>
      <c r="B441">
        <v>36.684826000000001</v>
      </c>
      <c r="C441">
        <f t="shared" si="6"/>
        <v>2.0037927184669797E-2</v>
      </c>
      <c r="F441">
        <v>2.51153683333546E-2</v>
      </c>
    </row>
    <row r="442" spans="1:6" x14ac:dyDescent="0.2">
      <c r="A442" s="1">
        <v>44291</v>
      </c>
      <c r="B442">
        <v>36.828690000000002</v>
      </c>
      <c r="C442">
        <f t="shared" si="6"/>
        <v>3.9139519229246522E-3</v>
      </c>
      <c r="F442">
        <v>2.5358685655917486E-2</v>
      </c>
    </row>
    <row r="443" spans="1:6" x14ac:dyDescent="0.2">
      <c r="A443" s="1">
        <v>44298</v>
      </c>
      <c r="B443">
        <v>37.040249000000003</v>
      </c>
      <c r="C443">
        <f t="shared" si="6"/>
        <v>5.727971222956236E-3</v>
      </c>
      <c r="F443">
        <v>2.5408950698735534E-2</v>
      </c>
    </row>
    <row r="444" spans="1:6" x14ac:dyDescent="0.2">
      <c r="A444" s="1">
        <v>44305</v>
      </c>
      <c r="B444">
        <v>37.099487000000003</v>
      </c>
      <c r="C444">
        <f t="shared" si="6"/>
        <v>1.5980098069412999E-3</v>
      </c>
      <c r="F444">
        <v>2.560695751372194E-2</v>
      </c>
    </row>
    <row r="445" spans="1:6" x14ac:dyDescent="0.2">
      <c r="A445" s="1">
        <v>44312</v>
      </c>
      <c r="B445">
        <v>37.192574</v>
      </c>
      <c r="C445">
        <f t="shared" si="6"/>
        <v>2.5059756712055353E-3</v>
      </c>
      <c r="F445">
        <v>2.5688191762397013E-2</v>
      </c>
    </row>
    <row r="446" spans="1:6" x14ac:dyDescent="0.2">
      <c r="A446" s="1">
        <v>44319</v>
      </c>
      <c r="B446">
        <v>37.065635999999998</v>
      </c>
      <c r="C446">
        <f t="shared" si="6"/>
        <v>-3.4188306893435131E-3</v>
      </c>
      <c r="F446">
        <v>2.5759052251838981E-2</v>
      </c>
    </row>
    <row r="447" spans="1:6" x14ac:dyDescent="0.2">
      <c r="A447" s="1">
        <v>44326</v>
      </c>
      <c r="B447">
        <v>35.686253000000001</v>
      </c>
      <c r="C447">
        <f t="shared" si="6"/>
        <v>-3.7924742407308476E-2</v>
      </c>
      <c r="F447">
        <v>2.5958973276396298E-2</v>
      </c>
    </row>
    <row r="448" spans="1:6" x14ac:dyDescent="0.2">
      <c r="A448" s="1">
        <v>44333</v>
      </c>
      <c r="B448">
        <v>35.863968</v>
      </c>
      <c r="C448">
        <f t="shared" si="6"/>
        <v>4.9675699940119715E-3</v>
      </c>
      <c r="F448">
        <v>2.6460195898008871E-2</v>
      </c>
    </row>
    <row r="449" spans="1:6" x14ac:dyDescent="0.2">
      <c r="A449" s="1">
        <v>44340</v>
      </c>
      <c r="B449">
        <v>36.566349000000002</v>
      </c>
      <c r="C449">
        <f t="shared" si="6"/>
        <v>1.9395276653167839E-2</v>
      </c>
      <c r="F449">
        <v>2.6466546139731449E-2</v>
      </c>
    </row>
    <row r="450" spans="1:6" x14ac:dyDescent="0.2">
      <c r="A450" s="1">
        <v>44347</v>
      </c>
      <c r="B450">
        <v>36.744061000000002</v>
      </c>
      <c r="C450">
        <f t="shared" si="6"/>
        <v>4.8482159108417305E-3</v>
      </c>
      <c r="F450">
        <v>2.650913966547026E-2</v>
      </c>
    </row>
    <row r="451" spans="1:6" x14ac:dyDescent="0.2">
      <c r="A451" s="1">
        <v>44354</v>
      </c>
      <c r="B451">
        <v>37.615699999999997</v>
      </c>
      <c r="C451">
        <f t="shared" si="6"/>
        <v>2.3444909279161055E-2</v>
      </c>
      <c r="F451">
        <v>2.6565765220287418E-2</v>
      </c>
    </row>
    <row r="452" spans="1:6" x14ac:dyDescent="0.2">
      <c r="A452" s="1">
        <v>44361</v>
      </c>
      <c r="B452">
        <v>36.854075999999999</v>
      </c>
      <c r="C452">
        <f t="shared" ref="C452:C515" si="7">LN(B452/B451)</f>
        <v>-2.0455293334371041E-2</v>
      </c>
      <c r="F452">
        <v>2.6705170260507741E-2</v>
      </c>
    </row>
    <row r="453" spans="1:6" x14ac:dyDescent="0.2">
      <c r="A453" s="1">
        <v>44368</v>
      </c>
      <c r="B453">
        <v>38.360396999999999</v>
      </c>
      <c r="C453">
        <f t="shared" si="7"/>
        <v>4.0059376182001831E-2</v>
      </c>
      <c r="F453">
        <v>2.6942024130141063E-2</v>
      </c>
    </row>
    <row r="454" spans="1:6" x14ac:dyDescent="0.2">
      <c r="A454" s="1">
        <v>44375</v>
      </c>
      <c r="B454">
        <v>37.928809999999999</v>
      </c>
      <c r="C454">
        <f t="shared" si="7"/>
        <v>-1.1314617658163769E-2</v>
      </c>
      <c r="F454">
        <v>2.7253303263691152E-2</v>
      </c>
    </row>
    <row r="455" spans="1:6" x14ac:dyDescent="0.2">
      <c r="A455" s="1">
        <v>44382</v>
      </c>
      <c r="B455">
        <v>37.437987999999997</v>
      </c>
      <c r="C455">
        <f t="shared" si="7"/>
        <v>-1.3025070776587384E-2</v>
      </c>
      <c r="F455">
        <v>2.725621893217877E-2</v>
      </c>
    </row>
    <row r="456" spans="1:6" x14ac:dyDescent="0.2">
      <c r="A456" s="1">
        <v>44389</v>
      </c>
      <c r="B456">
        <v>35.677791999999997</v>
      </c>
      <c r="C456">
        <f t="shared" si="7"/>
        <v>-4.815748846026343E-2</v>
      </c>
      <c r="F456">
        <v>2.7667384572578928E-2</v>
      </c>
    </row>
    <row r="457" spans="1:6" x14ac:dyDescent="0.2">
      <c r="A457" s="1">
        <v>44396</v>
      </c>
      <c r="B457">
        <v>36.540965999999997</v>
      </c>
      <c r="C457">
        <f t="shared" si="7"/>
        <v>2.3905564993144501E-2</v>
      </c>
      <c r="F457">
        <v>2.7810009674744611E-2</v>
      </c>
    </row>
    <row r="458" spans="1:6" x14ac:dyDescent="0.2">
      <c r="A458" s="1">
        <v>44403</v>
      </c>
      <c r="B458">
        <v>37.107948</v>
      </c>
      <c r="C458">
        <f t="shared" si="7"/>
        <v>1.5397191092938753E-2</v>
      </c>
      <c r="F458">
        <v>2.8244310204720135E-2</v>
      </c>
    </row>
    <row r="459" spans="1:6" x14ac:dyDescent="0.2">
      <c r="A459" s="1">
        <v>44410</v>
      </c>
      <c r="B459">
        <v>37.260272999999998</v>
      </c>
      <c r="C459">
        <f t="shared" si="7"/>
        <v>4.0965135637474571E-3</v>
      </c>
      <c r="F459">
        <v>2.9070227193473221E-2</v>
      </c>
    </row>
    <row r="460" spans="1:6" x14ac:dyDescent="0.2">
      <c r="A460" s="1">
        <v>44417</v>
      </c>
      <c r="B460">
        <v>36.845615000000002</v>
      </c>
      <c r="C460">
        <f t="shared" si="7"/>
        <v>-1.1191076413385686E-2</v>
      </c>
      <c r="F460">
        <v>2.9228261556970267E-2</v>
      </c>
    </row>
    <row r="461" spans="1:6" x14ac:dyDescent="0.2">
      <c r="A461" s="1">
        <v>44424</v>
      </c>
      <c r="B461">
        <v>36.168616999999998</v>
      </c>
      <c r="C461">
        <f t="shared" si="7"/>
        <v>-1.8544806499607998E-2</v>
      </c>
      <c r="F461">
        <v>2.9250674361314098E-2</v>
      </c>
    </row>
    <row r="462" spans="1:6" x14ac:dyDescent="0.2">
      <c r="A462" s="1">
        <v>44431</v>
      </c>
      <c r="B462">
        <v>38.402709999999999</v>
      </c>
      <c r="C462">
        <f t="shared" si="7"/>
        <v>5.993622089448003E-2</v>
      </c>
      <c r="F462">
        <v>2.9376583477631824E-2</v>
      </c>
    </row>
    <row r="463" spans="1:6" x14ac:dyDescent="0.2">
      <c r="A463" s="1">
        <v>44438</v>
      </c>
      <c r="B463">
        <v>39.502831</v>
      </c>
      <c r="C463">
        <f t="shared" si="7"/>
        <v>2.8244310204720135E-2</v>
      </c>
      <c r="F463">
        <v>2.9685582473604092E-2</v>
      </c>
    </row>
    <row r="464" spans="1:6" x14ac:dyDescent="0.2">
      <c r="A464" s="1">
        <v>44445</v>
      </c>
      <c r="B464">
        <v>38.885071000000003</v>
      </c>
      <c r="C464">
        <f t="shared" si="7"/>
        <v>-1.5761942182801733E-2</v>
      </c>
      <c r="F464">
        <v>2.96918814793917E-2</v>
      </c>
    </row>
    <row r="465" spans="1:6" x14ac:dyDescent="0.2">
      <c r="A465" s="1">
        <v>44452</v>
      </c>
      <c r="B465">
        <v>38.775058999999999</v>
      </c>
      <c r="C465">
        <f t="shared" si="7"/>
        <v>-2.8331673817019371E-3</v>
      </c>
      <c r="F465">
        <v>3.0221689122234267E-2</v>
      </c>
    </row>
    <row r="466" spans="1:6" x14ac:dyDescent="0.2">
      <c r="A466" s="1">
        <v>44459</v>
      </c>
      <c r="B466">
        <v>39.012005000000002</v>
      </c>
      <c r="C466">
        <f t="shared" si="7"/>
        <v>6.0921886150397562E-3</v>
      </c>
      <c r="F466">
        <v>3.0315239474123588E-2</v>
      </c>
    </row>
    <row r="467" spans="1:6" x14ac:dyDescent="0.2">
      <c r="A467" s="1">
        <v>44466</v>
      </c>
      <c r="B467">
        <v>38.428097000000001</v>
      </c>
      <c r="C467">
        <f t="shared" si="7"/>
        <v>-1.5080534530043356E-2</v>
      </c>
      <c r="F467">
        <v>3.0877221068424388E-2</v>
      </c>
    </row>
    <row r="468" spans="1:6" x14ac:dyDescent="0.2">
      <c r="A468" s="1">
        <v>44473</v>
      </c>
      <c r="B468">
        <v>38.072673999999999</v>
      </c>
      <c r="C468">
        <f t="shared" si="7"/>
        <v>-9.2920777842895128E-3</v>
      </c>
      <c r="F468">
        <v>3.2327854328325432E-2</v>
      </c>
    </row>
    <row r="469" spans="1:6" x14ac:dyDescent="0.2">
      <c r="A469" s="1">
        <v>44480</v>
      </c>
      <c r="B469">
        <v>38.631194999999998</v>
      </c>
      <c r="C469">
        <f t="shared" si="7"/>
        <v>1.4563303745467753E-2</v>
      </c>
      <c r="F469">
        <v>3.233534934403242E-2</v>
      </c>
    </row>
    <row r="470" spans="1:6" x14ac:dyDescent="0.2">
      <c r="A470" s="1">
        <v>44487</v>
      </c>
      <c r="B470">
        <v>39.105094999999999</v>
      </c>
      <c r="C470">
        <f t="shared" si="7"/>
        <v>1.2192654700895667E-2</v>
      </c>
      <c r="F470">
        <v>3.2600228849897731E-2</v>
      </c>
    </row>
    <row r="471" spans="1:6" x14ac:dyDescent="0.2">
      <c r="A471" s="1">
        <v>44494</v>
      </c>
      <c r="B471">
        <v>39.731318999999999</v>
      </c>
      <c r="C471">
        <f t="shared" si="7"/>
        <v>1.5887002961830071E-2</v>
      </c>
      <c r="F471">
        <v>3.3116716888955421E-2</v>
      </c>
    </row>
    <row r="472" spans="1:6" x14ac:dyDescent="0.2">
      <c r="A472" s="1">
        <v>44501</v>
      </c>
      <c r="B472">
        <v>41.711536000000002</v>
      </c>
      <c r="C472">
        <f t="shared" si="7"/>
        <v>4.8637964862761486E-2</v>
      </c>
      <c r="F472">
        <v>3.3182818918673002E-2</v>
      </c>
    </row>
    <row r="473" spans="1:6" x14ac:dyDescent="0.2">
      <c r="A473" s="1">
        <v>44508</v>
      </c>
      <c r="B473">
        <v>41.220711000000001</v>
      </c>
      <c r="C473">
        <f t="shared" si="7"/>
        <v>-1.1836909010225863E-2</v>
      </c>
      <c r="F473">
        <v>3.3202445755822894E-2</v>
      </c>
    </row>
    <row r="474" spans="1:6" x14ac:dyDescent="0.2">
      <c r="A474" s="1">
        <v>44515</v>
      </c>
      <c r="B474">
        <v>40.188293000000002</v>
      </c>
      <c r="C474">
        <f t="shared" si="7"/>
        <v>-2.5365089914806356E-2</v>
      </c>
      <c r="F474">
        <v>3.3474814348475851E-2</v>
      </c>
    </row>
    <row r="475" spans="1:6" x14ac:dyDescent="0.2">
      <c r="A475" s="1">
        <v>44522</v>
      </c>
      <c r="B475">
        <v>38.275772000000003</v>
      </c>
      <c r="C475">
        <f t="shared" si="7"/>
        <v>-4.875862314305885E-2</v>
      </c>
      <c r="F475">
        <v>3.3969342290322842E-2</v>
      </c>
    </row>
    <row r="476" spans="1:6" x14ac:dyDescent="0.2">
      <c r="A476" s="1">
        <v>44529</v>
      </c>
      <c r="B476">
        <v>36.574814000000003</v>
      </c>
      <c r="C476">
        <f t="shared" si="7"/>
        <v>-4.545724971160179E-2</v>
      </c>
      <c r="F476">
        <v>3.5032137104406447E-2</v>
      </c>
    </row>
    <row r="477" spans="1:6" x14ac:dyDescent="0.2">
      <c r="A477" s="1">
        <v>44536</v>
      </c>
      <c r="B477">
        <v>37.361823999999999</v>
      </c>
      <c r="C477">
        <f t="shared" si="7"/>
        <v>2.1289572986298532E-2</v>
      </c>
      <c r="F477">
        <v>3.5391519117256603E-2</v>
      </c>
    </row>
    <row r="478" spans="1:6" x14ac:dyDescent="0.2">
      <c r="A478" s="1">
        <v>44543</v>
      </c>
      <c r="B478">
        <v>30.718781</v>
      </c>
      <c r="C478">
        <f t="shared" si="7"/>
        <v>-0.19577520793610412</v>
      </c>
      <c r="F478">
        <v>3.5655004757608362E-2</v>
      </c>
    </row>
    <row r="479" spans="1:6" x14ac:dyDescent="0.2">
      <c r="A479" s="1">
        <v>44550</v>
      </c>
      <c r="B479">
        <v>37.590000000000003</v>
      </c>
      <c r="C479">
        <f t="shared" si="7"/>
        <v>0.20186383107350986</v>
      </c>
      <c r="F479">
        <v>3.683779727680752E-2</v>
      </c>
    </row>
    <row r="480" spans="1:6" x14ac:dyDescent="0.2">
      <c r="A480" s="1">
        <v>44557</v>
      </c>
      <c r="B480">
        <v>37.520000000000003</v>
      </c>
      <c r="C480">
        <f t="shared" si="7"/>
        <v>-1.8639334380627533E-3</v>
      </c>
      <c r="F480">
        <v>3.7604040518682796E-2</v>
      </c>
    </row>
    <row r="481" spans="1:6" x14ac:dyDescent="0.2">
      <c r="A481" s="1">
        <v>44564</v>
      </c>
      <c r="B481">
        <v>35.610000999999997</v>
      </c>
      <c r="C481">
        <f t="shared" si="7"/>
        <v>-5.2247598766338693E-2</v>
      </c>
      <c r="F481">
        <v>3.7620735703250176E-2</v>
      </c>
    </row>
    <row r="482" spans="1:6" x14ac:dyDescent="0.2">
      <c r="A482" s="1">
        <v>44571</v>
      </c>
      <c r="B482">
        <v>34.459999000000003</v>
      </c>
      <c r="C482">
        <f t="shared" si="7"/>
        <v>-3.2827323291054707E-2</v>
      </c>
      <c r="F482">
        <v>3.8499332897698205E-2</v>
      </c>
    </row>
    <row r="483" spans="1:6" x14ac:dyDescent="0.2">
      <c r="A483" s="1">
        <v>44578</v>
      </c>
      <c r="B483">
        <v>31.809999000000001</v>
      </c>
      <c r="C483">
        <f t="shared" si="7"/>
        <v>-8.0018527756233485E-2</v>
      </c>
      <c r="F483">
        <v>3.9313004687500132E-2</v>
      </c>
    </row>
    <row r="484" spans="1:6" x14ac:dyDescent="0.2">
      <c r="A484" s="1">
        <v>44585</v>
      </c>
      <c r="B484">
        <v>31.559999000000001</v>
      </c>
      <c r="C484">
        <f t="shared" si="7"/>
        <v>-7.8902100324022041E-3</v>
      </c>
      <c r="F484">
        <v>3.9403306576312372E-2</v>
      </c>
    </row>
    <row r="485" spans="1:6" x14ac:dyDescent="0.2">
      <c r="A485" s="1">
        <v>44592</v>
      </c>
      <c r="B485">
        <v>32.450001</v>
      </c>
      <c r="C485">
        <f t="shared" si="7"/>
        <v>2.7810009674744611E-2</v>
      </c>
      <c r="F485">
        <v>4.0059376182001831E-2</v>
      </c>
    </row>
    <row r="486" spans="1:6" x14ac:dyDescent="0.2">
      <c r="A486" s="1">
        <v>44599</v>
      </c>
      <c r="B486">
        <v>32.810001</v>
      </c>
      <c r="C486">
        <f t="shared" si="7"/>
        <v>1.1032903484782947E-2</v>
      </c>
      <c r="F486">
        <v>4.0232750470048297E-2</v>
      </c>
    </row>
    <row r="487" spans="1:6" x14ac:dyDescent="0.2">
      <c r="A487" s="1">
        <v>44606</v>
      </c>
      <c r="B487">
        <v>31.950001</v>
      </c>
      <c r="C487">
        <f t="shared" si="7"/>
        <v>-2.6561165329074619E-2</v>
      </c>
      <c r="F487">
        <v>4.0422965414133656E-2</v>
      </c>
    </row>
    <row r="488" spans="1:6" x14ac:dyDescent="0.2">
      <c r="A488" s="1">
        <v>44613</v>
      </c>
      <c r="B488">
        <v>33</v>
      </c>
      <c r="C488">
        <f t="shared" si="7"/>
        <v>3.233534934403242E-2</v>
      </c>
      <c r="F488">
        <v>4.2174961199818103E-2</v>
      </c>
    </row>
    <row r="489" spans="1:6" x14ac:dyDescent="0.2">
      <c r="A489" s="1">
        <v>44620</v>
      </c>
      <c r="B489">
        <v>32.419998</v>
      </c>
      <c r="C489">
        <f t="shared" si="7"/>
        <v>-1.7732106849266727E-2</v>
      </c>
      <c r="F489">
        <v>4.2180159759696995E-2</v>
      </c>
    </row>
    <row r="490" spans="1:6" x14ac:dyDescent="0.2">
      <c r="A490" s="1">
        <v>44627</v>
      </c>
      <c r="B490">
        <v>32.020000000000003</v>
      </c>
      <c r="C490">
        <f t="shared" si="7"/>
        <v>-1.2414747048644769E-2</v>
      </c>
      <c r="F490">
        <v>4.3302239807701752E-2</v>
      </c>
    </row>
    <row r="491" spans="1:6" x14ac:dyDescent="0.2">
      <c r="A491" s="1">
        <v>44634</v>
      </c>
      <c r="B491">
        <v>34.330002</v>
      </c>
      <c r="C491">
        <f t="shared" si="7"/>
        <v>6.9658958159113674E-2</v>
      </c>
      <c r="F491">
        <v>4.4702067474556705E-2</v>
      </c>
    </row>
    <row r="492" spans="1:6" x14ac:dyDescent="0.2">
      <c r="A492" s="1">
        <v>44641</v>
      </c>
      <c r="B492">
        <v>33.759998000000003</v>
      </c>
      <c r="C492">
        <f t="shared" si="7"/>
        <v>-1.6743055241633779E-2</v>
      </c>
      <c r="F492">
        <v>4.5187484463583935E-2</v>
      </c>
    </row>
    <row r="493" spans="1:6" x14ac:dyDescent="0.2">
      <c r="A493" s="1">
        <v>44648</v>
      </c>
      <c r="B493">
        <v>34.369999</v>
      </c>
      <c r="C493">
        <f t="shared" si="7"/>
        <v>1.7907451280552496E-2</v>
      </c>
      <c r="F493">
        <v>4.5745935663185626E-2</v>
      </c>
    </row>
    <row r="494" spans="1:6" x14ac:dyDescent="0.2">
      <c r="A494" s="1">
        <v>44655</v>
      </c>
      <c r="B494">
        <v>32.93</v>
      </c>
      <c r="C494">
        <f t="shared" si="7"/>
        <v>-4.2799965378328038E-2</v>
      </c>
      <c r="F494">
        <v>4.6519860566110967E-2</v>
      </c>
    </row>
    <row r="495" spans="1:6" x14ac:dyDescent="0.2">
      <c r="A495" s="1">
        <v>44662</v>
      </c>
      <c r="B495">
        <v>33.090000000000003</v>
      </c>
      <c r="C495">
        <f t="shared" si="7"/>
        <v>4.8470255452480581E-3</v>
      </c>
      <c r="F495">
        <v>4.8385354064652643E-2</v>
      </c>
    </row>
    <row r="496" spans="1:6" x14ac:dyDescent="0.2">
      <c r="A496" s="1">
        <v>44669</v>
      </c>
      <c r="B496">
        <v>31.51</v>
      </c>
      <c r="C496">
        <f t="shared" si="7"/>
        <v>-4.8926166164337634E-2</v>
      </c>
      <c r="F496">
        <v>4.8500931820675587E-2</v>
      </c>
    </row>
    <row r="497" spans="1:6" x14ac:dyDescent="0.2">
      <c r="A497" s="1">
        <v>44676</v>
      </c>
      <c r="B497">
        <v>29.969999000000001</v>
      </c>
      <c r="C497">
        <f t="shared" si="7"/>
        <v>-5.0108107807312008E-2</v>
      </c>
      <c r="F497">
        <v>4.8613126017247994E-2</v>
      </c>
    </row>
    <row r="498" spans="1:6" x14ac:dyDescent="0.2">
      <c r="A498" s="1">
        <v>44683</v>
      </c>
      <c r="B498">
        <v>29.24</v>
      </c>
      <c r="C498">
        <f t="shared" si="7"/>
        <v>-2.4659213080293552E-2</v>
      </c>
      <c r="F498">
        <v>4.8637964862761486E-2</v>
      </c>
    </row>
    <row r="499" spans="1:6" x14ac:dyDescent="0.2">
      <c r="A499" s="1">
        <v>44690</v>
      </c>
      <c r="B499">
        <v>28.34</v>
      </c>
      <c r="C499">
        <f t="shared" si="7"/>
        <v>-3.1263400619043313E-2</v>
      </c>
      <c r="F499">
        <v>4.9902528689524182E-2</v>
      </c>
    </row>
    <row r="500" spans="1:6" x14ac:dyDescent="0.2">
      <c r="A500" s="1">
        <v>44697</v>
      </c>
      <c r="B500">
        <v>28.059999000000001</v>
      </c>
      <c r="C500">
        <f t="shared" si="7"/>
        <v>-9.929195226138823E-3</v>
      </c>
      <c r="F500">
        <v>5.1563742426670826E-2</v>
      </c>
    </row>
    <row r="501" spans="1:6" x14ac:dyDescent="0.2">
      <c r="A501" s="1">
        <v>44704</v>
      </c>
      <c r="B501">
        <v>29.629999000000002</v>
      </c>
      <c r="C501">
        <f t="shared" si="7"/>
        <v>5.4442288799499666E-2</v>
      </c>
      <c r="F501">
        <v>5.3281128431242768E-2</v>
      </c>
    </row>
    <row r="502" spans="1:6" x14ac:dyDescent="0.2">
      <c r="A502" s="1">
        <v>44711</v>
      </c>
      <c r="B502">
        <v>29.549999</v>
      </c>
      <c r="C502">
        <f t="shared" si="7"/>
        <v>-2.7036178247361728E-3</v>
      </c>
      <c r="F502">
        <v>5.4394015108603776E-2</v>
      </c>
    </row>
    <row r="503" spans="1:6" x14ac:dyDescent="0.2">
      <c r="A503" s="1">
        <v>44718</v>
      </c>
      <c r="B503">
        <v>28.200001</v>
      </c>
      <c r="C503">
        <f t="shared" si="7"/>
        <v>-4.6761696606098892E-2</v>
      </c>
      <c r="F503">
        <v>5.4442288799499666E-2</v>
      </c>
    </row>
    <row r="504" spans="1:6" x14ac:dyDescent="0.2">
      <c r="A504" s="1">
        <v>44725</v>
      </c>
      <c r="B504">
        <v>26.32</v>
      </c>
      <c r="C504">
        <f t="shared" si="7"/>
        <v>-6.8992906947943702E-2</v>
      </c>
      <c r="F504">
        <v>5.5930997119983929E-2</v>
      </c>
    </row>
    <row r="505" spans="1:6" x14ac:dyDescent="0.2">
      <c r="A505" s="1">
        <v>44732</v>
      </c>
      <c r="B505">
        <v>28.299999</v>
      </c>
      <c r="C505">
        <f t="shared" si="7"/>
        <v>7.2532662856385752E-2</v>
      </c>
      <c r="F505">
        <v>5.65349793587391E-2</v>
      </c>
    </row>
    <row r="506" spans="1:6" x14ac:dyDescent="0.2">
      <c r="A506" s="1">
        <v>44739</v>
      </c>
      <c r="B506">
        <v>27.370000999999998</v>
      </c>
      <c r="C506">
        <f t="shared" si="7"/>
        <v>-3.3414209724561612E-2</v>
      </c>
      <c r="F506">
        <v>5.8254910064023543E-2</v>
      </c>
    </row>
    <row r="507" spans="1:6" x14ac:dyDescent="0.2">
      <c r="A507" s="1">
        <v>44746</v>
      </c>
      <c r="B507">
        <v>28.469999000000001</v>
      </c>
      <c r="C507">
        <f t="shared" si="7"/>
        <v>3.9403306576312372E-2</v>
      </c>
      <c r="F507">
        <v>5.993622089448003E-2</v>
      </c>
    </row>
    <row r="508" spans="1:6" x14ac:dyDescent="0.2">
      <c r="A508" s="1">
        <v>44753</v>
      </c>
      <c r="B508">
        <v>27.620000999999998</v>
      </c>
      <c r="C508">
        <f t="shared" si="7"/>
        <v>-3.0310681978459552E-2</v>
      </c>
      <c r="F508">
        <v>6.3228763255507636E-2</v>
      </c>
    </row>
    <row r="509" spans="1:6" x14ac:dyDescent="0.2">
      <c r="A509" s="1">
        <v>44760</v>
      </c>
      <c r="B509">
        <v>28.549999</v>
      </c>
      <c r="C509">
        <f t="shared" si="7"/>
        <v>3.3116716888955421E-2</v>
      </c>
      <c r="F509">
        <v>6.3268194412092166E-2</v>
      </c>
    </row>
    <row r="510" spans="1:6" x14ac:dyDescent="0.2">
      <c r="A510" s="1">
        <v>44767</v>
      </c>
      <c r="B510">
        <v>29.780000999999999</v>
      </c>
      <c r="C510">
        <f t="shared" si="7"/>
        <v>4.2180159759696995E-2</v>
      </c>
      <c r="F510">
        <v>6.9658958159113674E-2</v>
      </c>
    </row>
    <row r="511" spans="1:6" x14ac:dyDescent="0.2">
      <c r="A511" s="1">
        <v>44774</v>
      </c>
      <c r="B511">
        <v>30.58</v>
      </c>
      <c r="C511">
        <f t="shared" si="7"/>
        <v>2.650913966547026E-2</v>
      </c>
      <c r="F511">
        <v>7.0679842233216078E-2</v>
      </c>
    </row>
    <row r="512" spans="1:6" x14ac:dyDescent="0.2">
      <c r="A512" s="1">
        <v>44781</v>
      </c>
      <c r="B512">
        <v>31.690000999999999</v>
      </c>
      <c r="C512">
        <f t="shared" si="7"/>
        <v>3.5655004757608362E-2</v>
      </c>
      <c r="F512">
        <v>7.2532662856385752E-2</v>
      </c>
    </row>
    <row r="513" spans="1:6" x14ac:dyDescent="0.2">
      <c r="A513" s="1">
        <v>44788</v>
      </c>
      <c r="B513">
        <v>30.52</v>
      </c>
      <c r="C513">
        <f t="shared" si="7"/>
        <v>-3.7618998842268381E-2</v>
      </c>
      <c r="F513">
        <v>8.0311998759178826E-2</v>
      </c>
    </row>
    <row r="514" spans="1:6" x14ac:dyDescent="0.2">
      <c r="A514" s="1">
        <v>44795</v>
      </c>
      <c r="B514">
        <v>29.84</v>
      </c>
      <c r="C514">
        <f t="shared" si="7"/>
        <v>-2.2532431080696115E-2</v>
      </c>
      <c r="F514">
        <v>8.1382692729295353E-2</v>
      </c>
    </row>
    <row r="515" spans="1:6" x14ac:dyDescent="0.2">
      <c r="A515" s="1">
        <v>44802</v>
      </c>
      <c r="B515">
        <v>28.65</v>
      </c>
      <c r="C515">
        <f t="shared" si="7"/>
        <v>-4.0696332174811528E-2</v>
      </c>
      <c r="F515">
        <v>8.4007472617432785E-2</v>
      </c>
    </row>
    <row r="516" spans="1:6" x14ac:dyDescent="0.2">
      <c r="A516" s="1">
        <v>44809</v>
      </c>
      <c r="B516">
        <v>30.52</v>
      </c>
      <c r="C516">
        <f t="shared" ref="C516:C524" si="8">LN(B516/B515)</f>
        <v>6.3228763255507636E-2</v>
      </c>
      <c r="F516">
        <v>8.4212202825467444E-2</v>
      </c>
    </row>
    <row r="517" spans="1:6" x14ac:dyDescent="0.2">
      <c r="A517" s="1">
        <v>44816</v>
      </c>
      <c r="B517">
        <v>28.98</v>
      </c>
      <c r="C517">
        <f t="shared" si="8"/>
        <v>-5.1776269523719852E-2</v>
      </c>
      <c r="F517">
        <v>0.10216054679414871</v>
      </c>
    </row>
    <row r="518" spans="1:6" x14ac:dyDescent="0.2">
      <c r="A518" s="1">
        <v>44823</v>
      </c>
      <c r="B518">
        <v>27.09</v>
      </c>
      <c r="C518">
        <f t="shared" si="8"/>
        <v>-6.7441280795532646E-2</v>
      </c>
      <c r="F518">
        <v>0.11011343674097833</v>
      </c>
    </row>
    <row r="519" spans="1:6" x14ac:dyDescent="0.2">
      <c r="A519" s="1">
        <v>44830</v>
      </c>
      <c r="B519">
        <v>27.18</v>
      </c>
      <c r="C519">
        <f t="shared" si="8"/>
        <v>3.3167526259938207E-3</v>
      </c>
      <c r="F519">
        <v>0.11883179469373539</v>
      </c>
    </row>
    <row r="520" spans="1:6" x14ac:dyDescent="0.2">
      <c r="A520" s="1">
        <v>44837</v>
      </c>
      <c r="B520">
        <v>27.76</v>
      </c>
      <c r="C520">
        <f t="shared" si="8"/>
        <v>2.111472691560606E-2</v>
      </c>
      <c r="F520">
        <v>0.13508992355604491</v>
      </c>
    </row>
    <row r="521" spans="1:6" x14ac:dyDescent="0.2">
      <c r="A521" s="1">
        <v>44844</v>
      </c>
      <c r="B521">
        <v>26.9</v>
      </c>
      <c r="C521">
        <f t="shared" si="8"/>
        <v>-3.1469849030810487E-2</v>
      </c>
      <c r="F521">
        <v>0.1642063952076378</v>
      </c>
    </row>
    <row r="522" spans="1:6" x14ac:dyDescent="0.2">
      <c r="A522" s="1">
        <v>44851</v>
      </c>
      <c r="B522">
        <v>28.24</v>
      </c>
      <c r="C522">
        <f t="shared" si="8"/>
        <v>4.8613126017247994E-2</v>
      </c>
      <c r="F522">
        <v>0.18552046311207521</v>
      </c>
    </row>
    <row r="523" spans="1:6" x14ac:dyDescent="0.2">
      <c r="A523" s="1">
        <v>44858</v>
      </c>
      <c r="B523">
        <v>29.639999</v>
      </c>
      <c r="C523">
        <f t="shared" si="8"/>
        <v>4.8385354064652643E-2</v>
      </c>
      <c r="F523">
        <v>0.19417489850354147</v>
      </c>
    </row>
    <row r="524" spans="1:6" x14ac:dyDescent="0.2">
      <c r="A524" s="1">
        <v>44865</v>
      </c>
      <c r="B524">
        <v>29.59</v>
      </c>
      <c r="C524">
        <f t="shared" si="8"/>
        <v>-1.6883002775755895E-3</v>
      </c>
      <c r="F524">
        <v>0.20186383107350986</v>
      </c>
    </row>
  </sheetData>
  <sortState xmlns:xlrd2="http://schemas.microsoft.com/office/spreadsheetml/2017/richdata2" ref="F3:F524">
    <sortCondition ref="F3:F52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C5D1D-2CE2-6E40-A021-EA09A14763CD}">
  <dimension ref="F9:J14"/>
  <sheetViews>
    <sheetView tabSelected="1" workbookViewId="0">
      <selection activeCell="F14" sqref="F14"/>
    </sheetView>
  </sheetViews>
  <sheetFormatPr baseColWidth="10" defaultRowHeight="15" x14ac:dyDescent="0.2"/>
  <cols>
    <col min="7" max="7" width="19.1640625" bestFit="1" customWidth="1"/>
    <col min="8" max="8" width="14" customWidth="1"/>
  </cols>
  <sheetData>
    <row r="9" spans="6:10" ht="16" thickBot="1" x14ac:dyDescent="0.25">
      <c r="F9" t="s">
        <v>46</v>
      </c>
      <c r="G9" t="s">
        <v>47</v>
      </c>
      <c r="H9" t="s">
        <v>48</v>
      </c>
      <c r="I9" t="s">
        <v>15</v>
      </c>
      <c r="J9" s="10" t="s">
        <v>49</v>
      </c>
    </row>
    <row r="10" spans="6:10" ht="17" thickBot="1" x14ac:dyDescent="0.25">
      <c r="F10" t="s">
        <v>40</v>
      </c>
      <c r="G10" s="11">
        <v>4.41E-2</v>
      </c>
      <c r="H10" s="12">
        <v>6.3799999999999996E-2</v>
      </c>
      <c r="I10" s="5">
        <v>0.40648823399316186</v>
      </c>
      <c r="J10" s="13">
        <f>(H10-G10)/I10</f>
        <v>4.8463887395892982E-2</v>
      </c>
    </row>
    <row r="11" spans="6:10" ht="17" thickBot="1" x14ac:dyDescent="0.25">
      <c r="F11" t="s">
        <v>41</v>
      </c>
      <c r="G11" s="14">
        <v>4.2000000000000003E-2</v>
      </c>
      <c r="H11" s="15">
        <v>7.4800000000000005E-2</v>
      </c>
      <c r="I11" s="5">
        <v>0.2922816604622302</v>
      </c>
      <c r="J11" s="13">
        <f>(H11-G11)/I11</f>
        <v>0.1122205202616144</v>
      </c>
    </row>
    <row r="12" spans="6:10" ht="17" thickBot="1" x14ac:dyDescent="0.25">
      <c r="F12" t="s">
        <v>42</v>
      </c>
      <c r="G12" s="16">
        <v>4.0399999999999998E-2</v>
      </c>
      <c r="H12" s="17">
        <v>0.1211</v>
      </c>
      <c r="I12" s="5">
        <v>0.25785964362777475</v>
      </c>
      <c r="J12" s="13">
        <f>(H12-G12)/I12</f>
        <v>0.31296095373687849</v>
      </c>
    </row>
    <row r="14" spans="6:10" x14ac:dyDescent="0.2">
      <c r="F14" s="2" t="s">
        <v>56</v>
      </c>
      <c r="G14" s="21">
        <f>('Sharpe Ratio'!G12+Beta!E7*'Sharpe Ratio'!H12-'Sharpe Ratio'!G12)</f>
        <v>0.14285260504856043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3"/>
  <sheetViews>
    <sheetView zoomScale="87" workbookViewId="0">
      <selection activeCell="I2" sqref="I2"/>
    </sheetView>
  </sheetViews>
  <sheetFormatPr baseColWidth="10" defaultColWidth="8.83203125" defaultRowHeight="15" x14ac:dyDescent="0.2"/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27</v>
      </c>
    </row>
    <row r="2" spans="1:9" x14ac:dyDescent="0.2">
      <c r="A2" s="1">
        <v>41211</v>
      </c>
      <c r="B2">
        <v>24.209999</v>
      </c>
      <c r="C2">
        <v>24.459999</v>
      </c>
      <c r="D2">
        <v>24</v>
      </c>
      <c r="E2">
        <v>24</v>
      </c>
      <c r="F2">
        <v>8.4773049999999994</v>
      </c>
      <c r="G2">
        <v>0</v>
      </c>
      <c r="I2">
        <f>(AVERAGE(H3:H53)+1)^52-1</f>
        <v>0.53378754221302471</v>
      </c>
    </row>
    <row r="3" spans="1:9" x14ac:dyDescent="0.2">
      <c r="A3" s="1">
        <v>41218</v>
      </c>
      <c r="B3">
        <v>24.120000999999998</v>
      </c>
      <c r="C3">
        <v>24.32</v>
      </c>
      <c r="D3">
        <v>23.389999</v>
      </c>
      <c r="E3">
        <v>23.42</v>
      </c>
      <c r="F3">
        <v>8.2724360000000008</v>
      </c>
      <c r="G3">
        <v>0</v>
      </c>
      <c r="H3">
        <f t="shared" ref="H3:H34" si="0">LN(F3/F2)</f>
        <v>-2.446356838139048E-2</v>
      </c>
    </row>
    <row r="4" spans="1:9" x14ac:dyDescent="0.2">
      <c r="A4" s="1">
        <v>41225</v>
      </c>
      <c r="B4">
        <v>23.469999000000001</v>
      </c>
      <c r="C4">
        <v>23.469999000000001</v>
      </c>
      <c r="D4">
        <v>22.790001</v>
      </c>
      <c r="E4">
        <v>22.959999</v>
      </c>
      <c r="F4">
        <v>8.1099549999999994</v>
      </c>
      <c r="G4">
        <v>0</v>
      </c>
      <c r="H4">
        <f t="shared" si="0"/>
        <v>-1.9836704900801479E-2</v>
      </c>
    </row>
    <row r="5" spans="1:9" x14ac:dyDescent="0.2">
      <c r="A5" s="1">
        <v>41232</v>
      </c>
      <c r="B5">
        <v>23.299999</v>
      </c>
      <c r="C5">
        <v>23.68</v>
      </c>
      <c r="D5">
        <v>23.299999</v>
      </c>
      <c r="E5">
        <v>23.68</v>
      </c>
      <c r="F5">
        <v>8.364274</v>
      </c>
      <c r="G5">
        <v>0</v>
      </c>
      <c r="H5">
        <f t="shared" si="0"/>
        <v>3.0877221068424388E-2</v>
      </c>
    </row>
    <row r="6" spans="1:9" x14ac:dyDescent="0.2">
      <c r="A6" s="1">
        <v>41239</v>
      </c>
      <c r="B6">
        <v>23.860001</v>
      </c>
      <c r="C6">
        <v>24.129999000000002</v>
      </c>
      <c r="D6">
        <v>23.82</v>
      </c>
      <c r="E6">
        <v>24.1</v>
      </c>
      <c r="F6">
        <v>8.5126290000000004</v>
      </c>
      <c r="G6">
        <v>0</v>
      </c>
      <c r="H6">
        <f t="shared" si="0"/>
        <v>1.7581285070779568E-2</v>
      </c>
    </row>
    <row r="7" spans="1:9" x14ac:dyDescent="0.2">
      <c r="A7" s="1">
        <v>41246</v>
      </c>
      <c r="B7">
        <v>24.030000999999999</v>
      </c>
      <c r="C7">
        <v>24.059999000000001</v>
      </c>
      <c r="D7">
        <v>23.84</v>
      </c>
      <c r="E7">
        <v>23.84</v>
      </c>
      <c r="F7">
        <v>8.4207909999999995</v>
      </c>
      <c r="G7">
        <v>0</v>
      </c>
      <c r="H7">
        <f t="shared" si="0"/>
        <v>-1.0847058711086575E-2</v>
      </c>
    </row>
    <row r="8" spans="1:9" x14ac:dyDescent="0.2">
      <c r="A8" s="1">
        <v>41253</v>
      </c>
      <c r="B8">
        <v>23.870000999999998</v>
      </c>
      <c r="C8">
        <v>24.219999000000001</v>
      </c>
      <c r="D8">
        <v>23.870000999999998</v>
      </c>
      <c r="E8">
        <v>23.969999000000001</v>
      </c>
      <c r="F8">
        <v>8.4667080000000006</v>
      </c>
      <c r="G8">
        <v>0</v>
      </c>
      <c r="H8">
        <f t="shared" si="0"/>
        <v>5.4380003994858291E-3</v>
      </c>
    </row>
    <row r="9" spans="1:9" x14ac:dyDescent="0.2">
      <c r="A9" s="1">
        <v>41260</v>
      </c>
      <c r="B9">
        <v>24.129999000000002</v>
      </c>
      <c r="C9">
        <v>24.49</v>
      </c>
      <c r="D9">
        <v>24.129999000000002</v>
      </c>
      <c r="E9">
        <v>24.360001</v>
      </c>
      <c r="F9">
        <v>8.6044649999999994</v>
      </c>
      <c r="G9">
        <v>0</v>
      </c>
      <c r="H9">
        <f t="shared" si="0"/>
        <v>1.6139487341300975E-2</v>
      </c>
    </row>
    <row r="10" spans="1:9" x14ac:dyDescent="0.2">
      <c r="A10" s="1">
        <v>41267</v>
      </c>
      <c r="B10">
        <v>24.309999000000001</v>
      </c>
      <c r="C10">
        <v>24.309999000000001</v>
      </c>
      <c r="D10">
        <v>24.120000999999998</v>
      </c>
      <c r="E10">
        <v>24.120000999999998</v>
      </c>
      <c r="F10">
        <v>8.5553849999999994</v>
      </c>
      <c r="G10">
        <v>0</v>
      </c>
      <c r="H10">
        <f t="shared" si="0"/>
        <v>-5.7203453217063542E-3</v>
      </c>
    </row>
    <row r="11" spans="1:9" x14ac:dyDescent="0.2">
      <c r="A11" s="1">
        <v>41274</v>
      </c>
      <c r="B11">
        <v>24.66</v>
      </c>
      <c r="C11">
        <v>25.440000999999999</v>
      </c>
      <c r="D11">
        <v>24.66</v>
      </c>
      <c r="E11">
        <v>25.440000999999999</v>
      </c>
      <c r="F11">
        <v>9.0235880000000002</v>
      </c>
      <c r="G11">
        <v>0</v>
      </c>
      <c r="H11">
        <f t="shared" si="0"/>
        <v>5.3281128431242768E-2</v>
      </c>
    </row>
    <row r="12" spans="1:9" x14ac:dyDescent="0.2">
      <c r="A12" s="1">
        <v>41281</v>
      </c>
      <c r="B12">
        <v>25.370000999999998</v>
      </c>
      <c r="C12">
        <v>25.68</v>
      </c>
      <c r="D12">
        <v>25.370000999999998</v>
      </c>
      <c r="E12">
        <v>25.68</v>
      </c>
      <c r="F12">
        <v>9.1087159999999994</v>
      </c>
      <c r="G12">
        <v>0</v>
      </c>
      <c r="H12">
        <f t="shared" si="0"/>
        <v>9.3897196356961688E-3</v>
      </c>
    </row>
    <row r="13" spans="1:9" x14ac:dyDescent="0.2">
      <c r="A13" s="1">
        <v>41288</v>
      </c>
      <c r="B13">
        <v>25.610001</v>
      </c>
      <c r="C13">
        <v>26</v>
      </c>
      <c r="D13">
        <v>25.57</v>
      </c>
      <c r="E13">
        <v>26</v>
      </c>
      <c r="F13">
        <v>9.2222200000000001</v>
      </c>
      <c r="G13">
        <v>0</v>
      </c>
      <c r="H13">
        <f t="shared" si="0"/>
        <v>1.238403217573178E-2</v>
      </c>
    </row>
    <row r="14" spans="1:9" x14ac:dyDescent="0.2">
      <c r="A14" s="1">
        <v>41295</v>
      </c>
      <c r="B14">
        <v>26.18</v>
      </c>
      <c r="C14">
        <v>26.290001</v>
      </c>
      <c r="D14">
        <v>26.09</v>
      </c>
      <c r="E14">
        <v>26.290001</v>
      </c>
      <c r="F14">
        <v>9.3250840000000004</v>
      </c>
      <c r="G14">
        <v>0</v>
      </c>
      <c r="H14">
        <f t="shared" si="0"/>
        <v>1.1092184035708488E-2</v>
      </c>
    </row>
    <row r="15" spans="1:9" x14ac:dyDescent="0.2">
      <c r="A15" s="1">
        <v>41302</v>
      </c>
      <c r="B15">
        <v>26.35</v>
      </c>
      <c r="C15">
        <v>26.709999</v>
      </c>
      <c r="D15">
        <v>26.18</v>
      </c>
      <c r="E15">
        <v>26.709999</v>
      </c>
      <c r="F15">
        <v>9.4740570000000002</v>
      </c>
      <c r="G15">
        <v>0</v>
      </c>
      <c r="H15">
        <f t="shared" si="0"/>
        <v>1.5849247417376495E-2</v>
      </c>
    </row>
    <row r="16" spans="1:9" x14ac:dyDescent="0.2">
      <c r="A16" s="1">
        <v>41309</v>
      </c>
      <c r="B16">
        <v>26.379999000000002</v>
      </c>
      <c r="C16">
        <v>26.92</v>
      </c>
      <c r="D16">
        <v>26.379999000000002</v>
      </c>
      <c r="E16">
        <v>26.92</v>
      </c>
      <c r="F16">
        <v>9.5485439999999997</v>
      </c>
      <c r="G16">
        <v>0</v>
      </c>
      <c r="H16">
        <f t="shared" si="0"/>
        <v>7.8314611867565023E-3</v>
      </c>
    </row>
    <row r="17" spans="1:8" x14ac:dyDescent="0.2">
      <c r="A17" s="1">
        <v>41316</v>
      </c>
      <c r="B17">
        <v>26.93</v>
      </c>
      <c r="C17">
        <v>27.280000999999999</v>
      </c>
      <c r="D17">
        <v>26.93</v>
      </c>
      <c r="E17">
        <v>27.26</v>
      </c>
      <c r="F17">
        <v>9.669143</v>
      </c>
      <c r="G17">
        <v>0</v>
      </c>
      <c r="H17">
        <f t="shared" si="0"/>
        <v>1.2550998789271612E-2</v>
      </c>
    </row>
    <row r="18" spans="1:8" x14ac:dyDescent="0.2">
      <c r="A18" s="1">
        <v>41323</v>
      </c>
      <c r="B18">
        <v>27.469999000000001</v>
      </c>
      <c r="C18">
        <v>27.469999000000001</v>
      </c>
      <c r="D18">
        <v>26.780000999999999</v>
      </c>
      <c r="E18">
        <v>27.049999</v>
      </c>
      <c r="F18">
        <v>9.5946560000000005</v>
      </c>
      <c r="G18">
        <v>0</v>
      </c>
      <c r="H18">
        <f t="shared" si="0"/>
        <v>-7.7334041148958109E-3</v>
      </c>
    </row>
    <row r="19" spans="1:8" x14ac:dyDescent="0.2">
      <c r="A19" s="1">
        <v>41330</v>
      </c>
      <c r="B19">
        <v>26.610001</v>
      </c>
      <c r="C19">
        <v>27.17</v>
      </c>
      <c r="D19">
        <v>26.610001</v>
      </c>
      <c r="E19">
        <v>27.17</v>
      </c>
      <c r="F19">
        <v>9.6372199999999992</v>
      </c>
      <c r="G19">
        <v>0</v>
      </c>
      <c r="H19">
        <f t="shared" si="0"/>
        <v>4.4264084789931938E-3</v>
      </c>
    </row>
    <row r="20" spans="1:8" x14ac:dyDescent="0.2">
      <c r="A20" s="1">
        <v>41337</v>
      </c>
      <c r="B20">
        <v>27.17</v>
      </c>
      <c r="C20">
        <v>27.98</v>
      </c>
      <c r="D20">
        <v>27.17</v>
      </c>
      <c r="E20">
        <v>27.98</v>
      </c>
      <c r="F20">
        <v>9.9245280000000005</v>
      </c>
      <c r="G20">
        <v>0</v>
      </c>
      <c r="H20">
        <f t="shared" si="0"/>
        <v>2.9376583477631824E-2</v>
      </c>
    </row>
    <row r="21" spans="1:8" x14ac:dyDescent="0.2">
      <c r="A21" s="1">
        <v>41344</v>
      </c>
      <c r="B21">
        <v>27.91</v>
      </c>
      <c r="C21">
        <v>28.290001</v>
      </c>
      <c r="D21">
        <v>27.889999</v>
      </c>
      <c r="E21">
        <v>28.290001</v>
      </c>
      <c r="F21">
        <v>10.034485</v>
      </c>
      <c r="G21">
        <v>0</v>
      </c>
      <c r="H21">
        <f t="shared" si="0"/>
        <v>1.1018391785354461E-2</v>
      </c>
    </row>
    <row r="22" spans="1:8" x14ac:dyDescent="0.2">
      <c r="A22" s="1">
        <v>41351</v>
      </c>
      <c r="B22">
        <v>28.1</v>
      </c>
      <c r="C22">
        <v>28.370000999999998</v>
      </c>
      <c r="D22">
        <v>28.01</v>
      </c>
      <c r="E22">
        <v>28.370000999999998</v>
      </c>
      <c r="F22">
        <v>10.062861</v>
      </c>
      <c r="G22">
        <v>0</v>
      </c>
      <c r="H22">
        <f t="shared" si="0"/>
        <v>2.823857324867938E-3</v>
      </c>
    </row>
    <row r="23" spans="1:8" x14ac:dyDescent="0.2">
      <c r="A23" s="1">
        <v>41358</v>
      </c>
      <c r="B23">
        <v>28.379999000000002</v>
      </c>
      <c r="C23">
        <v>28.67</v>
      </c>
      <c r="D23">
        <v>28.379999000000002</v>
      </c>
      <c r="E23">
        <v>28.67</v>
      </c>
      <c r="F23">
        <v>10.169271</v>
      </c>
      <c r="G23">
        <v>0</v>
      </c>
      <c r="H23">
        <f t="shared" si="0"/>
        <v>1.0519008197744968E-2</v>
      </c>
    </row>
    <row r="24" spans="1:8" x14ac:dyDescent="0.2">
      <c r="A24" s="1">
        <v>41365</v>
      </c>
      <c r="B24">
        <v>28.23</v>
      </c>
      <c r="C24">
        <v>28.23</v>
      </c>
      <c r="D24">
        <v>27.74</v>
      </c>
      <c r="E24">
        <v>27.75</v>
      </c>
      <c r="F24">
        <v>9.8429459999999995</v>
      </c>
      <c r="G24">
        <v>0</v>
      </c>
      <c r="H24">
        <f t="shared" si="0"/>
        <v>-3.261546957555532E-2</v>
      </c>
    </row>
    <row r="25" spans="1:8" x14ac:dyDescent="0.2">
      <c r="A25" s="1">
        <v>41372</v>
      </c>
      <c r="B25">
        <v>27.879999000000002</v>
      </c>
      <c r="C25">
        <v>28.440000999999999</v>
      </c>
      <c r="D25">
        <v>27.879999000000002</v>
      </c>
      <c r="E25">
        <v>28.309999000000001</v>
      </c>
      <c r="F25">
        <v>10.041579</v>
      </c>
      <c r="G25">
        <v>0</v>
      </c>
      <c r="H25">
        <f t="shared" si="0"/>
        <v>1.997931631439518E-2</v>
      </c>
    </row>
    <row r="26" spans="1:8" x14ac:dyDescent="0.2">
      <c r="A26" s="1">
        <v>41379</v>
      </c>
      <c r="B26">
        <v>27.4</v>
      </c>
      <c r="C26">
        <v>27.879999000000002</v>
      </c>
      <c r="D26">
        <v>27.35</v>
      </c>
      <c r="E26">
        <v>27.610001</v>
      </c>
      <c r="F26">
        <v>9.7932889999999997</v>
      </c>
      <c r="G26">
        <v>0</v>
      </c>
      <c r="H26">
        <f t="shared" si="0"/>
        <v>-2.5037017635808859E-2</v>
      </c>
    </row>
    <row r="27" spans="1:8" x14ac:dyDescent="0.2">
      <c r="A27" s="1">
        <v>41386</v>
      </c>
      <c r="B27">
        <v>27.67</v>
      </c>
      <c r="C27">
        <v>28.25</v>
      </c>
      <c r="D27">
        <v>27.67</v>
      </c>
      <c r="E27">
        <v>28.139999</v>
      </c>
      <c r="F27">
        <v>9.9812799999999999</v>
      </c>
      <c r="G27">
        <v>0</v>
      </c>
      <c r="H27">
        <f t="shared" si="0"/>
        <v>1.9013983433900258E-2</v>
      </c>
    </row>
    <row r="28" spans="1:8" x14ac:dyDescent="0.2">
      <c r="A28" s="1">
        <v>41393</v>
      </c>
      <c r="B28">
        <v>28.4</v>
      </c>
      <c r="C28">
        <v>29.09</v>
      </c>
      <c r="D28">
        <v>28.15</v>
      </c>
      <c r="E28">
        <v>29.09</v>
      </c>
      <c r="F28">
        <v>10.318246</v>
      </c>
      <c r="G28">
        <v>0</v>
      </c>
      <c r="H28">
        <f t="shared" si="0"/>
        <v>3.3202445755822894E-2</v>
      </c>
    </row>
    <row r="29" spans="1:8" x14ac:dyDescent="0.2">
      <c r="A29" s="1">
        <v>41400</v>
      </c>
      <c r="B29">
        <v>29.25</v>
      </c>
      <c r="C29">
        <v>29.870000999999998</v>
      </c>
      <c r="D29">
        <v>29.25</v>
      </c>
      <c r="E29">
        <v>29.870000999999998</v>
      </c>
      <c r="F29">
        <v>10.594913</v>
      </c>
      <c r="G29">
        <v>0</v>
      </c>
      <c r="H29">
        <f t="shared" si="0"/>
        <v>2.6460195898008871E-2</v>
      </c>
    </row>
    <row r="30" spans="1:8" x14ac:dyDescent="0.2">
      <c r="A30" s="1">
        <v>41407</v>
      </c>
      <c r="B30">
        <v>29.799999</v>
      </c>
      <c r="C30">
        <v>30.77</v>
      </c>
      <c r="D30">
        <v>29.799999</v>
      </c>
      <c r="E30">
        <v>30.77</v>
      </c>
      <c r="F30">
        <v>10.914144</v>
      </c>
      <c r="G30">
        <v>0</v>
      </c>
      <c r="H30">
        <f t="shared" si="0"/>
        <v>2.9685582473604092E-2</v>
      </c>
    </row>
    <row r="31" spans="1:8" x14ac:dyDescent="0.2">
      <c r="A31" s="1">
        <v>41414</v>
      </c>
      <c r="B31">
        <v>30.82</v>
      </c>
      <c r="C31">
        <v>30.82</v>
      </c>
      <c r="D31">
        <v>30.43</v>
      </c>
      <c r="E31">
        <v>30.540001</v>
      </c>
      <c r="F31">
        <v>10.832561</v>
      </c>
      <c r="G31">
        <v>0</v>
      </c>
      <c r="H31">
        <f t="shared" si="0"/>
        <v>-7.5030569211986765E-3</v>
      </c>
    </row>
    <row r="32" spans="1:8" x14ac:dyDescent="0.2">
      <c r="A32" s="1">
        <v>41421</v>
      </c>
      <c r="B32">
        <v>30.91</v>
      </c>
      <c r="C32">
        <v>30.91</v>
      </c>
      <c r="D32">
        <v>30.540001</v>
      </c>
      <c r="E32">
        <v>30.540001</v>
      </c>
      <c r="F32">
        <v>10.832561</v>
      </c>
      <c r="G32">
        <v>0</v>
      </c>
      <c r="H32">
        <f t="shared" si="0"/>
        <v>0</v>
      </c>
    </row>
    <row r="33" spans="1:8" x14ac:dyDescent="0.2">
      <c r="A33" s="1">
        <v>41428</v>
      </c>
      <c r="B33">
        <v>30.73</v>
      </c>
      <c r="C33">
        <v>30.790001</v>
      </c>
      <c r="D33">
        <v>30.309999000000001</v>
      </c>
      <c r="E33">
        <v>30.790001</v>
      </c>
      <c r="F33">
        <v>10.921238000000001</v>
      </c>
      <c r="G33">
        <v>0</v>
      </c>
      <c r="H33">
        <f t="shared" si="0"/>
        <v>8.1528280357680231E-3</v>
      </c>
    </row>
    <row r="34" spans="1:8" x14ac:dyDescent="0.2">
      <c r="A34" s="1">
        <v>41435</v>
      </c>
      <c r="B34">
        <v>31.01</v>
      </c>
      <c r="C34">
        <v>31.01</v>
      </c>
      <c r="D34">
        <v>30.59</v>
      </c>
      <c r="E34">
        <v>30.780000999999999</v>
      </c>
      <c r="F34">
        <v>10.91769</v>
      </c>
      <c r="G34">
        <v>0</v>
      </c>
      <c r="H34">
        <f t="shared" si="0"/>
        <v>-3.2492437643597574E-4</v>
      </c>
    </row>
    <row r="35" spans="1:8" x14ac:dyDescent="0.2">
      <c r="A35" s="1">
        <v>41442</v>
      </c>
      <c r="B35">
        <v>31.040001</v>
      </c>
      <c r="C35">
        <v>31.309999000000001</v>
      </c>
      <c r="D35">
        <v>30.290001</v>
      </c>
      <c r="E35">
        <v>30.309999000000001</v>
      </c>
      <c r="F35">
        <v>10.75098</v>
      </c>
      <c r="G35">
        <v>0</v>
      </c>
      <c r="H35">
        <f t="shared" ref="H35:H53" si="1">LN(F35/F34)</f>
        <v>-1.5387496268509562E-2</v>
      </c>
    </row>
    <row r="36" spans="1:8" x14ac:dyDescent="0.2">
      <c r="A36" s="1">
        <v>41449</v>
      </c>
      <c r="B36">
        <v>29.870000999999998</v>
      </c>
      <c r="C36">
        <v>30.59</v>
      </c>
      <c r="D36">
        <v>29.870000999999998</v>
      </c>
      <c r="E36">
        <v>30.540001</v>
      </c>
      <c r="F36">
        <v>10.832561</v>
      </c>
      <c r="G36">
        <v>0</v>
      </c>
      <c r="H36">
        <f t="shared" si="1"/>
        <v>7.5595926091776462E-3</v>
      </c>
    </row>
    <row r="37" spans="1:8" x14ac:dyDescent="0.2">
      <c r="A37" s="1">
        <v>41456</v>
      </c>
      <c r="B37">
        <v>30.98</v>
      </c>
      <c r="C37">
        <v>31.48</v>
      </c>
      <c r="D37">
        <v>30.860001</v>
      </c>
      <c r="E37">
        <v>31.48</v>
      </c>
      <c r="F37">
        <v>11.165981</v>
      </c>
      <c r="G37">
        <v>0</v>
      </c>
      <c r="H37">
        <f t="shared" si="1"/>
        <v>3.0315239474123588E-2</v>
      </c>
    </row>
    <row r="38" spans="1:8" x14ac:dyDescent="0.2">
      <c r="A38" s="1">
        <v>41463</v>
      </c>
      <c r="B38">
        <v>31.43</v>
      </c>
      <c r="C38">
        <v>32.049999</v>
      </c>
      <c r="D38">
        <v>31.43</v>
      </c>
      <c r="E38">
        <v>32.049999</v>
      </c>
      <c r="F38">
        <v>11.368159</v>
      </c>
      <c r="G38">
        <v>0</v>
      </c>
      <c r="H38">
        <f t="shared" si="1"/>
        <v>1.7944632033525861E-2</v>
      </c>
    </row>
    <row r="39" spans="1:8" x14ac:dyDescent="0.2">
      <c r="A39" s="1">
        <v>41470</v>
      </c>
      <c r="B39">
        <v>32.259998000000003</v>
      </c>
      <c r="C39">
        <v>32.619999</v>
      </c>
      <c r="D39">
        <v>32.18</v>
      </c>
      <c r="E39">
        <v>32.619999</v>
      </c>
      <c r="F39">
        <v>11.570338</v>
      </c>
      <c r="G39">
        <v>0</v>
      </c>
      <c r="H39">
        <f t="shared" si="1"/>
        <v>1.7628376935903755E-2</v>
      </c>
    </row>
    <row r="40" spans="1:8" x14ac:dyDescent="0.2">
      <c r="A40" s="1">
        <v>41477</v>
      </c>
      <c r="B40">
        <v>32.759998000000003</v>
      </c>
      <c r="C40">
        <v>33.209999000000003</v>
      </c>
      <c r="D40">
        <v>32.630001</v>
      </c>
      <c r="E40">
        <v>32.959999000000003</v>
      </c>
      <c r="F40">
        <v>11.690937</v>
      </c>
      <c r="G40">
        <v>0</v>
      </c>
      <c r="H40">
        <f t="shared" si="1"/>
        <v>1.0369171987551525E-2</v>
      </c>
    </row>
    <row r="41" spans="1:8" x14ac:dyDescent="0.2">
      <c r="A41" s="1">
        <v>41484</v>
      </c>
      <c r="B41">
        <v>32.689999</v>
      </c>
      <c r="C41">
        <v>33.18</v>
      </c>
      <c r="D41">
        <v>32.689999</v>
      </c>
      <c r="E41">
        <v>33.18</v>
      </c>
      <c r="F41">
        <v>11.768971000000001</v>
      </c>
      <c r="G41">
        <v>0</v>
      </c>
      <c r="H41">
        <f t="shared" si="1"/>
        <v>6.65256554230875E-3</v>
      </c>
    </row>
    <row r="42" spans="1:8" x14ac:dyDescent="0.2">
      <c r="A42" s="1">
        <v>41491</v>
      </c>
      <c r="B42">
        <v>33.340000000000003</v>
      </c>
      <c r="C42">
        <v>33.340000000000003</v>
      </c>
      <c r="D42">
        <v>32.900002000000001</v>
      </c>
      <c r="E42">
        <v>33.220001000000003</v>
      </c>
      <c r="F42">
        <v>11.783160000000001</v>
      </c>
      <c r="G42">
        <v>0</v>
      </c>
      <c r="H42">
        <f t="shared" si="1"/>
        <v>1.2049017319594971E-3</v>
      </c>
    </row>
    <row r="43" spans="1:8" x14ac:dyDescent="0.2">
      <c r="A43" s="1">
        <v>41498</v>
      </c>
      <c r="B43">
        <v>33.43</v>
      </c>
      <c r="C43">
        <v>33.590000000000003</v>
      </c>
      <c r="D43">
        <v>32.990001999999997</v>
      </c>
      <c r="E43">
        <v>32.990001999999997</v>
      </c>
      <c r="F43">
        <v>11.701580999999999</v>
      </c>
      <c r="G43">
        <v>0</v>
      </c>
      <c r="H43">
        <f t="shared" si="1"/>
        <v>-6.9474326440004961E-3</v>
      </c>
    </row>
    <row r="44" spans="1:8" x14ac:dyDescent="0.2">
      <c r="A44" s="1">
        <v>41505</v>
      </c>
      <c r="B44">
        <v>32.770000000000003</v>
      </c>
      <c r="C44">
        <v>33.419998</v>
      </c>
      <c r="D44">
        <v>32.770000000000003</v>
      </c>
      <c r="E44">
        <v>33.409999999999997</v>
      </c>
      <c r="F44">
        <v>11.850554000000001</v>
      </c>
      <c r="G44">
        <v>0</v>
      </c>
      <c r="H44">
        <f t="shared" si="1"/>
        <v>1.2650656663351101E-2</v>
      </c>
    </row>
    <row r="45" spans="1:8" x14ac:dyDescent="0.2">
      <c r="A45" s="1">
        <v>41512</v>
      </c>
      <c r="B45">
        <v>33.470001000000003</v>
      </c>
      <c r="C45">
        <v>33.470001000000003</v>
      </c>
      <c r="D45">
        <v>32.650002000000001</v>
      </c>
      <c r="E45">
        <v>32.68</v>
      </c>
      <c r="F45">
        <v>11.591621</v>
      </c>
      <c r="G45">
        <v>0</v>
      </c>
      <c r="H45">
        <f t="shared" si="1"/>
        <v>-2.2092108021349529E-2</v>
      </c>
    </row>
    <row r="46" spans="1:8" x14ac:dyDescent="0.2">
      <c r="A46" s="1">
        <v>41519</v>
      </c>
      <c r="B46">
        <v>32.939999</v>
      </c>
      <c r="C46">
        <v>33.43</v>
      </c>
      <c r="D46">
        <v>32.939999</v>
      </c>
      <c r="E46">
        <v>33.43</v>
      </c>
      <c r="F46">
        <v>11.857647999999999</v>
      </c>
      <c r="G46">
        <v>0</v>
      </c>
      <c r="H46">
        <f t="shared" si="1"/>
        <v>2.2690550721619775E-2</v>
      </c>
    </row>
    <row r="47" spans="1:8" x14ac:dyDescent="0.2">
      <c r="A47" s="1">
        <v>41526</v>
      </c>
      <c r="B47">
        <v>34.049999</v>
      </c>
      <c r="C47">
        <v>34.369999</v>
      </c>
      <c r="D47">
        <v>34.049999</v>
      </c>
      <c r="E47">
        <v>34.330002</v>
      </c>
      <c r="F47">
        <v>12.176876999999999</v>
      </c>
      <c r="G47">
        <v>0</v>
      </c>
      <c r="H47">
        <f t="shared" si="1"/>
        <v>2.6565765220287418E-2</v>
      </c>
    </row>
    <row r="48" spans="1:8" x14ac:dyDescent="0.2">
      <c r="A48" s="1">
        <v>41533</v>
      </c>
      <c r="B48">
        <v>34.470001000000003</v>
      </c>
      <c r="C48">
        <v>35.18</v>
      </c>
      <c r="D48">
        <v>34.470001000000003</v>
      </c>
      <c r="E48">
        <v>35.18</v>
      </c>
      <c r="F48">
        <v>12.478374000000001</v>
      </c>
      <c r="G48">
        <v>0</v>
      </c>
      <c r="H48">
        <f t="shared" si="1"/>
        <v>2.4458240527710517E-2</v>
      </c>
    </row>
    <row r="49" spans="1:8" x14ac:dyDescent="0.2">
      <c r="A49" s="1">
        <v>41540</v>
      </c>
      <c r="B49">
        <v>34.950001</v>
      </c>
      <c r="C49">
        <v>35.209999000000003</v>
      </c>
      <c r="D49">
        <v>34.950001</v>
      </c>
      <c r="E49">
        <v>35.099997999999999</v>
      </c>
      <c r="F49">
        <v>12.449997</v>
      </c>
      <c r="G49">
        <v>0</v>
      </c>
      <c r="H49">
        <f t="shared" si="1"/>
        <v>-2.2766840446321068E-3</v>
      </c>
    </row>
    <row r="50" spans="1:8" x14ac:dyDescent="0.2">
      <c r="A50" s="1">
        <v>41547</v>
      </c>
      <c r="B50">
        <v>35.099997999999999</v>
      </c>
      <c r="C50">
        <v>35.560001</v>
      </c>
      <c r="D50">
        <v>35.099997999999999</v>
      </c>
      <c r="E50">
        <v>35.560001</v>
      </c>
      <c r="F50">
        <v>12.613161</v>
      </c>
      <c r="G50">
        <v>0</v>
      </c>
      <c r="H50">
        <f t="shared" si="1"/>
        <v>1.3020410684701117E-2</v>
      </c>
    </row>
    <row r="51" spans="1:8" x14ac:dyDescent="0.2">
      <c r="A51" s="1">
        <v>41554</v>
      </c>
      <c r="B51">
        <v>35.139999000000003</v>
      </c>
      <c r="C51">
        <v>35.619999</v>
      </c>
      <c r="D51">
        <v>34.419998</v>
      </c>
      <c r="E51">
        <v>35.619999</v>
      </c>
      <c r="F51">
        <v>12.634441000000001</v>
      </c>
      <c r="G51">
        <v>0</v>
      </c>
      <c r="H51">
        <f t="shared" si="1"/>
        <v>1.6857050455014253E-3</v>
      </c>
    </row>
    <row r="52" spans="1:8" x14ac:dyDescent="0.2">
      <c r="A52" s="1">
        <v>41561</v>
      </c>
      <c r="B52">
        <v>35.770000000000003</v>
      </c>
      <c r="C52">
        <v>36.479999999999997</v>
      </c>
      <c r="D52">
        <v>35.450001</v>
      </c>
      <c r="E52">
        <v>36.479999999999997</v>
      </c>
      <c r="F52">
        <v>12.939482999999999</v>
      </c>
      <c r="G52">
        <v>0</v>
      </c>
      <c r="H52">
        <f t="shared" si="1"/>
        <v>2.3856836965403565E-2</v>
      </c>
    </row>
    <row r="53" spans="1:8" x14ac:dyDescent="0.2">
      <c r="A53" s="1">
        <v>41568</v>
      </c>
      <c r="B53">
        <v>36.490001999999997</v>
      </c>
      <c r="C53">
        <v>36.509998000000003</v>
      </c>
      <c r="D53">
        <v>36.419998</v>
      </c>
      <c r="E53">
        <v>36.419998</v>
      </c>
      <c r="F53">
        <v>12.918200000000001</v>
      </c>
      <c r="G53">
        <v>0</v>
      </c>
      <c r="H53">
        <f t="shared" si="1"/>
        <v>-1.6461648792089696E-3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8AC57-0518-6A48-A084-DC97EBC3A475}">
  <dimension ref="A1:I54"/>
  <sheetViews>
    <sheetView workbookViewId="0">
      <selection activeCell="I2" sqref="I2"/>
    </sheetView>
  </sheetViews>
  <sheetFormatPr baseColWidth="10" defaultRowHeight="15" x14ac:dyDescent="0.2"/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27</v>
      </c>
    </row>
    <row r="2" spans="1:9" x14ac:dyDescent="0.2">
      <c r="A2" s="1">
        <v>41575</v>
      </c>
      <c r="B2">
        <v>36.419998</v>
      </c>
      <c r="C2">
        <v>36.590000000000003</v>
      </c>
      <c r="D2">
        <v>36.009998000000003</v>
      </c>
      <c r="E2">
        <v>36.009998000000003</v>
      </c>
      <c r="F2">
        <v>12.772774</v>
      </c>
      <c r="G2">
        <v>0</v>
      </c>
      <c r="I2">
        <f>(AVERAGE(H3:H53)+1)^52-1</f>
        <v>1.2759087179906814E-2</v>
      </c>
    </row>
    <row r="3" spans="1:9" x14ac:dyDescent="0.2">
      <c r="A3" s="1">
        <v>41582</v>
      </c>
      <c r="B3">
        <v>36.389999000000003</v>
      </c>
      <c r="C3">
        <v>36.389999000000003</v>
      </c>
      <c r="D3">
        <v>35.049999</v>
      </c>
      <c r="E3">
        <v>35.740001999999997</v>
      </c>
      <c r="F3">
        <v>12.677007</v>
      </c>
      <c r="G3">
        <v>0</v>
      </c>
      <c r="H3">
        <f>LN(F3/F2)</f>
        <v>-7.5259941941748414E-3</v>
      </c>
    </row>
    <row r="4" spans="1:9" x14ac:dyDescent="0.2">
      <c r="A4" s="1">
        <v>41589</v>
      </c>
      <c r="B4">
        <v>35.830002</v>
      </c>
      <c r="C4">
        <v>36.479999999999997</v>
      </c>
      <c r="D4">
        <v>35.830002</v>
      </c>
      <c r="E4">
        <v>36.479999999999997</v>
      </c>
      <c r="F4">
        <v>12.939482999999999</v>
      </c>
      <c r="G4">
        <v>0</v>
      </c>
      <c r="H4">
        <f>LN(F4/F3)</f>
        <v>2.0493454504885801E-2</v>
      </c>
    </row>
    <row r="5" spans="1:9" x14ac:dyDescent="0.2">
      <c r="A5" s="1">
        <v>41596</v>
      </c>
      <c r="B5">
        <v>36.139999000000003</v>
      </c>
      <c r="C5">
        <v>36.279998999999997</v>
      </c>
      <c r="D5">
        <v>35.740001999999997</v>
      </c>
      <c r="E5">
        <v>36.279998999999997</v>
      </c>
      <c r="F5">
        <v>12.868546</v>
      </c>
      <c r="G5">
        <v>0</v>
      </c>
      <c r="H5">
        <f t="shared" ref="H5:H16" si="0">LN(F5/F4)</f>
        <v>-5.49729532963825E-3</v>
      </c>
    </row>
    <row r="6" spans="1:9" x14ac:dyDescent="0.2">
      <c r="A6" s="1">
        <v>41603</v>
      </c>
      <c r="B6">
        <v>36.290000999999997</v>
      </c>
      <c r="C6">
        <v>36.939999</v>
      </c>
      <c r="D6">
        <v>36.290000999999997</v>
      </c>
      <c r="E6">
        <v>36.939999</v>
      </c>
      <c r="F6">
        <v>13.102646</v>
      </c>
      <c r="G6">
        <v>0</v>
      </c>
      <c r="H6">
        <f t="shared" si="0"/>
        <v>1.8028155230960251E-2</v>
      </c>
    </row>
    <row r="7" spans="1:9" x14ac:dyDescent="0.2">
      <c r="A7" s="1">
        <v>41610</v>
      </c>
      <c r="B7">
        <v>36.479999999999997</v>
      </c>
      <c r="C7">
        <v>36.479999999999997</v>
      </c>
      <c r="D7">
        <v>36.040000999999997</v>
      </c>
      <c r="E7">
        <v>36.380001</v>
      </c>
      <c r="F7">
        <v>12.904014999999999</v>
      </c>
      <c r="G7">
        <v>0</v>
      </c>
      <c r="H7">
        <f t="shared" si="0"/>
        <v>-1.5275691291274294E-2</v>
      </c>
    </row>
    <row r="8" spans="1:9" x14ac:dyDescent="0.2">
      <c r="A8" s="1">
        <v>41617</v>
      </c>
      <c r="B8">
        <v>36.380001</v>
      </c>
      <c r="C8">
        <v>36.380001</v>
      </c>
      <c r="D8">
        <v>35.5</v>
      </c>
      <c r="E8">
        <v>35.830002</v>
      </c>
      <c r="F8">
        <v>12.708931</v>
      </c>
      <c r="G8">
        <v>0</v>
      </c>
      <c r="H8">
        <f t="shared" si="0"/>
        <v>-1.5233528590676232E-2</v>
      </c>
    </row>
    <row r="9" spans="1:9" x14ac:dyDescent="0.2">
      <c r="A9" s="1">
        <v>41624</v>
      </c>
      <c r="B9">
        <v>36.049999</v>
      </c>
      <c r="C9">
        <v>36.5</v>
      </c>
      <c r="D9">
        <v>30.4</v>
      </c>
      <c r="E9">
        <v>31.07</v>
      </c>
      <c r="F9">
        <v>11.020554000000001</v>
      </c>
      <c r="G9">
        <v>0</v>
      </c>
      <c r="H9">
        <f t="shared" si="0"/>
        <v>-0.14254289996834299</v>
      </c>
    </row>
    <row r="10" spans="1:9" x14ac:dyDescent="0.2">
      <c r="A10" s="1">
        <v>41631</v>
      </c>
      <c r="B10">
        <v>31.35</v>
      </c>
      <c r="C10">
        <v>31.43</v>
      </c>
      <c r="D10">
        <v>31.33</v>
      </c>
      <c r="E10">
        <v>31.34</v>
      </c>
      <c r="F10">
        <v>13.267037</v>
      </c>
      <c r="G10">
        <v>0</v>
      </c>
      <c r="H10">
        <f t="shared" si="0"/>
        <v>0.18552046311207521</v>
      </c>
    </row>
    <row r="11" spans="1:9" x14ac:dyDescent="0.2">
      <c r="A11" s="1">
        <v>41638</v>
      </c>
      <c r="B11">
        <v>31.360001</v>
      </c>
      <c r="C11">
        <v>31.610001</v>
      </c>
      <c r="D11">
        <v>31.360001</v>
      </c>
      <c r="E11">
        <v>31.530000999999999</v>
      </c>
      <c r="F11">
        <v>13.347467</v>
      </c>
      <c r="G11">
        <v>0</v>
      </c>
      <c r="H11">
        <f t="shared" si="0"/>
        <v>6.0440912105021076E-3</v>
      </c>
    </row>
    <row r="12" spans="1:9" x14ac:dyDescent="0.2">
      <c r="A12" s="1">
        <v>41645</v>
      </c>
      <c r="B12">
        <v>31.360001</v>
      </c>
      <c r="C12">
        <v>31.860001</v>
      </c>
      <c r="D12">
        <v>31.360001</v>
      </c>
      <c r="E12">
        <v>31.860001</v>
      </c>
      <c r="F12">
        <v>13.487164999999999</v>
      </c>
      <c r="G12">
        <v>0</v>
      </c>
      <c r="H12">
        <f t="shared" si="0"/>
        <v>1.0411863446955534E-2</v>
      </c>
    </row>
    <row r="13" spans="1:9" x14ac:dyDescent="0.2">
      <c r="A13" s="1">
        <v>41652</v>
      </c>
      <c r="B13">
        <v>31.459999</v>
      </c>
      <c r="C13">
        <v>32.400002000000001</v>
      </c>
      <c r="D13">
        <v>31.459999</v>
      </c>
      <c r="E13">
        <v>32.279998999999997</v>
      </c>
      <c r="F13">
        <v>13.664963999999999</v>
      </c>
      <c r="G13">
        <v>0</v>
      </c>
      <c r="H13">
        <f t="shared" si="0"/>
        <v>1.3096692445943249E-2</v>
      </c>
    </row>
    <row r="14" spans="1:9" x14ac:dyDescent="0.2">
      <c r="A14" s="1">
        <v>41659</v>
      </c>
      <c r="B14">
        <v>32.439999</v>
      </c>
      <c r="C14">
        <v>32.439999</v>
      </c>
      <c r="D14">
        <v>31.49</v>
      </c>
      <c r="E14">
        <v>31.49</v>
      </c>
      <c r="F14">
        <v>13.330533000000001</v>
      </c>
      <c r="G14">
        <v>0</v>
      </c>
      <c r="H14">
        <f t="shared" si="0"/>
        <v>-2.4778066521455349E-2</v>
      </c>
    </row>
    <row r="15" spans="1:9" x14ac:dyDescent="0.2">
      <c r="A15" s="1">
        <v>41666</v>
      </c>
      <c r="B15">
        <v>31</v>
      </c>
      <c r="C15">
        <v>31.290001</v>
      </c>
      <c r="D15">
        <v>30.84</v>
      </c>
      <c r="E15">
        <v>30.92</v>
      </c>
      <c r="F15">
        <v>13.089238999999999</v>
      </c>
      <c r="G15">
        <v>0</v>
      </c>
      <c r="H15">
        <f t="shared" si="0"/>
        <v>-1.8266676137306339E-2</v>
      </c>
    </row>
    <row r="16" spans="1:9" x14ac:dyDescent="0.2">
      <c r="A16" s="1">
        <v>41673</v>
      </c>
      <c r="B16">
        <v>30.02</v>
      </c>
      <c r="C16">
        <v>30.379999000000002</v>
      </c>
      <c r="D16">
        <v>29.889999</v>
      </c>
      <c r="E16">
        <v>30.379999000000002</v>
      </c>
      <c r="F16">
        <v>12.860643</v>
      </c>
      <c r="G16">
        <v>0</v>
      </c>
      <c r="H16">
        <f t="shared" si="0"/>
        <v>-1.7618724690666426E-2</v>
      </c>
    </row>
    <row r="17" spans="1:8" x14ac:dyDescent="0.2">
      <c r="A17" s="1">
        <v>41680</v>
      </c>
      <c r="B17">
        <v>30.42</v>
      </c>
      <c r="C17">
        <v>31.52</v>
      </c>
      <c r="D17">
        <v>30.42</v>
      </c>
      <c r="E17">
        <v>31.52</v>
      </c>
      <c r="F17">
        <v>13.343235</v>
      </c>
      <c r="G17">
        <v>0</v>
      </c>
      <c r="H17">
        <f t="shared" ref="H17:H54" si="1">LN(F17/F16)</f>
        <v>3.683779727680752E-2</v>
      </c>
    </row>
    <row r="18" spans="1:8" x14ac:dyDescent="0.2">
      <c r="A18" s="1">
        <v>41687</v>
      </c>
      <c r="B18">
        <v>31.709999</v>
      </c>
      <c r="C18">
        <v>31.870000999999998</v>
      </c>
      <c r="D18">
        <v>31.52</v>
      </c>
      <c r="E18">
        <v>31.799999</v>
      </c>
      <c r="F18">
        <v>13.461767</v>
      </c>
      <c r="G18">
        <v>0</v>
      </c>
      <c r="H18">
        <f t="shared" si="1"/>
        <v>8.8440786244018549E-3</v>
      </c>
    </row>
    <row r="19" spans="1:8" x14ac:dyDescent="0.2">
      <c r="A19" s="1">
        <v>41694</v>
      </c>
      <c r="B19">
        <v>31.959999</v>
      </c>
      <c r="C19">
        <v>32.340000000000003</v>
      </c>
      <c r="D19">
        <v>31.91</v>
      </c>
      <c r="E19">
        <v>32.32</v>
      </c>
      <c r="F19">
        <v>13.681895000000001</v>
      </c>
      <c r="G19">
        <v>0</v>
      </c>
      <c r="H19">
        <f t="shared" si="1"/>
        <v>1.6219832532013843E-2</v>
      </c>
    </row>
    <row r="20" spans="1:8" x14ac:dyDescent="0.2">
      <c r="A20" s="1">
        <v>41701</v>
      </c>
      <c r="B20">
        <v>32.130001</v>
      </c>
      <c r="C20">
        <v>33</v>
      </c>
      <c r="D20">
        <v>32.130001</v>
      </c>
      <c r="E20">
        <v>33</v>
      </c>
      <c r="F20">
        <v>13.969758000000001</v>
      </c>
      <c r="G20">
        <v>0</v>
      </c>
      <c r="H20">
        <f t="shared" si="1"/>
        <v>2.0821424291444575E-2</v>
      </c>
    </row>
    <row r="21" spans="1:8" x14ac:dyDescent="0.2">
      <c r="A21" s="1">
        <v>41708</v>
      </c>
      <c r="B21">
        <v>32.970001000000003</v>
      </c>
      <c r="C21">
        <v>32.970001000000003</v>
      </c>
      <c r="D21">
        <v>32.139999000000003</v>
      </c>
      <c r="E21">
        <v>32.290000999999997</v>
      </c>
      <c r="F21">
        <v>13.669198</v>
      </c>
      <c r="G21">
        <v>0</v>
      </c>
      <c r="H21">
        <f t="shared" si="1"/>
        <v>-2.1749869886805644E-2</v>
      </c>
    </row>
    <row r="22" spans="1:8" x14ac:dyDescent="0.2">
      <c r="A22" s="1">
        <v>41715</v>
      </c>
      <c r="B22">
        <v>32.479999999999997</v>
      </c>
      <c r="C22">
        <v>33</v>
      </c>
      <c r="D22">
        <v>32.479999999999997</v>
      </c>
      <c r="E22">
        <v>32.689999</v>
      </c>
      <c r="F22">
        <v>13.838526</v>
      </c>
      <c r="G22">
        <v>0</v>
      </c>
      <c r="H22">
        <f t="shared" si="1"/>
        <v>1.2311461230137375E-2</v>
      </c>
    </row>
    <row r="23" spans="1:8" x14ac:dyDescent="0.2">
      <c r="A23" s="1">
        <v>41722</v>
      </c>
      <c r="B23">
        <v>32.159999999999997</v>
      </c>
      <c r="C23">
        <v>32.159999999999997</v>
      </c>
      <c r="D23">
        <v>31.469999000000001</v>
      </c>
      <c r="E23">
        <v>31.469999000000001</v>
      </c>
      <c r="F23">
        <v>13.32207</v>
      </c>
      <c r="G23">
        <v>0</v>
      </c>
      <c r="H23">
        <f t="shared" si="1"/>
        <v>-3.8034383184035174E-2</v>
      </c>
    </row>
    <row r="24" spans="1:8" x14ac:dyDescent="0.2">
      <c r="A24" s="1">
        <v>41729</v>
      </c>
      <c r="B24">
        <v>32.07</v>
      </c>
      <c r="C24">
        <v>32.549999</v>
      </c>
      <c r="D24">
        <v>31.4</v>
      </c>
      <c r="E24">
        <v>31.4</v>
      </c>
      <c r="F24">
        <v>13.292436</v>
      </c>
      <c r="G24">
        <v>0</v>
      </c>
      <c r="H24">
        <f t="shared" si="1"/>
        <v>-2.2269068038708578E-3</v>
      </c>
    </row>
    <row r="25" spans="1:8" x14ac:dyDescent="0.2">
      <c r="A25" s="1">
        <v>41736</v>
      </c>
      <c r="B25">
        <v>30.83</v>
      </c>
      <c r="C25">
        <v>31.530000999999999</v>
      </c>
      <c r="D25">
        <v>30.43</v>
      </c>
      <c r="E25">
        <v>30.43</v>
      </c>
      <c r="F25">
        <v>12.881812</v>
      </c>
      <c r="G25">
        <v>0</v>
      </c>
      <c r="H25">
        <f t="shared" si="1"/>
        <v>-3.1378757628544862E-2</v>
      </c>
    </row>
    <row r="26" spans="1:8" x14ac:dyDescent="0.2">
      <c r="A26" s="1">
        <v>41743</v>
      </c>
      <c r="B26">
        <v>30.51</v>
      </c>
      <c r="C26">
        <v>31.18</v>
      </c>
      <c r="D26">
        <v>30.51</v>
      </c>
      <c r="E26">
        <v>31.18</v>
      </c>
      <c r="F26">
        <v>13.199305000000001</v>
      </c>
      <c r="G26">
        <v>0</v>
      </c>
      <c r="H26">
        <f t="shared" si="1"/>
        <v>2.4347782679970443E-2</v>
      </c>
    </row>
    <row r="27" spans="1:8" x14ac:dyDescent="0.2">
      <c r="A27" s="1">
        <v>41750</v>
      </c>
      <c r="B27">
        <v>31.33</v>
      </c>
      <c r="C27">
        <v>31.73</v>
      </c>
      <c r="D27">
        <v>30.77</v>
      </c>
      <c r="E27">
        <v>30.77</v>
      </c>
      <c r="F27">
        <v>13.025741999999999</v>
      </c>
      <c r="G27">
        <v>0</v>
      </c>
      <c r="H27">
        <f t="shared" si="1"/>
        <v>-1.3236623303741092E-2</v>
      </c>
    </row>
    <row r="28" spans="1:8" x14ac:dyDescent="0.2">
      <c r="A28" s="1">
        <v>41757</v>
      </c>
      <c r="B28">
        <v>30.610001</v>
      </c>
      <c r="C28">
        <v>30.73</v>
      </c>
      <c r="D28">
        <v>30.610001</v>
      </c>
      <c r="E28">
        <v>30.68</v>
      </c>
      <c r="F28">
        <v>12.987641</v>
      </c>
      <c r="G28">
        <v>0</v>
      </c>
      <c r="H28">
        <f t="shared" si="1"/>
        <v>-2.9293404280018422E-3</v>
      </c>
    </row>
    <row r="29" spans="1:8" x14ac:dyDescent="0.2">
      <c r="A29" s="1">
        <v>41764</v>
      </c>
      <c r="B29">
        <v>30.700001</v>
      </c>
      <c r="C29">
        <v>30.700001</v>
      </c>
      <c r="D29">
        <v>29.84</v>
      </c>
      <c r="E29">
        <v>30.18</v>
      </c>
      <c r="F29">
        <v>12.775978</v>
      </c>
      <c r="G29">
        <v>0</v>
      </c>
      <c r="H29">
        <f t="shared" si="1"/>
        <v>-1.6431524026772525E-2</v>
      </c>
    </row>
    <row r="30" spans="1:8" x14ac:dyDescent="0.2">
      <c r="A30" s="1">
        <v>41771</v>
      </c>
      <c r="B30">
        <v>30.93</v>
      </c>
      <c r="C30">
        <v>30.93</v>
      </c>
      <c r="D30">
        <v>29.790001</v>
      </c>
      <c r="E30">
        <v>30.01</v>
      </c>
      <c r="F30">
        <v>12.704013</v>
      </c>
      <c r="G30">
        <v>0</v>
      </c>
      <c r="H30">
        <f t="shared" si="1"/>
        <v>-5.6487611285142196E-3</v>
      </c>
    </row>
    <row r="31" spans="1:8" x14ac:dyDescent="0.2">
      <c r="A31" s="1">
        <v>41778</v>
      </c>
      <c r="B31">
        <v>30.33</v>
      </c>
      <c r="C31">
        <v>30.77</v>
      </c>
      <c r="D31">
        <v>29.9</v>
      </c>
      <c r="E31">
        <v>30.77</v>
      </c>
      <c r="F31">
        <v>13.025741999999999</v>
      </c>
      <c r="G31">
        <v>0</v>
      </c>
      <c r="H31">
        <f t="shared" si="1"/>
        <v>2.5009625583288498E-2</v>
      </c>
    </row>
    <row r="32" spans="1:8" x14ac:dyDescent="0.2">
      <c r="A32" s="1">
        <v>41785</v>
      </c>
      <c r="B32">
        <v>31.059999000000001</v>
      </c>
      <c r="C32">
        <v>31.059999000000001</v>
      </c>
      <c r="D32">
        <v>30.780000999999999</v>
      </c>
      <c r="E32">
        <v>30.780000999999999</v>
      </c>
      <c r="F32">
        <v>13.029975</v>
      </c>
      <c r="G32">
        <v>0</v>
      </c>
      <c r="H32">
        <f t="shared" si="1"/>
        <v>3.249190983493539E-4</v>
      </c>
    </row>
    <row r="33" spans="1:8" x14ac:dyDescent="0.2">
      <c r="A33" s="1">
        <v>41792</v>
      </c>
      <c r="B33">
        <v>30.66</v>
      </c>
      <c r="C33">
        <v>31.42</v>
      </c>
      <c r="D33">
        <v>30.459999</v>
      </c>
      <c r="E33">
        <v>31.42</v>
      </c>
      <c r="F33">
        <v>13.300902000000001</v>
      </c>
      <c r="G33">
        <v>0</v>
      </c>
      <c r="H33">
        <f t="shared" si="1"/>
        <v>2.0579379991296453E-2</v>
      </c>
    </row>
    <row r="34" spans="1:8" x14ac:dyDescent="0.2">
      <c r="A34" s="1">
        <v>41799</v>
      </c>
      <c r="B34">
        <v>31.6</v>
      </c>
      <c r="C34">
        <v>31.6</v>
      </c>
      <c r="D34">
        <v>31.190000999999999</v>
      </c>
      <c r="E34">
        <v>31.219999000000001</v>
      </c>
      <c r="F34">
        <v>13.216236</v>
      </c>
      <c r="G34">
        <v>0</v>
      </c>
      <c r="H34">
        <f t="shared" si="1"/>
        <v>-6.3857787148960989E-3</v>
      </c>
    </row>
    <row r="35" spans="1:8" x14ac:dyDescent="0.2">
      <c r="A35" s="1">
        <v>41806</v>
      </c>
      <c r="B35">
        <v>31.379999000000002</v>
      </c>
      <c r="C35">
        <v>31.870000999999998</v>
      </c>
      <c r="D35">
        <v>31.379999000000002</v>
      </c>
      <c r="E35">
        <v>31.870000999999998</v>
      </c>
      <c r="F35">
        <v>13.491398</v>
      </c>
      <c r="G35">
        <v>0</v>
      </c>
      <c r="H35">
        <f t="shared" si="1"/>
        <v>2.0606223408401354E-2</v>
      </c>
    </row>
    <row r="36" spans="1:8" x14ac:dyDescent="0.2">
      <c r="A36" s="1">
        <v>41813</v>
      </c>
      <c r="B36">
        <v>31.809999000000001</v>
      </c>
      <c r="C36">
        <v>31.93</v>
      </c>
      <c r="D36">
        <v>31.51</v>
      </c>
      <c r="E36">
        <v>31.93</v>
      </c>
      <c r="F36">
        <v>13.5168</v>
      </c>
      <c r="G36">
        <v>0</v>
      </c>
      <c r="H36">
        <f t="shared" si="1"/>
        <v>1.8810590391974318E-3</v>
      </c>
    </row>
    <row r="37" spans="1:8" x14ac:dyDescent="0.2">
      <c r="A37" s="1">
        <v>41820</v>
      </c>
      <c r="B37">
        <v>32.020000000000003</v>
      </c>
      <c r="C37">
        <v>32.580002</v>
      </c>
      <c r="D37">
        <v>32.020000000000003</v>
      </c>
      <c r="E37">
        <v>32.580002</v>
      </c>
      <c r="F37">
        <v>13.791962</v>
      </c>
      <c r="G37">
        <v>0</v>
      </c>
      <c r="H37">
        <f t="shared" si="1"/>
        <v>2.0152602487482837E-2</v>
      </c>
    </row>
    <row r="38" spans="1:8" x14ac:dyDescent="0.2">
      <c r="A38" s="1">
        <v>41827</v>
      </c>
      <c r="B38">
        <v>31.98</v>
      </c>
      <c r="C38">
        <v>31.98</v>
      </c>
      <c r="D38">
        <v>31.290001</v>
      </c>
      <c r="E38">
        <v>31.290001</v>
      </c>
      <c r="F38">
        <v>13.245870999999999</v>
      </c>
      <c r="G38">
        <v>0</v>
      </c>
      <c r="H38">
        <f t="shared" si="1"/>
        <v>-4.040007747082703E-2</v>
      </c>
    </row>
    <row r="39" spans="1:8" x14ac:dyDescent="0.2">
      <c r="A39" s="1">
        <v>41834</v>
      </c>
      <c r="B39">
        <v>31.469999000000001</v>
      </c>
      <c r="C39">
        <v>31.469999000000001</v>
      </c>
      <c r="D39">
        <v>30.73</v>
      </c>
      <c r="E39">
        <v>31.200001</v>
      </c>
      <c r="F39">
        <v>13.207772</v>
      </c>
      <c r="G39">
        <v>0</v>
      </c>
      <c r="H39">
        <f t="shared" si="1"/>
        <v>-2.8804370227584206E-3</v>
      </c>
    </row>
    <row r="40" spans="1:8" x14ac:dyDescent="0.2">
      <c r="A40" s="1">
        <v>41841</v>
      </c>
      <c r="B40">
        <v>31.16</v>
      </c>
      <c r="C40">
        <v>31.5</v>
      </c>
      <c r="D40">
        <v>31.16</v>
      </c>
      <c r="E40">
        <v>31.17</v>
      </c>
      <c r="F40">
        <v>13.195071</v>
      </c>
      <c r="G40">
        <v>0</v>
      </c>
      <c r="H40">
        <f t="shared" si="1"/>
        <v>-9.6209343665717084E-4</v>
      </c>
    </row>
    <row r="41" spans="1:8" x14ac:dyDescent="0.2">
      <c r="A41" s="1">
        <v>41848</v>
      </c>
      <c r="B41">
        <v>31.02</v>
      </c>
      <c r="C41">
        <v>31.709999</v>
      </c>
      <c r="D41">
        <v>30.85</v>
      </c>
      <c r="E41">
        <v>30.85</v>
      </c>
      <c r="F41">
        <v>13.059607</v>
      </c>
      <c r="G41">
        <v>0</v>
      </c>
      <c r="H41">
        <f t="shared" si="1"/>
        <v>-1.031931925498019E-2</v>
      </c>
    </row>
    <row r="42" spans="1:8" x14ac:dyDescent="0.2">
      <c r="A42" s="1">
        <v>41855</v>
      </c>
      <c r="B42">
        <v>31.049999</v>
      </c>
      <c r="C42">
        <v>31.15</v>
      </c>
      <c r="D42">
        <v>30.780000999999999</v>
      </c>
      <c r="E42">
        <v>31.15</v>
      </c>
      <c r="F42">
        <v>13.186604000000001</v>
      </c>
      <c r="G42">
        <v>0</v>
      </c>
      <c r="H42">
        <f t="shared" si="1"/>
        <v>9.677434288183271E-3</v>
      </c>
    </row>
    <row r="43" spans="1:8" x14ac:dyDescent="0.2">
      <c r="A43" s="1">
        <v>41862</v>
      </c>
      <c r="B43">
        <v>31.530000999999999</v>
      </c>
      <c r="C43">
        <v>31.58</v>
      </c>
      <c r="D43">
        <v>31.35</v>
      </c>
      <c r="E43">
        <v>31.530000999999999</v>
      </c>
      <c r="F43">
        <v>13.347467</v>
      </c>
      <c r="G43">
        <v>0</v>
      </c>
      <c r="H43">
        <f t="shared" si="1"/>
        <v>1.212516321595997E-2</v>
      </c>
    </row>
    <row r="44" spans="1:8" x14ac:dyDescent="0.2">
      <c r="A44" s="1">
        <v>41869</v>
      </c>
      <c r="B44">
        <v>31.99</v>
      </c>
      <c r="C44">
        <v>32.090000000000003</v>
      </c>
      <c r="D44">
        <v>31.84</v>
      </c>
      <c r="E44">
        <v>31.870000999999998</v>
      </c>
      <c r="F44">
        <v>13.491398</v>
      </c>
      <c r="G44">
        <v>0</v>
      </c>
      <c r="H44">
        <f t="shared" si="1"/>
        <v>1.0725668154399378E-2</v>
      </c>
    </row>
    <row r="45" spans="1:8" x14ac:dyDescent="0.2">
      <c r="A45" s="1">
        <v>41876</v>
      </c>
      <c r="B45">
        <v>31.870000999999998</v>
      </c>
      <c r="C45">
        <v>32.119999</v>
      </c>
      <c r="D45">
        <v>31.870000999999998</v>
      </c>
      <c r="E45">
        <v>32.07</v>
      </c>
      <c r="F45">
        <v>13.576064000000001</v>
      </c>
      <c r="G45">
        <v>0</v>
      </c>
      <c r="H45">
        <f t="shared" si="1"/>
        <v>6.255944951901701E-3</v>
      </c>
    </row>
    <row r="46" spans="1:8" x14ac:dyDescent="0.2">
      <c r="A46" s="1">
        <v>41883</v>
      </c>
      <c r="B46">
        <v>32.189999</v>
      </c>
      <c r="C46">
        <v>32.189999</v>
      </c>
      <c r="D46">
        <v>31.809999000000001</v>
      </c>
      <c r="E46">
        <v>31.879999000000002</v>
      </c>
      <c r="F46">
        <v>13.495630999999999</v>
      </c>
      <c r="G46">
        <v>0</v>
      </c>
      <c r="H46">
        <f t="shared" si="1"/>
        <v>-5.9422386869613627E-3</v>
      </c>
    </row>
    <row r="47" spans="1:8" x14ac:dyDescent="0.2">
      <c r="A47" s="1">
        <v>41890</v>
      </c>
      <c r="B47">
        <v>31.950001</v>
      </c>
      <c r="C47">
        <v>31.950001</v>
      </c>
      <c r="D47">
        <v>31.540001</v>
      </c>
      <c r="E47">
        <v>31.75</v>
      </c>
      <c r="F47">
        <v>13.440600999999999</v>
      </c>
      <c r="G47">
        <v>0</v>
      </c>
      <c r="H47">
        <f t="shared" si="1"/>
        <v>-4.085952078262919E-3</v>
      </c>
    </row>
    <row r="48" spans="1:8" x14ac:dyDescent="0.2">
      <c r="A48" s="1">
        <v>41897</v>
      </c>
      <c r="B48">
        <v>31.309999000000001</v>
      </c>
      <c r="C48">
        <v>31.610001</v>
      </c>
      <c r="D48">
        <v>31.209999</v>
      </c>
      <c r="E48">
        <v>31.209999</v>
      </c>
      <c r="F48">
        <v>13.212004</v>
      </c>
      <c r="G48">
        <v>0</v>
      </c>
      <c r="H48">
        <f t="shared" si="1"/>
        <v>-1.715424107355263E-2</v>
      </c>
    </row>
    <row r="49" spans="1:8" x14ac:dyDescent="0.2">
      <c r="A49" s="1">
        <v>41904</v>
      </c>
      <c r="B49">
        <v>30.76</v>
      </c>
      <c r="C49">
        <v>30.780000999999999</v>
      </c>
      <c r="D49">
        <v>30.209999</v>
      </c>
      <c r="E49">
        <v>30.360001</v>
      </c>
      <c r="F49">
        <v>12.852178</v>
      </c>
      <c r="G49">
        <v>0</v>
      </c>
      <c r="H49">
        <f t="shared" si="1"/>
        <v>-2.7612519141428399E-2</v>
      </c>
    </row>
    <row r="50" spans="1:8" x14ac:dyDescent="0.2">
      <c r="A50" s="1">
        <v>41911</v>
      </c>
      <c r="B50">
        <v>30.379999000000002</v>
      </c>
      <c r="C50">
        <v>30.379999000000002</v>
      </c>
      <c r="D50">
        <v>29.57</v>
      </c>
      <c r="E50">
        <v>30.040001</v>
      </c>
      <c r="F50">
        <v>12.716713</v>
      </c>
      <c r="G50">
        <v>0</v>
      </c>
      <c r="H50">
        <f t="shared" si="1"/>
        <v>-1.0596178573970444E-2</v>
      </c>
    </row>
    <row r="51" spans="1:8" x14ac:dyDescent="0.2">
      <c r="A51" s="1">
        <v>41918</v>
      </c>
      <c r="B51">
        <v>29.73</v>
      </c>
      <c r="C51">
        <v>29.85</v>
      </c>
      <c r="D51">
        <v>28.969999000000001</v>
      </c>
      <c r="E51">
        <v>28.969999000000001</v>
      </c>
      <c r="F51">
        <v>12.263754</v>
      </c>
      <c r="G51">
        <v>0</v>
      </c>
      <c r="H51">
        <f t="shared" si="1"/>
        <v>-3.6269029908250004E-2</v>
      </c>
    </row>
    <row r="52" spans="1:8" x14ac:dyDescent="0.2">
      <c r="A52" s="1">
        <v>41925</v>
      </c>
      <c r="B52">
        <v>28.9</v>
      </c>
      <c r="C52">
        <v>29.67</v>
      </c>
      <c r="D52">
        <v>28.9</v>
      </c>
      <c r="E52">
        <v>29.67</v>
      </c>
      <c r="F52">
        <v>12.560082</v>
      </c>
      <c r="G52">
        <v>0</v>
      </c>
      <c r="H52">
        <f t="shared" si="1"/>
        <v>2.3875607021241724E-2</v>
      </c>
    </row>
    <row r="53" spans="1:8" x14ac:dyDescent="0.2">
      <c r="A53" s="1">
        <v>41932</v>
      </c>
      <c r="B53">
        <v>29.790001</v>
      </c>
      <c r="C53">
        <v>30.549999</v>
      </c>
      <c r="D53">
        <v>29.790001</v>
      </c>
      <c r="E53">
        <v>30.549999</v>
      </c>
      <c r="F53">
        <v>12.932608999999999</v>
      </c>
      <c r="G53">
        <v>0</v>
      </c>
      <c r="H53">
        <f t="shared" si="1"/>
        <v>2.9228261556970267E-2</v>
      </c>
    </row>
    <row r="54" spans="1:8" x14ac:dyDescent="0.2">
      <c r="A54" s="1">
        <v>41939</v>
      </c>
      <c r="B54">
        <v>30.450001</v>
      </c>
      <c r="C54">
        <v>31.98</v>
      </c>
      <c r="D54">
        <v>30.450001</v>
      </c>
      <c r="E54">
        <v>31.98</v>
      </c>
      <c r="F54">
        <v>13.537964000000001</v>
      </c>
      <c r="G54">
        <v>0</v>
      </c>
      <c r="H54">
        <f t="shared" si="1"/>
        <v>4.5745935663185626E-2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WBSIX W 10Y</vt:lpstr>
      <vt:lpstr>RUO W 10Y </vt:lpstr>
      <vt:lpstr>Sheet2</vt:lpstr>
      <vt:lpstr>SD_calculation</vt:lpstr>
      <vt:lpstr>Beta</vt:lpstr>
      <vt:lpstr>VaR</vt:lpstr>
      <vt:lpstr>Sharpe Ratio</vt:lpstr>
      <vt:lpstr>12-13</vt:lpstr>
      <vt:lpstr>13-14</vt:lpstr>
      <vt:lpstr>14-15</vt:lpstr>
      <vt:lpstr>15-16</vt:lpstr>
      <vt:lpstr>16-17</vt:lpstr>
      <vt:lpstr>17-18</vt:lpstr>
      <vt:lpstr>18-19</vt:lpstr>
      <vt:lpstr>19-20</vt:lpstr>
      <vt:lpstr>20-21</vt:lpstr>
      <vt:lpstr>21-22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</dc:creator>
  <cp:lastModifiedBy>Microsoft Office User</cp:lastModifiedBy>
  <dcterms:created xsi:type="dcterms:W3CDTF">2022-11-16T21:08:55Z</dcterms:created>
  <dcterms:modified xsi:type="dcterms:W3CDTF">2022-11-17T21:14:09Z</dcterms:modified>
</cp:coreProperties>
</file>