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735" tabRatio="599"/>
  </bookViews>
  <sheets>
    <sheet name="info" sheetId="1" r:id="rId1"/>
  </sheets>
  <definedNames>
    <definedName name="Excel_BuiltIn__FilterDatabase_1">info!$A$10:$L$15</definedName>
  </definedNames>
  <calcPr calcId="144525"/>
</workbook>
</file>

<file path=xl/calcChain.xml><?xml version="1.0" encoding="utf-8"?>
<calcChain xmlns="http://schemas.openxmlformats.org/spreadsheetml/2006/main">
  <c r="J12" i="1" l="1"/>
  <c r="K12" i="1" s="1"/>
  <c r="J11" i="1"/>
  <c r="K11" i="1" s="1"/>
  <c r="L11" i="1" s="1"/>
  <c r="J13" i="1"/>
  <c r="K13" i="1"/>
  <c r="J14" i="1"/>
  <c r="K14" i="1"/>
  <c r="L14" i="1" s="1"/>
  <c r="J15" i="1"/>
  <c r="K15" i="1" s="1"/>
  <c r="L15" i="1" s="1"/>
  <c r="B18" i="1"/>
  <c r="L13" i="1" l="1"/>
  <c r="J16" i="1"/>
  <c r="L12" i="1"/>
  <c r="K16" i="1" l="1"/>
  <c r="L16" i="1" s="1"/>
</calcChain>
</file>

<file path=xl/sharedStrings.xml><?xml version="1.0" encoding="utf-8"?>
<sst xmlns="http://schemas.openxmlformats.org/spreadsheetml/2006/main" count="34" uniqueCount="33">
  <si>
    <t>N° nom.</t>
  </si>
  <si>
    <t>Références</t>
  </si>
  <si>
    <t>Devis</t>
  </si>
  <si>
    <t>Désignation produits, prestations</t>
  </si>
  <si>
    <t>Montant unitaire H.T.</t>
  </si>
  <si>
    <t>Quantité</t>
  </si>
  <si>
    <t>Montant H.T.</t>
  </si>
  <si>
    <t>Montant T.V.A.</t>
  </si>
  <si>
    <t>Montant T.T.C.</t>
  </si>
  <si>
    <t>Total de la commande</t>
  </si>
  <si>
    <t xml:space="preserve">Date </t>
  </si>
  <si>
    <t>Fournisseur</t>
    <phoneticPr fontId="4" type="noConversion"/>
  </si>
  <si>
    <t>Nom</t>
    <phoneticPr fontId="4" type="noConversion"/>
  </si>
  <si>
    <t>Adresse</t>
    <phoneticPr fontId="4" type="noConversion"/>
  </si>
  <si>
    <t>Promotion</t>
    <phoneticPr fontId="4" type="noConversion"/>
  </si>
  <si>
    <t>Noms</t>
    <phoneticPr fontId="4" type="noConversion"/>
  </si>
  <si>
    <t>Projet</t>
    <phoneticPr fontId="4" type="noConversion"/>
  </si>
  <si>
    <t>Type</t>
    <phoneticPr fontId="4" type="noConversion"/>
  </si>
  <si>
    <t>Identifiant (titre ou Id)</t>
    <phoneticPr fontId="4" type="noConversion"/>
  </si>
  <si>
    <t>Etudiants</t>
    <phoneticPr fontId="4" type="noConversion"/>
  </si>
  <si>
    <t>Encadrant</t>
    <phoneticPr fontId="4" type="noConversion"/>
  </si>
  <si>
    <t>DII4</t>
  </si>
  <si>
    <t>Jarvis 2.0</t>
  </si>
  <si>
    <t>Carl Esswein</t>
  </si>
  <si>
    <t>Collectif</t>
  </si>
  <si>
    <t>Boîtier CAMDENBOSS IP65, Noir, en ABS, Dimensions 162 x 80 x 30mm, série Série 2000</t>
  </si>
  <si>
    <t>Boitier</t>
  </si>
  <si>
    <t>BIM2030/IP-BLK</t>
  </si>
  <si>
    <t>Code Commande</t>
  </si>
  <si>
    <t>528-612</t>
  </si>
  <si>
    <t>74HCT00</t>
  </si>
  <si>
    <t>http://fr.farnell.com/nxp/74hct00n/circuit-logique-serie-74hct/dp/381755</t>
  </si>
  <si>
    <t>MOUTON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</si>
</sst>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€&quot;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4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2" borderId="15" xfId="0" applyNumberFormat="1" applyFont="1" applyFill="1" applyBorder="1"/>
    <xf numFmtId="164" fontId="0" fillId="2" borderId="15" xfId="0" applyNumberFormat="1" applyFont="1" applyFill="1" applyBorder="1" applyAlignment="1">
      <alignment horizontal="right"/>
    </xf>
    <xf numFmtId="164" fontId="0" fillId="2" borderId="16" xfId="0" applyNumberFormat="1" applyFont="1" applyFill="1" applyBorder="1"/>
    <xf numFmtId="0" fontId="3" fillId="0" borderId="0" xfId="0" applyFont="1"/>
    <xf numFmtId="14" fontId="3" fillId="3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/>
    <xf numFmtId="0" fontId="6" fillId="0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5" xfId="1" applyFill="1" applyBorder="1" applyAlignment="1">
      <alignment horizontal="center" vertical="center" wrapText="1"/>
    </xf>
    <xf numFmtId="0" fontId="5" fillId="0" borderId="10" xfId="1" applyBorder="1" applyAlignment="1">
      <alignment horizontal="center" vertical="center" wrapText="1"/>
    </xf>
    <xf numFmtId="0" fontId="5" fillId="0" borderId="26" xfId="1" applyBorder="1" applyAlignment="1">
      <alignment horizontal="center" vertical="center" wrapText="1"/>
    </xf>
    <xf numFmtId="0" fontId="5" fillId="0" borderId="12" xfId="1" applyBorder="1" applyAlignment="1">
      <alignment horizontal="center" vertical="center" wrapText="1"/>
    </xf>
    <xf numFmtId="11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r.farnell.com/nxp/74hct00n/circuit-logique-serie-74hct/dp/381755" TargetMode="External"/><Relationship Id="rId1" Type="http://schemas.openxmlformats.org/officeDocument/2006/relationships/hyperlink" Target="http://fr.rs-online.com/web/p/usage-general/0528612/?searchTerm=528-612&amp;relevancy-data=636F3D3126696E3D4931384E525353746F636B4E756D6265724D504E266C753D656E266D6D3D6D61746368616C6C26706D3D5E5C647B337D5B5C732D2F255C2E2C5D5C647B332C347D2426706F3D313426736E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zoomScale="90" zoomScaleNormal="90" workbookViewId="0">
      <selection activeCell="E5" sqref="E5"/>
    </sheetView>
  </sheetViews>
  <sheetFormatPr baseColWidth="10" defaultRowHeight="12.75" x14ac:dyDescent="0.2"/>
  <cols>
    <col min="1" max="1" width="16.85546875" bestFit="1" customWidth="1"/>
    <col min="2" max="2" width="22" bestFit="1" customWidth="1"/>
    <col min="3" max="5" width="12.28515625" customWidth="1"/>
    <col min="6" max="6" width="30.28515625" customWidth="1"/>
    <col min="7" max="7" width="18.7109375" bestFit="1" customWidth="1"/>
    <col min="8" max="8" width="18.140625" style="1" customWidth="1"/>
    <col min="9" max="9" width="12.28515625" customWidth="1"/>
    <col min="10" max="10" width="15.140625" customWidth="1"/>
    <col min="11" max="11" width="15" customWidth="1"/>
    <col min="12" max="12" width="19.42578125" customWidth="1"/>
  </cols>
  <sheetData>
    <row r="1" spans="1:12" x14ac:dyDescent="0.2">
      <c r="A1" s="38" t="s">
        <v>11</v>
      </c>
      <c r="B1" s="31" t="s">
        <v>12</v>
      </c>
      <c r="C1" s="32" t="s">
        <v>22</v>
      </c>
    </row>
    <row r="2" spans="1:12" ht="13.5" thickBot="1" x14ac:dyDescent="0.25">
      <c r="A2" s="33"/>
      <c r="B2" s="34" t="s">
        <v>13</v>
      </c>
      <c r="C2" s="35"/>
    </row>
    <row r="3" spans="1:12" ht="13.5" thickBot="1" x14ac:dyDescent="0.25"/>
    <row r="4" spans="1:12" x14ac:dyDescent="0.2">
      <c r="A4" s="38" t="s">
        <v>19</v>
      </c>
      <c r="B4" s="31" t="s">
        <v>14</v>
      </c>
      <c r="C4" s="31" t="s">
        <v>21</v>
      </c>
      <c r="D4" s="32"/>
      <c r="F4" s="38" t="s">
        <v>20</v>
      </c>
      <c r="G4" s="31" t="s">
        <v>12</v>
      </c>
      <c r="H4" s="36" t="s">
        <v>23</v>
      </c>
    </row>
    <row r="5" spans="1:12" ht="13.5" thickBot="1" x14ac:dyDescent="0.25">
      <c r="A5" s="33"/>
      <c r="B5" s="34" t="s">
        <v>15</v>
      </c>
      <c r="C5" s="34" t="s">
        <v>32</v>
      </c>
      <c r="D5" s="35"/>
      <c r="F5" s="33"/>
      <c r="G5" s="34"/>
      <c r="H5" s="37"/>
    </row>
    <row r="6" spans="1:12" ht="13.5" thickBot="1" x14ac:dyDescent="0.25"/>
    <row r="7" spans="1:12" x14ac:dyDescent="0.2">
      <c r="A7" s="38" t="s">
        <v>16</v>
      </c>
      <c r="B7" s="31" t="s">
        <v>17</v>
      </c>
      <c r="C7" s="31" t="s">
        <v>24</v>
      </c>
      <c r="D7" s="32"/>
    </row>
    <row r="8" spans="1:12" ht="13.5" thickBot="1" x14ac:dyDescent="0.25">
      <c r="A8" s="33"/>
      <c r="B8" s="34" t="s">
        <v>18</v>
      </c>
      <c r="C8" s="34"/>
      <c r="D8" s="35"/>
    </row>
    <row r="9" spans="1:12" ht="15" customHeight="1" thickBot="1" x14ac:dyDescent="0.25"/>
    <row r="10" spans="1:12" s="7" customFormat="1" ht="27" customHeight="1" x14ac:dyDescent="0.2">
      <c r="A10" s="2" t="s">
        <v>0</v>
      </c>
      <c r="B10" s="3" t="s">
        <v>1</v>
      </c>
      <c r="C10" s="4" t="s">
        <v>2</v>
      </c>
      <c r="D10" s="46" t="s">
        <v>3</v>
      </c>
      <c r="E10" s="46"/>
      <c r="F10" s="46"/>
      <c r="G10" s="4" t="s">
        <v>28</v>
      </c>
      <c r="H10" s="5" t="s">
        <v>4</v>
      </c>
      <c r="I10" s="4" t="s">
        <v>5</v>
      </c>
      <c r="J10" s="4" t="s">
        <v>6</v>
      </c>
      <c r="K10" s="4" t="s">
        <v>7</v>
      </c>
      <c r="L10" s="6" t="s">
        <v>8</v>
      </c>
    </row>
    <row r="11" spans="1:12" ht="25.5" customHeight="1" x14ac:dyDescent="0.2">
      <c r="A11" s="39" t="s">
        <v>26</v>
      </c>
      <c r="B11" s="40" t="s">
        <v>27</v>
      </c>
      <c r="C11" s="8"/>
      <c r="D11" s="47" t="s">
        <v>25</v>
      </c>
      <c r="E11" s="47"/>
      <c r="F11" s="47"/>
      <c r="G11" s="9" t="s">
        <v>29</v>
      </c>
      <c r="H11" s="10">
        <v>8.58</v>
      </c>
      <c r="I11" s="11">
        <v>1</v>
      </c>
      <c r="J11" s="12">
        <f>H11*I11</f>
        <v>8.58</v>
      </c>
      <c r="K11" s="13">
        <f>J11*19.6%</f>
        <v>1.6816800000000001</v>
      </c>
      <c r="L11" s="14">
        <f>J11+K11</f>
        <v>10.26168</v>
      </c>
    </row>
    <row r="12" spans="1:12" ht="33" customHeight="1" x14ac:dyDescent="0.2">
      <c r="A12" s="41"/>
      <c r="B12" s="52" t="s">
        <v>30</v>
      </c>
      <c r="C12" s="17"/>
      <c r="D12" s="48" t="s">
        <v>31</v>
      </c>
      <c r="E12" s="49"/>
      <c r="F12" s="50"/>
      <c r="G12" s="42"/>
      <c r="H12" s="20">
        <v>0.41499999999999998</v>
      </c>
      <c r="I12" s="18">
        <v>2</v>
      </c>
      <c r="J12" s="12">
        <f t="shared" ref="J12:J15" si="0">H12*I12</f>
        <v>0.83</v>
      </c>
      <c r="K12" s="13">
        <f t="shared" ref="K12:K15" si="1">J12*19.6%</f>
        <v>0.16267999999999999</v>
      </c>
      <c r="L12" s="14">
        <f t="shared" ref="L12:L15" si="2">J12+K12</f>
        <v>0.99268000000000001</v>
      </c>
    </row>
    <row r="13" spans="1:12" ht="25.5" customHeight="1" x14ac:dyDescent="0.25">
      <c r="A13" s="15"/>
      <c r="B13" s="16"/>
      <c r="C13" s="17"/>
      <c r="D13" s="51"/>
      <c r="E13" s="51"/>
      <c r="F13" s="51"/>
      <c r="G13" s="19"/>
      <c r="H13" s="20"/>
      <c r="I13" s="18"/>
      <c r="J13" s="12">
        <f t="shared" si="0"/>
        <v>0</v>
      </c>
      <c r="K13" s="13">
        <f t="shared" si="1"/>
        <v>0</v>
      </c>
      <c r="L13" s="14">
        <f t="shared" si="2"/>
        <v>0</v>
      </c>
    </row>
    <row r="14" spans="1:12" ht="25.5" customHeight="1" x14ac:dyDescent="0.2">
      <c r="A14" s="15"/>
      <c r="B14" s="16"/>
      <c r="C14" s="17"/>
      <c r="D14" s="45"/>
      <c r="E14" s="45"/>
      <c r="F14" s="45"/>
      <c r="G14" s="19"/>
      <c r="H14" s="20"/>
      <c r="I14" s="18"/>
      <c r="J14" s="12">
        <f t="shared" si="0"/>
        <v>0</v>
      </c>
      <c r="K14" s="13">
        <f t="shared" si="1"/>
        <v>0</v>
      </c>
      <c r="L14" s="14">
        <f t="shared" si="2"/>
        <v>0</v>
      </c>
    </row>
    <row r="15" spans="1:12" ht="25.5" customHeight="1" x14ac:dyDescent="0.2">
      <c r="A15" s="21"/>
      <c r="B15" s="24"/>
      <c r="C15" s="25"/>
      <c r="D15" s="43"/>
      <c r="E15" s="43"/>
      <c r="F15" s="43"/>
      <c r="G15" s="22"/>
      <c r="H15" s="20"/>
      <c r="I15" s="23"/>
      <c r="J15" s="12">
        <f t="shared" si="0"/>
        <v>0</v>
      </c>
      <c r="K15" s="13">
        <f t="shared" si="1"/>
        <v>0</v>
      </c>
      <c r="L15" s="14">
        <f t="shared" si="2"/>
        <v>0</v>
      </c>
    </row>
    <row r="16" spans="1:12" ht="27" customHeight="1" x14ac:dyDescent="0.2">
      <c r="A16" s="44" t="s">
        <v>9</v>
      </c>
      <c r="B16" s="44"/>
      <c r="C16" s="44"/>
      <c r="D16" s="44"/>
      <c r="E16" s="44"/>
      <c r="F16" s="44"/>
      <c r="G16" s="44"/>
      <c r="H16" s="44"/>
      <c r="I16" s="44"/>
      <c r="J16" s="26">
        <f>SUM(J11:J15)</f>
        <v>9.41</v>
      </c>
      <c r="K16" s="27">
        <f>J16*19.6%</f>
        <v>1.84436</v>
      </c>
      <c r="L16" s="28">
        <f>J16+K16</f>
        <v>11.25436</v>
      </c>
    </row>
    <row r="18" spans="1:9" x14ac:dyDescent="0.2">
      <c r="A18" s="29" t="s">
        <v>10</v>
      </c>
      <c r="B18" s="30">
        <f ca="1">TODAY()</f>
        <v>42158</v>
      </c>
      <c r="C18" s="29"/>
      <c r="I18" s="29"/>
    </row>
  </sheetData>
  <sheetProtection selectLockedCells="1" selectUnlockedCells="1"/>
  <mergeCells count="6">
    <mergeCell ref="D15:F15"/>
    <mergeCell ref="A16:I16"/>
    <mergeCell ref="D14:F14"/>
    <mergeCell ref="D10:F10"/>
    <mergeCell ref="D11:F11"/>
    <mergeCell ref="D12:F12"/>
  </mergeCells>
  <phoneticPr fontId="4" type="noConversion"/>
  <hyperlinks>
    <hyperlink ref="D11:F11" r:id="rId1" display="Boîtier CAMDENBOSS IP65, Noir, en ABS, Dimensions 162 x 80 x 30mm, série Série 2000"/>
    <hyperlink ref="D12" r:id="rId2"/>
  </hyperlinks>
  <pageMargins left="0.59027777777777779" right="0.59027777777777779" top="0.78749999999999998" bottom="0.78680555555555554" header="0.31527777777777777" footer="0.25972222222222224"/>
  <pageSetup paperSize="9" firstPageNumber="0" orientation="landscape" horizontalDpi="300" verticalDpi="300" r:id="rId3"/>
  <headerFooter alignWithMargins="0">
    <oddHeader>&amp;C&amp;14Demande de bon de commande</oddHeader>
    <oddFooter>&amp;LEcole Polytechnique de l'Université de Tours
Département Informatique 
64, avenue Jean Portalis - 37200 Tours
Tél : 02-47-36-14-14
Fax : 02-47-36-14-22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2B4CA45944445ABD4C0E2A8802C54" ma:contentTypeVersion="1" ma:contentTypeDescription="Crée un document." ma:contentTypeScope="" ma:versionID="ae94d7d4922b30bd534a941e3305892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ee565551e1a1637f9df0223e78db73bd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Date de début de planification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e de fin de planification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AF175-AFDC-422E-9382-04847A9284DF}">
  <ds:schemaRefs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C5B8B8E-758E-4633-8846-BB323116C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CA7EF65-7078-4CC7-944F-38D50513E3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info</vt:lpstr>
      <vt:lpstr>Excel_BuiltIn__FilterDatabase_1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Leterme</dc:creator>
  <cp:lastModifiedBy>Ju</cp:lastModifiedBy>
  <cp:revision>0</cp:revision>
  <cp:lastPrinted>2006-01-18T10:20:15Z</cp:lastPrinted>
  <dcterms:created xsi:type="dcterms:W3CDTF">2002-06-03T12:29:13Z</dcterms:created>
  <dcterms:modified xsi:type="dcterms:W3CDTF">2015-06-03T17:19:39Z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escription de la commande">
    <vt:lpwstr>Modèle Vide</vt:lpwstr>
  </property>
  <property fmtid="{D5CDD505-2E9C-101B-9397-08002B2CF9AE}" pid="4" name="Destination0">
    <vt:lpwstr>DI</vt:lpwstr>
  </property>
  <property fmtid="{D5CDD505-2E9C-101B-9397-08002B2CF9AE}" pid="5" name="Etat">
    <vt:lpwstr>Commande payée</vt:lpwstr>
  </property>
  <property fmtid="{D5CDD505-2E9C-101B-9397-08002B2CF9AE}" pid="6" name="Fournisseur">
    <vt:lpwstr>1</vt:lpwstr>
  </property>
  <property fmtid="{D5CDD505-2E9C-101B-9397-08002B2CF9AE}" pid="7" name="Order">
    <vt:lpwstr>29400.0000000000</vt:lpwstr>
  </property>
  <property fmtid="{D5CDD505-2E9C-101B-9397-08002B2CF9AE}" pid="8" name="Service">
    <vt:lpwstr>Informatique</vt:lpwstr>
  </property>
  <property fmtid="{D5CDD505-2E9C-101B-9397-08002B2CF9AE}" pid="9" name="Status">
    <vt:lpwstr>Commande payée</vt:lpwstr>
  </property>
</Properties>
</file>