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keela\OneDrive\Documents\BUT GACO\DONG-A\S2\"/>
    </mc:Choice>
  </mc:AlternateContent>
  <xr:revisionPtr revIDLastSave="0" documentId="8_{EAC578D6-F86D-48FC-A82A-5AD76EF73EFF}" xr6:coauthVersionLast="47" xr6:coauthVersionMax="47" xr10:uidLastSave="{00000000-0000-0000-0000-000000000000}"/>
  <bookViews>
    <workbookView xWindow="-110" yWindow="-110" windowWidth="19420" windowHeight="10300" xr2:uid="{7AED7639-63E0-41C9-A487-AC5AAE2BBFC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4" i="1" l="1"/>
  <c r="M32" i="1" s="1"/>
  <c r="G7" i="1"/>
  <c r="F7" i="1"/>
  <c r="E7" i="1"/>
  <c r="D7" i="1"/>
  <c r="C7" i="1"/>
  <c r="B7" i="1"/>
  <c r="H6" i="1"/>
  <c r="H5" i="1"/>
  <c r="H4" i="1"/>
  <c r="M3" i="1"/>
  <c r="N3" i="1" s="1"/>
  <c r="H3" i="1"/>
  <c r="H2" i="1"/>
  <c r="M4" i="1" l="1"/>
  <c r="N4" i="1" s="1"/>
  <c r="M11" i="1"/>
  <c r="M5" i="1"/>
  <c r="M10" i="1"/>
  <c r="M13" i="1"/>
  <c r="M14" i="1"/>
  <c r="M18" i="1"/>
  <c r="M19" i="1"/>
  <c r="M21" i="1"/>
  <c r="M22" i="1"/>
  <c r="M26" i="1"/>
  <c r="M12" i="1"/>
  <c r="M20" i="1"/>
  <c r="M7" i="1"/>
  <c r="M15" i="1"/>
  <c r="M23" i="1"/>
  <c r="M6" i="1"/>
  <c r="M8" i="1"/>
  <c r="M16" i="1"/>
  <c r="M24" i="1"/>
  <c r="M9" i="1"/>
  <c r="M17" i="1"/>
  <c r="M25" i="1"/>
  <c r="H7" i="1"/>
  <c r="M27" i="1"/>
  <c r="M28" i="1"/>
  <c r="M29" i="1"/>
  <c r="M30" i="1"/>
  <c r="M31" i="1"/>
  <c r="N5" i="1" l="1"/>
  <c r="N6" i="1"/>
  <c r="N7" i="1" s="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alcChain>
</file>

<file path=xl/sharedStrings.xml><?xml version="1.0" encoding="utf-8"?>
<sst xmlns="http://schemas.openxmlformats.org/spreadsheetml/2006/main" count="109" uniqueCount="74">
  <si>
    <t>Row/Aisle</t>
  </si>
  <si>
    <t>TT</t>
  </si>
  <si>
    <t>PARETO ANALYSIS</t>
  </si>
  <si>
    <t>SKU</t>
  </si>
  <si>
    <t>Pick Freq</t>
  </si>
  <si>
    <t>%</t>
  </si>
  <si>
    <t>ABC</t>
  </si>
  <si>
    <t>SKU 29</t>
  </si>
  <si>
    <t>A</t>
  </si>
  <si>
    <t>SKU 19</t>
  </si>
  <si>
    <t>SKU 27</t>
  </si>
  <si>
    <t>SKU 3</t>
  </si>
  <si>
    <t>SKU 13</t>
  </si>
  <si>
    <t>B</t>
  </si>
  <si>
    <t>SKU 0</t>
  </si>
  <si>
    <t>SKU 6</t>
  </si>
  <si>
    <t>SKU 21</t>
  </si>
  <si>
    <t>SKU 12</t>
  </si>
  <si>
    <t>SKU17</t>
  </si>
  <si>
    <t>SKU15</t>
  </si>
  <si>
    <t>SKU4</t>
  </si>
  <si>
    <t>SKU10</t>
  </si>
  <si>
    <t>SKU9</t>
  </si>
  <si>
    <t>SKU25</t>
  </si>
  <si>
    <t>SKU 24</t>
  </si>
  <si>
    <t>SKU2</t>
  </si>
  <si>
    <t>SKU26</t>
  </si>
  <si>
    <t>SKU18</t>
  </si>
  <si>
    <t>SKU14</t>
  </si>
  <si>
    <t>SKU11</t>
  </si>
  <si>
    <t>SKU8</t>
  </si>
  <si>
    <t>SKU 20</t>
  </si>
  <si>
    <t>C</t>
  </si>
  <si>
    <t>SKU7</t>
  </si>
  <si>
    <t>SKU16</t>
  </si>
  <si>
    <t>SKU0</t>
  </si>
  <si>
    <t>SKU6</t>
  </si>
  <si>
    <t>SKU21</t>
  </si>
  <si>
    <t>SKU20</t>
  </si>
  <si>
    <t>SKU 1</t>
  </si>
  <si>
    <t>SKU23</t>
  </si>
  <si>
    <t>SKU28</t>
  </si>
  <si>
    <t>SKU19</t>
  </si>
  <si>
    <t>SKU27</t>
  </si>
  <si>
    <t>SKU12</t>
  </si>
  <si>
    <t>SKU 28</t>
  </si>
  <si>
    <t>SKU22</t>
  </si>
  <si>
    <t>SKU5</t>
  </si>
  <si>
    <t>SKU1</t>
  </si>
  <si>
    <t>SKU29</t>
  </si>
  <si>
    <t>SKU3</t>
  </si>
  <si>
    <t>SKU24</t>
  </si>
  <si>
    <t>SKU 11</t>
  </si>
  <si>
    <t>SKU 14</t>
  </si>
  <si>
    <t>SKU 18</t>
  </si>
  <si>
    <t>Obstacle</t>
  </si>
  <si>
    <t>SKU 8</t>
  </si>
  <si>
    <t>DOCK</t>
  </si>
  <si>
    <t>SKU 16</t>
  </si>
  <si>
    <t>SKU 26</t>
  </si>
  <si>
    <t>SKU 5</t>
  </si>
  <si>
    <t>SKU 23</t>
  </si>
  <si>
    <t>SKU 7</t>
  </si>
  <si>
    <t>SKU 2</t>
  </si>
  <si>
    <t>SKU 25</t>
  </si>
  <si>
    <t>SKU 9</t>
  </si>
  <si>
    <t>SKU 10</t>
  </si>
  <si>
    <t>SKU 4</t>
  </si>
  <si>
    <t>SKU 15</t>
  </si>
  <si>
    <t>SKU 17</t>
  </si>
  <si>
    <t>SKU 22</t>
  </si>
  <si>
    <t>SKU TT</t>
  </si>
  <si>
    <t>c</t>
  </si>
  <si>
    <t>Explanation: I positioned the 20 first percent at maximum 1 station on the dock (SKU 29) but avoiding the SKU1 who got an obstacle. For the next 30 percent, I posted them at 2 stations from the dock (diagonal included) still without SKU1 because of the obstacle. For the last 50 percents, I put them by their percentage ranking and use the obstacle one, Low percentage is farest from dock.                                                                                    Each number between SKU is equal to one movement from the starting point who is the dock to the SKU. That explan the new placement first 20% = 3movements MAX /            next 30% = 5 movements MAX / next 50 % = Over 5 movements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</si>
</sst>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 _€_-;\-* #,##0.00\ _€_-;_-* &quot;-&quot;??\ _€_-;_-@_-"/>
  </numFmts>
  <fonts count="4" x14ac:knownFonts="1">
    <font>
      <sz val="11"/>
      <color theme="1"/>
      <name val="Aptos Narrow"/>
      <family val="2"/>
      <scheme val="minor"/>
    </font>
    <font>
      <sz val="11"/>
      <color theme="1"/>
      <name val="Aptos Narrow"/>
      <family val="2"/>
      <scheme val="minor"/>
    </font>
    <font>
      <b/>
      <sz val="12"/>
      <color theme="1"/>
      <name val="Aptos Narrow"/>
      <family val="2"/>
      <scheme val="minor"/>
    </font>
    <font>
      <b/>
      <sz val="11"/>
      <color theme="1"/>
      <name val="Aptos Narrow"/>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3" tint="0.74999237037263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style="thick">
        <color indexed="64"/>
      </right>
      <top style="thick">
        <color indexed="64"/>
      </top>
      <bottom style="thick">
        <color indexed="64"/>
      </bottom>
      <diagonal/>
    </border>
    <border>
      <left style="thick">
        <color indexed="64"/>
      </left>
      <right/>
      <top/>
      <bottom/>
      <diagonal/>
    </border>
  </borders>
  <cellStyleXfs count="2">
    <xf numFmtId="0" fontId="0" fillId="0" borderId="0"/>
    <xf numFmtId="43" fontId="1" fillId="0" borderId="0" applyFont="0" applyFill="0" applyBorder="0" applyAlignment="0" applyProtection="0"/>
  </cellStyleXfs>
  <cellXfs count="39">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2" fillId="0" borderId="1" xfId="0" applyFont="1" applyBorder="1"/>
    <xf numFmtId="0" fontId="2" fillId="0" borderId="0" xfId="0" applyFont="1"/>
    <xf numFmtId="0" fontId="0" fillId="9" borderId="1" xfId="0" applyFill="1" applyBorder="1"/>
    <xf numFmtId="43" fontId="0" fillId="9" borderId="1" xfId="1" applyFont="1" applyFill="1" applyBorder="1"/>
    <xf numFmtId="43" fontId="0" fillId="9" borderId="1" xfId="0" applyNumberFormat="1" applyFill="1" applyBorder="1"/>
    <xf numFmtId="0" fontId="0" fillId="9" borderId="0" xfId="0" applyFill="1"/>
    <xf numFmtId="164" fontId="0" fillId="9" borderId="1" xfId="0" applyNumberFormat="1" applyFill="1" applyBorder="1"/>
    <xf numFmtId="0" fontId="0" fillId="10" borderId="1" xfId="0" applyFill="1" applyBorder="1"/>
    <xf numFmtId="43" fontId="0" fillId="10" borderId="1" xfId="1" applyFont="1" applyFill="1" applyBorder="1"/>
    <xf numFmtId="164" fontId="0" fillId="10" borderId="1" xfId="0" applyNumberFormat="1" applyFill="1" applyBorder="1"/>
    <xf numFmtId="0" fontId="0" fillId="10" borderId="0" xfId="0" applyFill="1"/>
    <xf numFmtId="0" fontId="0" fillId="11" borderId="0" xfId="0" applyFill="1"/>
    <xf numFmtId="0" fontId="0" fillId="11" borderId="1" xfId="0" applyFill="1" applyBorder="1"/>
    <xf numFmtId="43" fontId="0" fillId="5" borderId="1" xfId="1" applyFont="1" applyFill="1" applyBorder="1"/>
    <xf numFmtId="164" fontId="0" fillId="5" borderId="1" xfId="0" applyNumberFormat="1" applyFill="1" applyBorder="1"/>
    <xf numFmtId="0" fontId="0" fillId="5" borderId="0" xfId="0" applyFill="1"/>
    <xf numFmtId="0" fontId="0" fillId="12" borderId="0" xfId="0" applyFill="1"/>
    <xf numFmtId="43" fontId="0" fillId="0" borderId="0" xfId="0" applyNumberFormat="1"/>
    <xf numFmtId="0" fontId="0" fillId="0" borderId="2" xfId="0" applyBorder="1"/>
    <xf numFmtId="0" fontId="0" fillId="5" borderId="2" xfId="0" applyFill="1" applyBorder="1"/>
    <xf numFmtId="0" fontId="0" fillId="9" borderId="2" xfId="0" applyFill="1" applyBorder="1"/>
    <xf numFmtId="0" fontId="0" fillId="10" borderId="2" xfId="0" applyFill="1" applyBorder="1"/>
    <xf numFmtId="0" fontId="0" fillId="11" borderId="2" xfId="0" applyFill="1" applyBorder="1"/>
    <xf numFmtId="0" fontId="3" fillId="13" borderId="2" xfId="0" applyFont="1" applyFill="1" applyBorder="1"/>
    <xf numFmtId="0" fontId="3" fillId="13" borderId="4" xfId="0" applyFont="1" applyFill="1" applyBorder="1"/>
    <xf numFmtId="0" fontId="3" fillId="13" borderId="5" xfId="0" applyFont="1" applyFill="1" applyBorder="1"/>
    <xf numFmtId="0" fontId="3" fillId="13" borderId="3" xfId="0" applyFont="1" applyFill="1" applyBorder="1"/>
    <xf numFmtId="0" fontId="3" fillId="13" borderId="6" xfId="0" applyFont="1" applyFill="1" applyBorder="1"/>
    <xf numFmtId="0" fontId="0" fillId="11" borderId="7" xfId="0" applyFill="1" applyBorder="1"/>
    <xf numFmtId="0" fontId="2" fillId="0" borderId="1" xfId="0" applyFont="1" applyBorder="1" applyAlignment="1">
      <alignment horizontal="center"/>
    </xf>
    <xf numFmtId="0" fontId="0" fillId="0" borderId="0" xfId="0"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986CD-AD38-4CED-BFE9-36BC16C41F6B}">
  <dimension ref="A1:AH46"/>
  <sheetViews>
    <sheetView tabSelected="1" topLeftCell="A5" zoomScale="51" workbookViewId="0">
      <selection activeCell="E36" sqref="E36"/>
    </sheetView>
  </sheetViews>
  <sheetFormatPr defaultRowHeight="14.5" x14ac:dyDescent="0.35"/>
  <cols>
    <col min="14" max="14" width="9" bestFit="1" customWidth="1"/>
  </cols>
  <sheetData>
    <row r="1" spans="1:15" ht="16" x14ac:dyDescent="0.4">
      <c r="A1" s="1" t="s">
        <v>0</v>
      </c>
      <c r="B1" s="1">
        <v>0</v>
      </c>
      <c r="C1" s="1">
        <v>1</v>
      </c>
      <c r="D1" s="1">
        <v>2</v>
      </c>
      <c r="E1" s="1">
        <v>3</v>
      </c>
      <c r="F1" s="1">
        <v>4</v>
      </c>
      <c r="G1" s="1">
        <v>5</v>
      </c>
      <c r="H1" s="2" t="s">
        <v>1</v>
      </c>
      <c r="K1" s="37" t="s">
        <v>2</v>
      </c>
      <c r="L1" s="37"/>
      <c r="M1" s="37"/>
    </row>
    <row r="2" spans="1:15" ht="16" x14ac:dyDescent="0.4">
      <c r="A2" s="1">
        <v>0</v>
      </c>
      <c r="B2" s="3">
        <v>39</v>
      </c>
      <c r="C2" s="4">
        <v>29</v>
      </c>
      <c r="D2" s="5">
        <v>15</v>
      </c>
      <c r="E2" s="6">
        <v>43</v>
      </c>
      <c r="F2" s="7">
        <v>8</v>
      </c>
      <c r="G2" s="4">
        <v>21</v>
      </c>
      <c r="H2" s="2">
        <f>SUM(B2:G2)</f>
        <v>155</v>
      </c>
      <c r="K2" s="8" t="s">
        <v>3</v>
      </c>
      <c r="L2" s="8" t="s">
        <v>4</v>
      </c>
      <c r="M2" s="8" t="s">
        <v>5</v>
      </c>
      <c r="N2" s="9" t="s">
        <v>6</v>
      </c>
    </row>
    <row r="3" spans="1:15" x14ac:dyDescent="0.35">
      <c r="A3" s="1">
        <v>1</v>
      </c>
      <c r="B3" s="3">
        <v>39</v>
      </c>
      <c r="C3" s="5">
        <v>19</v>
      </c>
      <c r="D3" s="4">
        <v>23</v>
      </c>
      <c r="E3" s="5">
        <v>11</v>
      </c>
      <c r="F3" s="5">
        <v>11</v>
      </c>
      <c r="G3" s="4">
        <v>24</v>
      </c>
      <c r="H3" s="2">
        <f>SUM(B3:G3)</f>
        <v>127</v>
      </c>
      <c r="K3" s="10" t="s">
        <v>7</v>
      </c>
      <c r="L3" s="10">
        <v>49</v>
      </c>
      <c r="M3" s="11">
        <f>L3*100/$L$34</f>
        <v>6.5073041168658703</v>
      </c>
      <c r="N3" s="12">
        <f>M3</f>
        <v>6.5073041168658703</v>
      </c>
      <c r="O3" s="13" t="s">
        <v>8</v>
      </c>
    </row>
    <row r="4" spans="1:15" x14ac:dyDescent="0.35">
      <c r="A4" s="1">
        <v>2</v>
      </c>
      <c r="B4" s="3">
        <v>36</v>
      </c>
      <c r="C4" s="6">
        <v>40</v>
      </c>
      <c r="D4" s="4">
        <v>24</v>
      </c>
      <c r="E4" s="7">
        <v>3</v>
      </c>
      <c r="F4" s="4">
        <v>22</v>
      </c>
      <c r="G4" s="7">
        <v>2</v>
      </c>
      <c r="H4" s="2">
        <f>SUM(B4:G4)</f>
        <v>127</v>
      </c>
      <c r="K4" s="10" t="s">
        <v>9</v>
      </c>
      <c r="L4" s="10">
        <v>44</v>
      </c>
      <c r="M4" s="11">
        <f t="shared" ref="M4:M32" si="0">L4*100/$L$34</f>
        <v>5.8432934926958833</v>
      </c>
      <c r="N4" s="14">
        <f>N3+M4</f>
        <v>12.350597609561753</v>
      </c>
    </row>
    <row r="5" spans="1:15" x14ac:dyDescent="0.35">
      <c r="A5" s="1">
        <v>3</v>
      </c>
      <c r="B5" s="4">
        <v>24</v>
      </c>
      <c r="C5" s="6">
        <v>44</v>
      </c>
      <c r="D5" s="3">
        <v>30</v>
      </c>
      <c r="E5" s="3">
        <v>38</v>
      </c>
      <c r="F5" s="7">
        <v>2</v>
      </c>
      <c r="G5" s="4">
        <v>21</v>
      </c>
      <c r="H5" s="2">
        <f>SUM(B5:G5)</f>
        <v>159</v>
      </c>
      <c r="K5" s="10" t="s">
        <v>10</v>
      </c>
      <c r="L5" s="10">
        <v>44</v>
      </c>
      <c r="M5" s="11">
        <f t="shared" si="0"/>
        <v>5.8432934926958833</v>
      </c>
      <c r="N5" s="14">
        <f t="shared" ref="N5:N31" si="1">N4+M5</f>
        <v>18.193891102257638</v>
      </c>
    </row>
    <row r="6" spans="1:15" x14ac:dyDescent="0.35">
      <c r="A6" s="1">
        <v>4</v>
      </c>
      <c r="B6" s="3">
        <v>33</v>
      </c>
      <c r="C6" s="5">
        <v>12</v>
      </c>
      <c r="D6" s="4">
        <v>22</v>
      </c>
      <c r="E6" s="6">
        <v>44</v>
      </c>
      <c r="F6" s="4">
        <v>25</v>
      </c>
      <c r="G6" s="6">
        <v>49</v>
      </c>
      <c r="H6" s="2">
        <f>SUM(B6:G6)</f>
        <v>185</v>
      </c>
      <c r="K6" s="10" t="s">
        <v>11</v>
      </c>
      <c r="L6" s="10">
        <v>43</v>
      </c>
      <c r="M6" s="11">
        <f t="shared" si="0"/>
        <v>5.710491367861886</v>
      </c>
      <c r="N6" s="14">
        <f t="shared" si="1"/>
        <v>23.904382470119522</v>
      </c>
    </row>
    <row r="7" spans="1:15" x14ac:dyDescent="0.35">
      <c r="A7" s="2" t="s">
        <v>1</v>
      </c>
      <c r="B7" s="2">
        <f>SUM(B2:B6)</f>
        <v>171</v>
      </c>
      <c r="C7" s="2">
        <f>SUM(C2:C6)</f>
        <v>144</v>
      </c>
      <c r="D7" s="2">
        <f t="shared" ref="D7:G7" si="2">SUM(D2:D6)</f>
        <v>114</v>
      </c>
      <c r="E7" s="2">
        <f t="shared" si="2"/>
        <v>139</v>
      </c>
      <c r="F7" s="2">
        <f t="shared" si="2"/>
        <v>68</v>
      </c>
      <c r="G7" s="2">
        <f t="shared" si="2"/>
        <v>117</v>
      </c>
      <c r="H7" s="2">
        <f>SUM(H2:H6)</f>
        <v>753</v>
      </c>
      <c r="K7" s="15" t="s">
        <v>12</v>
      </c>
      <c r="L7" s="15">
        <v>40</v>
      </c>
      <c r="M7" s="16">
        <f t="shared" si="0"/>
        <v>5.3120849933598935</v>
      </c>
      <c r="N7" s="17">
        <f t="shared" si="1"/>
        <v>29.216467463479415</v>
      </c>
      <c r="O7" s="18" t="s">
        <v>13</v>
      </c>
    </row>
    <row r="8" spans="1:15" x14ac:dyDescent="0.35">
      <c r="K8" s="15" t="s">
        <v>14</v>
      </c>
      <c r="L8" s="15">
        <v>39</v>
      </c>
      <c r="M8" s="16">
        <f t="shared" si="0"/>
        <v>5.1792828685258963</v>
      </c>
      <c r="N8" s="17">
        <f t="shared" si="1"/>
        <v>34.395750332005314</v>
      </c>
    </row>
    <row r="9" spans="1:15" x14ac:dyDescent="0.35">
      <c r="K9" s="15" t="s">
        <v>15</v>
      </c>
      <c r="L9" s="15">
        <v>39</v>
      </c>
      <c r="M9" s="16">
        <f t="shared" si="0"/>
        <v>5.1792828685258963</v>
      </c>
      <c r="N9" s="17">
        <f t="shared" si="1"/>
        <v>39.575033200531209</v>
      </c>
    </row>
    <row r="10" spans="1:15" x14ac:dyDescent="0.35">
      <c r="G10" s="19"/>
      <c r="K10" s="15" t="s">
        <v>16</v>
      </c>
      <c r="L10" s="15">
        <v>38</v>
      </c>
      <c r="M10" s="16">
        <f t="shared" si="0"/>
        <v>5.046480743691899</v>
      </c>
      <c r="N10" s="17">
        <f t="shared" si="1"/>
        <v>44.621513944223111</v>
      </c>
    </row>
    <row r="11" spans="1:15" x14ac:dyDescent="0.35">
      <c r="A11" s="20" t="s">
        <v>72</v>
      </c>
      <c r="B11" s="20">
        <v>0</v>
      </c>
      <c r="C11" s="20">
        <v>1</v>
      </c>
      <c r="D11" s="20">
        <v>2</v>
      </c>
      <c r="E11" s="20">
        <v>3</v>
      </c>
      <c r="F11" s="20">
        <v>4</v>
      </c>
      <c r="G11" s="20">
        <v>5</v>
      </c>
      <c r="H11" s="19"/>
      <c r="K11" s="15" t="s">
        <v>17</v>
      </c>
      <c r="L11" s="15">
        <v>36</v>
      </c>
      <c r="M11" s="16">
        <f t="shared" si="0"/>
        <v>4.7808764940239046</v>
      </c>
      <c r="N11" s="17">
        <f t="shared" si="1"/>
        <v>49.402390438247018</v>
      </c>
    </row>
    <row r="12" spans="1:15" x14ac:dyDescent="0.35">
      <c r="A12" s="20">
        <v>0</v>
      </c>
      <c r="B12" s="4" t="s">
        <v>18</v>
      </c>
      <c r="C12" s="4" t="s">
        <v>19</v>
      </c>
      <c r="D12" s="4" t="s">
        <v>20</v>
      </c>
      <c r="E12" s="4" t="s">
        <v>21</v>
      </c>
      <c r="F12" s="4" t="s">
        <v>22</v>
      </c>
      <c r="G12" s="4" t="s">
        <v>23</v>
      </c>
      <c r="H12" s="19"/>
      <c r="K12" s="15" t="s">
        <v>24</v>
      </c>
      <c r="L12" s="15">
        <v>33</v>
      </c>
      <c r="M12" s="16">
        <f t="shared" si="0"/>
        <v>4.382470119521912</v>
      </c>
      <c r="N12" s="17">
        <f t="shared" si="1"/>
        <v>53.78486055776893</v>
      </c>
    </row>
    <row r="13" spans="1:15" x14ac:dyDescent="0.35">
      <c r="A13" s="20">
        <v>1</v>
      </c>
      <c r="B13" s="4" t="s">
        <v>25</v>
      </c>
      <c r="C13" s="4" t="s">
        <v>26</v>
      </c>
      <c r="D13" s="4" t="s">
        <v>27</v>
      </c>
      <c r="E13" s="4" t="s">
        <v>28</v>
      </c>
      <c r="F13" s="4" t="s">
        <v>29</v>
      </c>
      <c r="G13" s="4" t="s">
        <v>30</v>
      </c>
      <c r="H13" s="19"/>
      <c r="K13" s="4" t="s">
        <v>31</v>
      </c>
      <c r="L13" s="4">
        <v>30</v>
      </c>
      <c r="M13" s="21">
        <f t="shared" si="0"/>
        <v>3.9840637450199203</v>
      </c>
      <c r="N13" s="22">
        <f t="shared" si="1"/>
        <v>57.768924302788847</v>
      </c>
      <c r="O13" s="23" t="s">
        <v>32</v>
      </c>
    </row>
    <row r="14" spans="1:15" x14ac:dyDescent="0.35">
      <c r="A14" s="20">
        <v>2</v>
      </c>
      <c r="B14" s="4" t="s">
        <v>33</v>
      </c>
      <c r="C14" s="4" t="s">
        <v>34</v>
      </c>
      <c r="D14" s="15" t="s">
        <v>35</v>
      </c>
      <c r="E14" s="15" t="s">
        <v>36</v>
      </c>
      <c r="F14" s="15" t="s">
        <v>37</v>
      </c>
      <c r="G14" s="4" t="s">
        <v>38</v>
      </c>
      <c r="H14" s="19"/>
      <c r="K14" s="4" t="s">
        <v>39</v>
      </c>
      <c r="L14" s="4">
        <v>29</v>
      </c>
      <c r="M14" s="21">
        <f t="shared" si="0"/>
        <v>3.8512616201859231</v>
      </c>
      <c r="N14" s="22">
        <f t="shared" si="1"/>
        <v>61.62018592297477</v>
      </c>
    </row>
    <row r="15" spans="1:15" x14ac:dyDescent="0.35">
      <c r="A15" s="20">
        <v>3</v>
      </c>
      <c r="B15" s="4" t="s">
        <v>40</v>
      </c>
      <c r="C15" s="4" t="s">
        <v>41</v>
      </c>
      <c r="D15" s="15" t="s">
        <v>12</v>
      </c>
      <c r="E15" s="10" t="s">
        <v>42</v>
      </c>
      <c r="F15" s="10" t="s">
        <v>43</v>
      </c>
      <c r="G15" s="15" t="s">
        <v>44</v>
      </c>
      <c r="H15" s="19"/>
      <c r="K15" s="4" t="s">
        <v>45</v>
      </c>
      <c r="L15" s="4">
        <v>25</v>
      </c>
      <c r="M15" s="21">
        <f t="shared" si="0"/>
        <v>3.3200531208499338</v>
      </c>
      <c r="N15" s="22">
        <f t="shared" si="1"/>
        <v>64.940239043824704</v>
      </c>
    </row>
    <row r="16" spans="1:15" x14ac:dyDescent="0.35">
      <c r="A16" s="20">
        <v>4</v>
      </c>
      <c r="B16" s="4" t="s">
        <v>46</v>
      </c>
      <c r="C16" s="4" t="s">
        <v>47</v>
      </c>
      <c r="D16" s="4" t="s">
        <v>48</v>
      </c>
      <c r="E16" s="10" t="s">
        <v>49</v>
      </c>
      <c r="F16" s="10" t="s">
        <v>50</v>
      </c>
      <c r="G16" s="15" t="s">
        <v>51</v>
      </c>
      <c r="H16" s="19"/>
      <c r="K16" s="4" t="s">
        <v>52</v>
      </c>
      <c r="L16" s="4">
        <v>24</v>
      </c>
      <c r="M16" s="21">
        <f t="shared" si="0"/>
        <v>3.1872509960159361</v>
      </c>
      <c r="N16" s="22">
        <f t="shared" si="1"/>
        <v>68.127490039840637</v>
      </c>
    </row>
    <row r="17" spans="1:14" x14ac:dyDescent="0.35">
      <c r="A17" s="19"/>
      <c r="B17" s="19"/>
      <c r="C17" s="19"/>
      <c r="D17" s="19"/>
      <c r="E17" s="19"/>
      <c r="F17" s="19"/>
      <c r="G17" s="19"/>
      <c r="H17" s="19"/>
      <c r="K17" s="4" t="s">
        <v>53</v>
      </c>
      <c r="L17" s="4">
        <v>24</v>
      </c>
      <c r="M17" s="21">
        <f t="shared" si="0"/>
        <v>3.1872509960159361</v>
      </c>
      <c r="N17" s="22">
        <f t="shared" si="1"/>
        <v>71.314741035856571</v>
      </c>
    </row>
    <row r="18" spans="1:14" x14ac:dyDescent="0.35">
      <c r="K18" s="4" t="s">
        <v>54</v>
      </c>
      <c r="L18" s="4">
        <v>24</v>
      </c>
      <c r="M18" s="21">
        <f t="shared" si="0"/>
        <v>3.1872509960159361</v>
      </c>
      <c r="N18" s="22">
        <f t="shared" si="1"/>
        <v>74.501992031872504</v>
      </c>
    </row>
    <row r="19" spans="1:14" x14ac:dyDescent="0.35">
      <c r="B19" s="23" t="s">
        <v>48</v>
      </c>
      <c r="C19" s="23" t="s">
        <v>55</v>
      </c>
      <c r="K19" s="4" t="s">
        <v>56</v>
      </c>
      <c r="L19" s="4">
        <v>23</v>
      </c>
      <c r="M19" s="21">
        <f t="shared" si="0"/>
        <v>3.0544488711819389</v>
      </c>
      <c r="N19" s="22">
        <f t="shared" si="1"/>
        <v>77.556440903054437</v>
      </c>
    </row>
    <row r="20" spans="1:14" x14ac:dyDescent="0.35">
      <c r="B20" s="24" t="s">
        <v>49</v>
      </c>
      <c r="C20" s="24" t="s">
        <v>57</v>
      </c>
      <c r="K20" s="4" t="s">
        <v>58</v>
      </c>
      <c r="L20" s="4">
        <v>22</v>
      </c>
      <c r="M20" s="21">
        <f t="shared" si="0"/>
        <v>2.9216467463479416</v>
      </c>
      <c r="N20" s="22">
        <f t="shared" si="1"/>
        <v>80.478087649402383</v>
      </c>
    </row>
    <row r="21" spans="1:14" x14ac:dyDescent="0.35">
      <c r="K21" s="4" t="s">
        <v>59</v>
      </c>
      <c r="L21" s="4">
        <v>22</v>
      </c>
      <c r="M21" s="21">
        <f t="shared" si="0"/>
        <v>2.9216467463479416</v>
      </c>
      <c r="N21" s="22">
        <f t="shared" si="1"/>
        <v>83.399734395750329</v>
      </c>
    </row>
    <row r="22" spans="1:14" x14ac:dyDescent="0.35">
      <c r="K22" s="4" t="s">
        <v>60</v>
      </c>
      <c r="L22" s="4">
        <v>21</v>
      </c>
      <c r="M22" s="21">
        <f t="shared" si="0"/>
        <v>2.7888446215139444</v>
      </c>
      <c r="N22" s="22">
        <f t="shared" si="1"/>
        <v>86.188579017264274</v>
      </c>
    </row>
    <row r="23" spans="1:14" x14ac:dyDescent="0.35">
      <c r="A23" s="38" t="s">
        <v>73</v>
      </c>
      <c r="B23" s="38"/>
      <c r="C23" s="38"/>
      <c r="D23" s="38"/>
      <c r="E23" s="38"/>
      <c r="F23" s="38"/>
      <c r="G23" s="38"/>
      <c r="H23" s="38"/>
      <c r="K23" s="4" t="s">
        <v>61</v>
      </c>
      <c r="L23" s="4">
        <v>21</v>
      </c>
      <c r="M23" s="21">
        <f t="shared" si="0"/>
        <v>2.7888446215139444</v>
      </c>
      <c r="N23" s="22">
        <f t="shared" si="1"/>
        <v>88.97742363877822</v>
      </c>
    </row>
    <row r="24" spans="1:14" x14ac:dyDescent="0.35">
      <c r="A24" s="38"/>
      <c r="B24" s="38"/>
      <c r="C24" s="38"/>
      <c r="D24" s="38"/>
      <c r="E24" s="38"/>
      <c r="F24" s="38"/>
      <c r="G24" s="38"/>
      <c r="H24" s="38"/>
      <c r="K24" s="4" t="s">
        <v>62</v>
      </c>
      <c r="L24" s="4">
        <v>19</v>
      </c>
      <c r="M24" s="21">
        <f t="shared" si="0"/>
        <v>2.5232403718459495</v>
      </c>
      <c r="N24" s="22">
        <f t="shared" si="1"/>
        <v>91.500664010624163</v>
      </c>
    </row>
    <row r="25" spans="1:14" x14ac:dyDescent="0.35">
      <c r="A25" s="38"/>
      <c r="B25" s="38"/>
      <c r="C25" s="38"/>
      <c r="D25" s="38"/>
      <c r="E25" s="38"/>
      <c r="F25" s="38"/>
      <c r="G25" s="38"/>
      <c r="H25" s="38"/>
      <c r="K25" s="4" t="s">
        <v>63</v>
      </c>
      <c r="L25" s="4">
        <v>15</v>
      </c>
      <c r="M25" s="21">
        <f t="shared" si="0"/>
        <v>1.9920318725099602</v>
      </c>
      <c r="N25" s="22">
        <f t="shared" si="1"/>
        <v>93.492695883134118</v>
      </c>
    </row>
    <row r="26" spans="1:14" x14ac:dyDescent="0.35">
      <c r="A26" s="38"/>
      <c r="B26" s="38"/>
      <c r="C26" s="38"/>
      <c r="D26" s="38"/>
      <c r="E26" s="38"/>
      <c r="F26" s="38"/>
      <c r="G26" s="38"/>
      <c r="H26" s="38"/>
      <c r="K26" s="4" t="s">
        <v>64</v>
      </c>
      <c r="L26" s="4">
        <v>12</v>
      </c>
      <c r="M26" s="21">
        <f t="shared" si="0"/>
        <v>1.593625498007968</v>
      </c>
      <c r="N26" s="22">
        <f t="shared" si="1"/>
        <v>95.086321381142085</v>
      </c>
    </row>
    <row r="27" spans="1:14" x14ac:dyDescent="0.35">
      <c r="A27" s="38"/>
      <c r="B27" s="38"/>
      <c r="C27" s="38"/>
      <c r="D27" s="38"/>
      <c r="E27" s="38"/>
      <c r="F27" s="38"/>
      <c r="G27" s="38"/>
      <c r="H27" s="38"/>
      <c r="K27" s="4" t="s">
        <v>65</v>
      </c>
      <c r="L27" s="4">
        <v>11</v>
      </c>
      <c r="M27" s="21">
        <f t="shared" si="0"/>
        <v>1.4608233731739708</v>
      </c>
      <c r="N27" s="22">
        <f t="shared" si="1"/>
        <v>96.547144754316051</v>
      </c>
    </row>
    <row r="28" spans="1:14" x14ac:dyDescent="0.35">
      <c r="A28" s="38"/>
      <c r="B28" s="38"/>
      <c r="C28" s="38"/>
      <c r="D28" s="38"/>
      <c r="E28" s="38"/>
      <c r="F28" s="38"/>
      <c r="G28" s="38"/>
      <c r="H28" s="38"/>
      <c r="K28" s="4" t="s">
        <v>66</v>
      </c>
      <c r="L28" s="4">
        <v>11</v>
      </c>
      <c r="M28" s="21">
        <f t="shared" si="0"/>
        <v>1.4608233731739708</v>
      </c>
      <c r="N28" s="22">
        <f t="shared" si="1"/>
        <v>98.007968127490017</v>
      </c>
    </row>
    <row r="29" spans="1:14" x14ac:dyDescent="0.35">
      <c r="A29" s="38"/>
      <c r="B29" s="38"/>
      <c r="C29" s="38"/>
      <c r="D29" s="38"/>
      <c r="E29" s="38"/>
      <c r="F29" s="38"/>
      <c r="G29" s="38"/>
      <c r="H29" s="38"/>
      <c r="K29" s="4" t="s">
        <v>67</v>
      </c>
      <c r="L29" s="4">
        <v>8</v>
      </c>
      <c r="M29" s="21">
        <f t="shared" si="0"/>
        <v>1.0624169986719787</v>
      </c>
      <c r="N29" s="22">
        <f t="shared" si="1"/>
        <v>99.070385126161995</v>
      </c>
    </row>
    <row r="30" spans="1:14" x14ac:dyDescent="0.35">
      <c r="A30" s="38"/>
      <c r="B30" s="38"/>
      <c r="C30" s="38"/>
      <c r="D30" s="38"/>
      <c r="E30" s="38"/>
      <c r="F30" s="38"/>
      <c r="G30" s="38"/>
      <c r="H30" s="38"/>
      <c r="K30" s="4" t="s">
        <v>68</v>
      </c>
      <c r="L30" s="4">
        <v>3</v>
      </c>
      <c r="M30" s="21">
        <f t="shared" si="0"/>
        <v>0.39840637450199201</v>
      </c>
      <c r="N30" s="22">
        <f t="shared" si="1"/>
        <v>99.468791500663983</v>
      </c>
    </row>
    <row r="31" spans="1:14" x14ac:dyDescent="0.35">
      <c r="A31" s="38"/>
      <c r="B31" s="38"/>
      <c r="C31" s="38"/>
      <c r="D31" s="38"/>
      <c r="E31" s="38"/>
      <c r="F31" s="38"/>
      <c r="G31" s="38"/>
      <c r="H31" s="38"/>
      <c r="K31" s="4" t="s">
        <v>69</v>
      </c>
      <c r="L31" s="4">
        <v>2</v>
      </c>
      <c r="M31" s="21">
        <f t="shared" si="0"/>
        <v>0.26560424966799467</v>
      </c>
      <c r="N31" s="22">
        <f t="shared" si="1"/>
        <v>99.734395750331984</v>
      </c>
    </row>
    <row r="32" spans="1:14" x14ac:dyDescent="0.35">
      <c r="K32" s="4" t="s">
        <v>70</v>
      </c>
      <c r="L32" s="4">
        <v>2</v>
      </c>
      <c r="M32" s="21">
        <f t="shared" si="0"/>
        <v>0.26560424966799467</v>
      </c>
      <c r="N32" s="22">
        <f>N31+M32</f>
        <v>99.999999999999986</v>
      </c>
    </row>
    <row r="33" spans="1:34" x14ac:dyDescent="0.35">
      <c r="M33" s="25"/>
    </row>
    <row r="34" spans="1:34" x14ac:dyDescent="0.35">
      <c r="K34" t="s">
        <v>71</v>
      </c>
      <c r="L34">
        <f>SUM(L3:L32)</f>
        <v>753</v>
      </c>
    </row>
    <row r="35" spans="1:34" ht="15" thickBot="1" x14ac:dyDescent="0.4"/>
    <row r="36" spans="1:34" ht="15.5" thickTop="1" thickBot="1" x14ac:dyDescent="0.4">
      <c r="A36" s="31" t="s">
        <v>72</v>
      </c>
      <c r="B36" s="34">
        <v>0</v>
      </c>
      <c r="C36" s="31"/>
      <c r="D36" s="35">
        <v>1</v>
      </c>
      <c r="E36" s="34"/>
      <c r="F36" s="31">
        <v>2</v>
      </c>
      <c r="G36" s="35"/>
      <c r="H36" s="34">
        <v>3</v>
      </c>
      <c r="I36" s="31"/>
      <c r="J36" s="35">
        <v>4</v>
      </c>
      <c r="K36" s="34"/>
      <c r="L36" s="31">
        <v>5</v>
      </c>
    </row>
    <row r="37" spans="1:34" ht="15.5" thickTop="1" thickBot="1" x14ac:dyDescent="0.4">
      <c r="A37" s="32">
        <v>0</v>
      </c>
      <c r="B37" s="27" t="s">
        <v>18</v>
      </c>
      <c r="C37" s="26">
        <v>13</v>
      </c>
      <c r="D37" s="27" t="s">
        <v>19</v>
      </c>
      <c r="E37" s="26">
        <v>11</v>
      </c>
      <c r="F37" s="27" t="s">
        <v>20</v>
      </c>
      <c r="G37" s="26">
        <v>9</v>
      </c>
      <c r="H37" s="27" t="s">
        <v>21</v>
      </c>
      <c r="I37" s="26">
        <v>9</v>
      </c>
      <c r="J37" s="27" t="s">
        <v>22</v>
      </c>
      <c r="K37" s="26">
        <v>11</v>
      </c>
      <c r="L37" s="27" t="s">
        <v>23</v>
      </c>
    </row>
    <row r="38" spans="1:34" s="19" customFormat="1" ht="15.5" thickTop="1" thickBot="1" x14ac:dyDescent="0.4">
      <c r="A38" s="31"/>
      <c r="B38" s="30">
        <v>13</v>
      </c>
      <c r="C38" s="30">
        <v>12</v>
      </c>
      <c r="D38" s="30">
        <v>11</v>
      </c>
      <c r="E38" s="30">
        <v>10</v>
      </c>
      <c r="F38" s="30">
        <v>9</v>
      </c>
      <c r="G38" s="30">
        <v>8</v>
      </c>
      <c r="H38" s="30">
        <v>9</v>
      </c>
      <c r="I38" s="30">
        <v>8</v>
      </c>
      <c r="J38" s="30">
        <v>9</v>
      </c>
      <c r="K38" s="30">
        <v>10</v>
      </c>
      <c r="L38" s="30">
        <v>11</v>
      </c>
      <c r="M38" s="36"/>
    </row>
    <row r="39" spans="1:34" ht="15.5" thickTop="1" thickBot="1" x14ac:dyDescent="0.4">
      <c r="A39" s="31">
        <v>1</v>
      </c>
      <c r="B39" s="27" t="s">
        <v>25</v>
      </c>
      <c r="C39" s="26">
        <v>11</v>
      </c>
      <c r="D39" s="27" t="s">
        <v>26</v>
      </c>
      <c r="E39" s="26">
        <v>9</v>
      </c>
      <c r="F39" s="27" t="s">
        <v>27</v>
      </c>
      <c r="G39" s="26">
        <v>7</v>
      </c>
      <c r="H39" s="27" t="s">
        <v>28</v>
      </c>
      <c r="I39" s="26">
        <v>7</v>
      </c>
      <c r="J39" s="27" t="s">
        <v>29</v>
      </c>
      <c r="K39" s="26">
        <v>9</v>
      </c>
      <c r="L39" s="27" t="s">
        <v>30</v>
      </c>
      <c r="M39" s="36"/>
      <c r="N39" s="19"/>
      <c r="O39" s="19"/>
      <c r="P39" s="19"/>
      <c r="Q39" s="19"/>
      <c r="R39" s="19"/>
      <c r="S39" s="19"/>
      <c r="T39" s="19"/>
      <c r="U39" s="19"/>
      <c r="V39" s="19"/>
      <c r="W39" s="19"/>
      <c r="X39" s="19"/>
      <c r="Y39" s="19"/>
      <c r="Z39" s="19"/>
      <c r="AA39" s="19"/>
      <c r="AB39" s="19"/>
      <c r="AC39" s="19"/>
      <c r="AD39" s="19"/>
      <c r="AE39" s="19"/>
      <c r="AF39" s="19"/>
      <c r="AG39" s="19"/>
      <c r="AH39" s="19"/>
    </row>
    <row r="40" spans="1:34" s="19" customFormat="1" ht="15.5" thickTop="1" thickBot="1" x14ac:dyDescent="0.4">
      <c r="A40" s="33"/>
      <c r="B40" s="30">
        <v>11</v>
      </c>
      <c r="C40" s="30">
        <v>10</v>
      </c>
      <c r="D40" s="30">
        <v>9</v>
      </c>
      <c r="E40" s="30">
        <v>8</v>
      </c>
      <c r="F40" s="30">
        <v>7</v>
      </c>
      <c r="G40" s="30">
        <v>6</v>
      </c>
      <c r="H40" s="30">
        <v>7</v>
      </c>
      <c r="I40" s="30">
        <v>6</v>
      </c>
      <c r="J40" s="30">
        <v>7</v>
      </c>
      <c r="K40" s="30">
        <v>8</v>
      </c>
      <c r="L40" s="30">
        <v>9</v>
      </c>
      <c r="M40" s="36"/>
    </row>
    <row r="41" spans="1:34" ht="15.5" thickTop="1" thickBot="1" x14ac:dyDescent="0.4">
      <c r="A41" s="31">
        <v>2</v>
      </c>
      <c r="B41" s="27" t="s">
        <v>33</v>
      </c>
      <c r="C41" s="26">
        <v>9</v>
      </c>
      <c r="D41" s="27" t="s">
        <v>34</v>
      </c>
      <c r="E41" s="26">
        <v>7</v>
      </c>
      <c r="F41" s="29" t="s">
        <v>35</v>
      </c>
      <c r="G41" s="26">
        <v>5</v>
      </c>
      <c r="H41" s="29" t="s">
        <v>36</v>
      </c>
      <c r="I41" s="26">
        <v>5</v>
      </c>
      <c r="J41" s="29" t="s">
        <v>37</v>
      </c>
      <c r="K41" s="26">
        <v>7</v>
      </c>
      <c r="L41" s="27" t="s">
        <v>38</v>
      </c>
      <c r="M41" s="36"/>
      <c r="N41" s="19"/>
      <c r="O41" s="19"/>
      <c r="P41" s="19"/>
      <c r="Q41" s="19"/>
      <c r="R41" s="19"/>
      <c r="S41" s="19"/>
      <c r="T41" s="19"/>
      <c r="U41" s="19"/>
      <c r="V41" s="19"/>
      <c r="W41" s="19"/>
      <c r="X41" s="19"/>
      <c r="Y41" s="19"/>
      <c r="Z41" s="19"/>
      <c r="AA41" s="19"/>
      <c r="AB41" s="19"/>
      <c r="AC41" s="19"/>
      <c r="AD41" s="19"/>
      <c r="AE41" s="19"/>
      <c r="AF41" s="19"/>
      <c r="AG41" s="19"/>
      <c r="AH41" s="19"/>
    </row>
    <row r="42" spans="1:34" s="19" customFormat="1" ht="15.5" thickTop="1" thickBot="1" x14ac:dyDescent="0.4">
      <c r="A42" s="32"/>
      <c r="B42" s="30">
        <v>9</v>
      </c>
      <c r="C42" s="30">
        <v>8</v>
      </c>
      <c r="D42" s="30">
        <v>7</v>
      </c>
      <c r="E42" s="30">
        <v>6</v>
      </c>
      <c r="F42" s="30">
        <v>5</v>
      </c>
      <c r="G42" s="30">
        <v>4</v>
      </c>
      <c r="H42" s="30">
        <v>5</v>
      </c>
      <c r="I42" s="30">
        <v>4</v>
      </c>
      <c r="J42" s="30">
        <v>5</v>
      </c>
      <c r="K42" s="30">
        <v>6</v>
      </c>
      <c r="L42" s="30">
        <v>7</v>
      </c>
      <c r="M42" s="36"/>
    </row>
    <row r="43" spans="1:34" ht="15.5" thickTop="1" thickBot="1" x14ac:dyDescent="0.4">
      <c r="A43" s="31">
        <v>3</v>
      </c>
      <c r="B43" s="27" t="s">
        <v>40</v>
      </c>
      <c r="C43" s="26">
        <v>8</v>
      </c>
      <c r="D43" s="27" t="s">
        <v>41</v>
      </c>
      <c r="E43" s="26">
        <v>6</v>
      </c>
      <c r="F43" s="29" t="s">
        <v>12</v>
      </c>
      <c r="G43" s="26">
        <v>3</v>
      </c>
      <c r="H43" s="28" t="s">
        <v>42</v>
      </c>
      <c r="I43" s="26">
        <v>3</v>
      </c>
      <c r="J43" s="28" t="s">
        <v>43</v>
      </c>
      <c r="K43" s="26">
        <v>5</v>
      </c>
      <c r="L43" s="29" t="s">
        <v>44</v>
      </c>
      <c r="M43" s="36"/>
      <c r="N43" s="19"/>
      <c r="O43" s="19"/>
      <c r="P43" s="19"/>
      <c r="Q43" s="19"/>
      <c r="R43" s="19"/>
      <c r="S43" s="19"/>
      <c r="T43" s="19"/>
      <c r="U43" s="19"/>
      <c r="V43" s="19"/>
      <c r="W43" s="19"/>
      <c r="X43" s="19"/>
      <c r="Y43" s="19"/>
      <c r="Z43" s="19"/>
      <c r="AA43" s="19"/>
      <c r="AB43" s="19"/>
      <c r="AC43" s="19"/>
      <c r="AD43" s="19"/>
      <c r="AE43" s="19"/>
      <c r="AF43" s="19"/>
      <c r="AG43" s="19"/>
      <c r="AH43" s="19"/>
    </row>
    <row r="44" spans="1:34" s="19" customFormat="1" ht="15.5" thickTop="1" thickBot="1" x14ac:dyDescent="0.4">
      <c r="A44" s="33"/>
      <c r="B44" s="30">
        <v>8</v>
      </c>
      <c r="C44" s="30">
        <v>7</v>
      </c>
      <c r="D44" s="30">
        <v>6</v>
      </c>
      <c r="E44" s="30">
        <v>5</v>
      </c>
      <c r="F44" s="30">
        <v>4</v>
      </c>
      <c r="G44" s="30">
        <v>2</v>
      </c>
      <c r="H44" s="30">
        <v>3</v>
      </c>
      <c r="I44" s="30">
        <v>2</v>
      </c>
      <c r="J44" s="30">
        <v>3</v>
      </c>
      <c r="K44" s="30">
        <v>4</v>
      </c>
      <c r="L44" s="30">
        <v>5</v>
      </c>
      <c r="M44" s="36"/>
    </row>
    <row r="45" spans="1:34" ht="15.5" thickTop="1" thickBot="1" x14ac:dyDescent="0.4">
      <c r="A45" s="33">
        <v>4</v>
      </c>
      <c r="B45" s="27" t="s">
        <v>46</v>
      </c>
      <c r="C45" s="26">
        <v>8</v>
      </c>
      <c r="D45" s="27" t="s">
        <v>47</v>
      </c>
      <c r="E45" s="26">
        <v>6</v>
      </c>
      <c r="F45" s="27" t="s">
        <v>48</v>
      </c>
      <c r="G45" s="26">
        <v>1</v>
      </c>
      <c r="H45" s="28" t="s">
        <v>49</v>
      </c>
      <c r="I45" s="26">
        <v>1</v>
      </c>
      <c r="J45" s="28" t="s">
        <v>50</v>
      </c>
      <c r="K45" s="26">
        <v>5</v>
      </c>
      <c r="L45" s="29" t="s">
        <v>51</v>
      </c>
      <c r="M45" s="36"/>
      <c r="N45" s="19"/>
      <c r="O45" s="19"/>
      <c r="P45" s="19"/>
      <c r="Q45" s="19"/>
      <c r="R45" s="19"/>
      <c r="S45" s="19"/>
      <c r="T45" s="19"/>
      <c r="U45" s="19"/>
      <c r="V45" s="19"/>
      <c r="W45" s="19"/>
      <c r="X45" s="19"/>
      <c r="Y45" s="19"/>
      <c r="Z45" s="19"/>
      <c r="AA45" s="19"/>
      <c r="AB45" s="19"/>
      <c r="AC45" s="19"/>
      <c r="AD45" s="19"/>
      <c r="AE45" s="19"/>
      <c r="AF45" s="19"/>
      <c r="AG45" s="19"/>
      <c r="AH45" s="19"/>
    </row>
    <row r="46" spans="1:34" ht="15" thickTop="1" x14ac:dyDescent="0.35"/>
  </sheetData>
  <mergeCells count="2">
    <mergeCell ref="K1:M1"/>
    <mergeCell ref="A23:H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Keelan Colombe</dc:creator>
  <cp:lastModifiedBy>Keelan Colombe</cp:lastModifiedBy>
  <dcterms:created xsi:type="dcterms:W3CDTF">2025-05-20T01:47:18Z</dcterms:created>
  <dcterms:modified xsi:type="dcterms:W3CDTF">2025-06-10T02:57:38Z</dcterms:modified>
</cp:coreProperties>
</file>